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metadata.xml" ContentType="application/vnd.openxmlformats-officedocument.spreadsheetml.sheetMetadata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8_{925E4694-1867-4566-917E-07663DD99616}" xr6:coauthVersionLast="47" xr6:coauthVersionMax="47" xr10:uidLastSave="{00000000-0000-0000-0000-000000000000}"/>
  <bookViews>
    <workbookView xWindow="-28920" yWindow="-120" windowWidth="29040" windowHeight="15720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31" l="1"/>
  <c r="F35" i="31" s="1"/>
  <c r="D35" i="31"/>
  <c r="C35" i="31"/>
  <c r="B35" i="31"/>
  <c r="E35" i="30"/>
  <c r="F35" i="30" s="1"/>
  <c r="D35" i="30"/>
  <c r="C35" i="30"/>
  <c r="B35" i="30"/>
  <c r="E35" i="29"/>
  <c r="F35" i="29" s="1"/>
  <c r="D35" i="29"/>
  <c r="C35" i="29"/>
  <c r="D33" i="6" s="1" a="1"/>
  <c r="B35" i="29"/>
  <c r="F35" i="38"/>
  <c r="E35" i="38"/>
  <c r="D35" i="38"/>
  <c r="C35" i="38"/>
  <c r="B35" i="38"/>
  <c r="F35" i="28"/>
  <c r="E35" i="28"/>
  <c r="D35" i="28"/>
  <c r="C35" i="28"/>
  <c r="D31" i="6" s="1" a="1"/>
  <c r="B35" i="28"/>
  <c r="F35" i="34"/>
  <c r="E35" i="34"/>
  <c r="D35" i="34"/>
  <c r="C35" i="34"/>
  <c r="B35" i="34"/>
  <c r="E35" i="33"/>
  <c r="D35" i="33"/>
  <c r="F35" i="33" s="1"/>
  <c r="C35" i="33"/>
  <c r="B35" i="33"/>
  <c r="E35" i="32"/>
  <c r="D35" i="32"/>
  <c r="D28" i="6" s="1" a="1"/>
  <c r="C35" i="32"/>
  <c r="B35" i="32"/>
  <c r="E35" i="26"/>
  <c r="D35" i="26"/>
  <c r="F35" i="26" s="1"/>
  <c r="C35" i="26"/>
  <c r="B35" i="26"/>
  <c r="E35" i="25"/>
  <c r="F35" i="25" s="1"/>
  <c r="D35" i="25"/>
  <c r="C35" i="25"/>
  <c r="B35" i="25"/>
  <c r="F35" i="24"/>
  <c r="E35" i="24"/>
  <c r="D35" i="24"/>
  <c r="C35" i="24"/>
  <c r="B35" i="24"/>
  <c r="E35" i="22"/>
  <c r="F35" i="22" s="1"/>
  <c r="D35" i="22"/>
  <c r="C35" i="22"/>
  <c r="B35" i="22"/>
  <c r="D24" i="6" s="1" a="1"/>
  <c r="E35" i="21"/>
  <c r="F35" i="21" s="1"/>
  <c r="D35" i="21"/>
  <c r="C35" i="21"/>
  <c r="B35" i="21"/>
  <c r="E35" i="20"/>
  <c r="F35" i="20" s="1"/>
  <c r="D35" i="20"/>
  <c r="C35" i="20"/>
  <c r="B35" i="20"/>
  <c r="E35" i="19"/>
  <c r="F35" i="19" s="1"/>
  <c r="D35" i="19"/>
  <c r="C35" i="19"/>
  <c r="D21" i="6" s="1" a="1"/>
  <c r="B35" i="19"/>
  <c r="E35" i="18"/>
  <c r="F35" i="18" s="1"/>
  <c r="D35" i="18"/>
  <c r="C35" i="18"/>
  <c r="B35" i="18"/>
  <c r="F35" i="17"/>
  <c r="E35" i="17"/>
  <c r="D35" i="17"/>
  <c r="C35" i="17"/>
  <c r="D16" i="6" s="1" a="1"/>
  <c r="B35" i="17"/>
  <c r="F35" i="16"/>
  <c r="E35" i="16"/>
  <c r="D35" i="16"/>
  <c r="C35" i="16"/>
  <c r="B35" i="16"/>
  <c r="E35" i="15"/>
  <c r="D35" i="15"/>
  <c r="F35" i="15" s="1"/>
  <c r="C35" i="15"/>
  <c r="B35" i="15"/>
  <c r="E35" i="14"/>
  <c r="D35" i="14"/>
  <c r="F35" i="14" s="1"/>
  <c r="C35" i="14"/>
  <c r="B35" i="14"/>
  <c r="E35" i="13"/>
  <c r="D35" i="13"/>
  <c r="F35" i="13" s="1"/>
  <c r="C35" i="13"/>
  <c r="B35" i="13"/>
  <c r="E35" i="12"/>
  <c r="F35" i="12" s="1"/>
  <c r="D35" i="12"/>
  <c r="C35" i="12"/>
  <c r="B35" i="12"/>
  <c r="F35" i="11"/>
  <c r="E35" i="11"/>
  <c r="D35" i="11"/>
  <c r="C35" i="11"/>
  <c r="B35" i="11"/>
  <c r="E35" i="10"/>
  <c r="F35" i="10" s="1"/>
  <c r="D35" i="10"/>
  <c r="C35" i="10"/>
  <c r="B35" i="10"/>
  <c r="D7" i="6" s="1" a="1"/>
  <c r="E35" i="9"/>
  <c r="F35" i="9" s="1"/>
  <c r="D35" i="9"/>
  <c r="C35" i="9"/>
  <c r="B35" i="9"/>
  <c r="E35" i="7"/>
  <c r="F35" i="7" s="1"/>
  <c r="D35" i="7"/>
  <c r="C35" i="7"/>
  <c r="B35" i="7"/>
  <c r="AA2" i="7"/>
  <c r="AA1" i="7"/>
  <c r="M48" i="40"/>
  <c r="L48" i="40"/>
  <c r="N48" i="40" s="1"/>
  <c r="K48" i="40"/>
  <c r="H48" i="40"/>
  <c r="J48" i="40" s="1"/>
  <c r="G48" i="40"/>
  <c r="D48" i="40"/>
  <c r="C48" i="40"/>
  <c r="F48" i="40" s="1"/>
  <c r="M48" i="39"/>
  <c r="L48" i="39"/>
  <c r="N48" i="39" s="1"/>
  <c r="K48" i="39"/>
  <c r="H48" i="39"/>
  <c r="J48" i="39" s="1"/>
  <c r="G48" i="39"/>
  <c r="D48" i="39"/>
  <c r="C48" i="39"/>
  <c r="F48" i="39" s="1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H35" i="6" s="1"/>
  <c r="H34" i="6"/>
  <c r="D34" i="6" a="1"/>
  <c r="I34" i="6" s="1"/>
  <c r="D34" i="6"/>
  <c r="D32" i="6" a="1"/>
  <c r="H32" i="6" s="1"/>
  <c r="D30" i="6" a="1"/>
  <c r="I30" i="6" s="1"/>
  <c r="D29" i="6" a="1"/>
  <c r="H29" i="6" s="1"/>
  <c r="D27" i="6" a="1"/>
  <c r="I27" i="6" s="1"/>
  <c r="D26" i="6" a="1"/>
  <c r="H26" i="6" s="1"/>
  <c r="D25" i="6" a="1"/>
  <c r="I25" i="6" s="1"/>
  <c r="D25" i="6"/>
  <c r="D23" i="6" a="1"/>
  <c r="H23" i="6" s="1"/>
  <c r="D22" i="6" a="1"/>
  <c r="I22" i="6" s="1"/>
  <c r="D20" i="6" a="1"/>
  <c r="H20" i="6" s="1"/>
  <c r="D15" i="6" a="1"/>
  <c r="I15" i="6" s="1"/>
  <c r="I14" i="6"/>
  <c r="D14" i="6" a="1"/>
  <c r="H14" i="6" s="1"/>
  <c r="D10" i="6" a="1"/>
  <c r="I10" i="6" s="1"/>
  <c r="D9" i="6" a="1"/>
  <c r="H9" i="6" s="1"/>
  <c r="D8" i="6" a="1"/>
  <c r="I8" i="6" s="1"/>
  <c r="I16" i="6" l="1"/>
  <c r="H16" i="6"/>
  <c r="D16" i="6"/>
  <c r="I28" i="6"/>
  <c r="H28" i="6"/>
  <c r="D28" i="6"/>
  <c r="I31" i="6"/>
  <c r="H31" i="6"/>
  <c r="D31" i="6"/>
  <c r="I33" i="6"/>
  <c r="H33" i="6"/>
  <c r="D33" i="6"/>
  <c r="G12" i="6"/>
  <c r="E12" i="6"/>
  <c r="I7" i="6"/>
  <c r="H7" i="6"/>
  <c r="F12" i="6"/>
  <c r="D7" i="6"/>
  <c r="I24" i="6"/>
  <c r="H24" i="6"/>
  <c r="D24" i="6"/>
  <c r="I21" i="6"/>
  <c r="H21" i="6"/>
  <c r="D21" i="6"/>
  <c r="F35" i="32"/>
  <c r="I35" i="6"/>
  <c r="D10" i="6"/>
  <c r="D15" i="6"/>
  <c r="D27" i="6"/>
  <c r="D30" i="6"/>
  <c r="I23" i="6"/>
  <c r="E48" i="40"/>
  <c r="H10" i="6"/>
  <c r="H15" i="6"/>
  <c r="H30" i="6"/>
  <c r="I32" i="6"/>
  <c r="E48" i="39"/>
  <c r="H27" i="6"/>
  <c r="I29" i="6"/>
  <c r="D8" i="6"/>
  <c r="D22" i="6"/>
  <c r="I9" i="6"/>
  <c r="E11" i="6"/>
  <c r="D13" i="6" a="1"/>
  <c r="I48" i="39"/>
  <c r="I48" i="40"/>
  <c r="I20" i="6"/>
  <c r="H8" i="6"/>
  <c r="H25" i="6"/>
  <c r="I26" i="6"/>
  <c r="F11" i="6"/>
  <c r="H22" i="6"/>
  <c r="G11" i="6"/>
  <c r="D9" i="6"/>
  <c r="D14" i="6"/>
  <c r="D20" i="6"/>
  <c r="D23" i="6"/>
  <c r="D26" i="6"/>
  <c r="D29" i="6"/>
  <c r="D32" i="6"/>
  <c r="D35" i="6"/>
  <c r="I12" i="6" l="1"/>
  <c r="H12" i="6"/>
  <c r="F17" i="6"/>
  <c r="F18" i="6" s="1"/>
  <c r="I13" i="6"/>
  <c r="H13" i="6"/>
  <c r="E17" i="6"/>
  <c r="E18" i="6" s="1"/>
  <c r="D13" i="6"/>
  <c r="D17" i="6" s="1"/>
  <c r="G17" i="6"/>
  <c r="D11" i="6"/>
  <c r="D12" i="6"/>
  <c r="D18" i="6" s="1"/>
  <c r="H11" i="6"/>
  <c r="I11" i="6"/>
  <c r="I17" i="6" l="1"/>
  <c r="H17" i="6"/>
  <c r="G18" i="6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<sst xmlns="http://schemas.openxmlformats.org/spreadsheetml/2006/main" count="1376" uniqueCount="184">
  <si>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</si>
  <si>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</si>
  <si>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</si>
  <si>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</si>
  <si>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</si>
  <si>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</si>
  <si>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</si>
  <si>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</si>
  <si>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</si>
  <si>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</si>
  <si>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</si>
  <si>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</si>
  <si>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</si>
  <si>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</si>
  <si>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</si>
  <si>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</si>
  <si>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</si>
  <si>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</si>
  <si>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</si>
  <si>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</si>
  <si>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</si>
  <si>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</si>
  <si>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</si>
  <si>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</si>
  <si>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</si>
  <si>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</si>
  <si>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</si>
  <si>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</si>
  <si>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</si>
  <si>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</si>
  <si>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</si>
  <si>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</si>
  <si>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</si>
  <si>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</si>
  <si>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</si>
  <si>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</si>
  <si>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</si>
  <si>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</si>
  <si>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</si>
  <si>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</si>
  <si>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</si>
  <si>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Entrada-salida nacional</t>
  </si>
  <si>
    <t>Entrada-salida exterior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</si>
  <si>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</si>
  <si>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</si>
  <si>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</si>
  <si>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</si>
  <si>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</si>
  <si>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</si>
  <si>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</si>
  <si>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</si>
  <si>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</si>
  <si>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</si>
  <si>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</si>
  <si>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</si>
  <si>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</si>
  <si>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</si>
  <si>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</si>
  <si>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</si>
  <si>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</si>
  <si>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</si>
  <si>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</si>
  <si>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</si>
  <si>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</si>
  <si>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</si>
  <si>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</si>
  <si>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</si>
  <si>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</si>
  <si>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</si>
  <si>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</si>
  <si>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</si>
  <si>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</si>
  <si>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</si>
  <si>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</si>
  <si>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</si>
  <si>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</si>
  <si>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10.3. CONTENEDORES ENTRADA-SALIDA EXTERIOR</t>
  </si>
  <si>
    <t>Incluye cargas, descargas y navegación de exterior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</si>
  <si>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</si>
  <si>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</si>
  <si>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</si>
  <si>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</si>
  <si>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</si>
  <si>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</si>
  <si>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</si>
  <si>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</si>
  <si>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</si>
  <si>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</si>
  <si>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</si>
  <si>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</si>
  <si>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</si>
  <si>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10.2. CONTENEDORES ENTRADA-SALIDA NACIONAL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</si>
  <si>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</si>
  <si>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</si>
  <si>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</si>
  <si>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</si>
  <si>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</si>
  <si>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</si>
  <si>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</si>
  <si>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</si>
  <si>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</si>
  <si>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</si>
  <si>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</si>
  <si>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</si>
  <si>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</si>
  <si>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</si>
  <si>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</si>
  <si>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</si>
  <si>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</si>
  <si>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</si>
  <si>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</si>
  <si>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</si>
  <si>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</si>
  <si>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</si>
  <si>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</si>
  <si>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</si>
  <si>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</si>
  <si>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</si>
  <si>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</si>
  <si>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</si>
  <si>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</si>
  <si>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</si>
  <si>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</si>
  <si>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</si>
  <si>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</si>
  <si>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</si>
  <si>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</si>
  <si>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</si>
  <si>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</si>
  <si>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</si>
  <si>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</si>
  <si>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</si>
  <si>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</si>
  <si>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</si>
  <si>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</si>
  <si>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</si>
  <si>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</si>
  <si>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</si>
  <si>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</si>
  <si>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</si>
  <si>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</si>
  <si>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</si>
  <si>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</si>
  <si>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</si>
  <si>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</si>
  <si>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</si>
  <si>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</si>
  <si>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</si>
  <si>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</si>
  <si>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</si>
  <si>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</si>
  <si>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</si>
  <si>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</si>
  <si>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</si>
  <si>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</si>
  <si>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</si>
  <si>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</si>
  <si>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</si>
  <si>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</si>
  <si>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Marzo </t>
  </si>
  <si>
    <t xml:space="preserve"> Marzo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</si>
  <si>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</si>
  <si>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</si>
  <si>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</si>
  <si>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</si>
  <si>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cargas, descargas y navegación de cabotaje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</si>
  <si>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</si>
  <si>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</si>
  <si>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</si>
  <si>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Marzo de 2023</t>
  </si>
  <si>
    <t>En régimen de mercancía</t>
  </si>
  <si>
    <t>Málaga</t>
  </si>
  <si>
    <t>Fecha: 25/1/2024</t>
  </si>
  <si>
    <t>Pasaia</t>
  </si>
  <si>
    <t>Maquinaria, aparatos, herramientas y repuestos</t>
  </si>
  <si>
    <t>Baleares</t>
  </si>
  <si>
    <t xml:space="preserve">Marzo </t>
  </si>
  <si>
    <t>Santa Cruz de Tenerife</t>
  </si>
  <si>
    <t>Santander</t>
  </si>
  <si>
    <t>Sevilla</t>
  </si>
  <si>
    <t>Tarragona</t>
  </si>
  <si>
    <t>Valencia</t>
  </si>
  <si>
    <t>Vigo</t>
  </si>
  <si>
    <t>Vilagarcía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</si>
</sst>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</numFmts>
  <fonts count="38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</cellXfs>
  <cellStyles count="1">
    <cellStyle name="Normal" xfId="0" builtinId="0"/>
  </cellStyles>
  <dxfs count="58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1.xml"/><Relationship Id="rId40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eetMetadata" Target="metadata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3972799.3190000001</c:v>
                </c:pt>
                <c:pt idx="1">
                  <c:v>920616</c:v>
                </c:pt>
                <c:pt idx="2">
                  <c:v>1282578.952</c:v>
                </c:pt>
                <c:pt idx="3">
                  <c:v>1236511.2479999999</c:v>
                </c:pt>
                <c:pt idx="4">
                  <c:v>25740439.381999999</c:v>
                </c:pt>
                <c:pt idx="5">
                  <c:v>1440843.906</c:v>
                </c:pt>
                <c:pt idx="6">
                  <c:v>3492005.0320000001</c:v>
                </c:pt>
                <c:pt idx="7">
                  <c:v>15583433.5</c:v>
                </c:pt>
                <c:pt idx="8">
                  <c:v>7753554</c:v>
                </c:pt>
                <c:pt idx="9">
                  <c:v>9541316</c:v>
                </c:pt>
                <c:pt idx="10">
                  <c:v>4153670.2379999999</c:v>
                </c:pt>
                <c:pt idx="11">
                  <c:v>452573</c:v>
                </c:pt>
                <c:pt idx="12">
                  <c:v>2456549.327</c:v>
                </c:pt>
                <c:pt idx="13">
                  <c:v>4954119.91</c:v>
                </c:pt>
                <c:pt idx="14">
                  <c:v>7269042.4519999996</c:v>
                </c:pt>
                <c:pt idx="15">
                  <c:v>7013471.1639999999</c:v>
                </c:pt>
                <c:pt idx="16">
                  <c:v>571983.41500000004</c:v>
                </c:pt>
                <c:pt idx="17">
                  <c:v>486209.54800000001</c:v>
                </c:pt>
                <c:pt idx="18">
                  <c:v>126087</c:v>
                </c:pt>
                <c:pt idx="19">
                  <c:v>569761.01</c:v>
                </c:pt>
                <c:pt idx="20">
                  <c:v>878966.875</c:v>
                </c:pt>
                <c:pt idx="21">
                  <c:v>3269509.2140000002</c:v>
                </c:pt>
                <c:pt idx="22">
                  <c:v>1704491.693</c:v>
                </c:pt>
                <c:pt idx="23">
                  <c:v>943879</c:v>
                </c:pt>
                <c:pt idx="24">
                  <c:v>8580171.5040000007</c:v>
                </c:pt>
                <c:pt idx="25">
                  <c:v>18391981.079</c:v>
                </c:pt>
                <c:pt idx="26">
                  <c:v>1087330.585</c:v>
                </c:pt>
                <c:pt idx="27">
                  <c:v>352712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3010406.1159999999</c:v>
                </c:pt>
                <c:pt idx="1">
                  <c:v>701414.67299999995</c:v>
                </c:pt>
                <c:pt idx="2">
                  <c:v>1383897.0209999999</c:v>
                </c:pt>
                <c:pt idx="3">
                  <c:v>1184188.2819999999</c:v>
                </c:pt>
                <c:pt idx="4">
                  <c:v>26971369.969999999</c:v>
                </c:pt>
                <c:pt idx="5">
                  <c:v>1414342.3970000001</c:v>
                </c:pt>
                <c:pt idx="6">
                  <c:v>3172590.5950000002</c:v>
                </c:pt>
                <c:pt idx="7">
                  <c:v>17943615.500999998</c:v>
                </c:pt>
                <c:pt idx="8">
                  <c:v>7416341</c:v>
                </c:pt>
                <c:pt idx="9">
                  <c:v>8774632.7070000004</c:v>
                </c:pt>
                <c:pt idx="10">
                  <c:v>5413076.4390000002</c:v>
                </c:pt>
                <c:pt idx="11">
                  <c:v>394490.9</c:v>
                </c:pt>
                <c:pt idx="12">
                  <c:v>2609285.5460000001</c:v>
                </c:pt>
                <c:pt idx="13">
                  <c:v>4436059.6390000004</c:v>
                </c:pt>
                <c:pt idx="14">
                  <c:v>7580963.0559999999</c:v>
                </c:pt>
                <c:pt idx="15">
                  <c:v>6969211.5769999996</c:v>
                </c:pt>
                <c:pt idx="16">
                  <c:v>1323244.594</c:v>
                </c:pt>
                <c:pt idx="17">
                  <c:v>507854.84499999997</c:v>
                </c:pt>
                <c:pt idx="18">
                  <c:v>132028</c:v>
                </c:pt>
                <c:pt idx="19">
                  <c:v>535653.23699999996</c:v>
                </c:pt>
                <c:pt idx="20">
                  <c:v>855984.17299999995</c:v>
                </c:pt>
                <c:pt idx="21">
                  <c:v>2796870.8569999998</c:v>
                </c:pt>
                <c:pt idx="22">
                  <c:v>1595210.175</c:v>
                </c:pt>
                <c:pt idx="23">
                  <c:v>910869</c:v>
                </c:pt>
                <c:pt idx="24">
                  <c:v>7425023.3770000003</c:v>
                </c:pt>
                <c:pt idx="25">
                  <c:v>19598383.103</c:v>
                </c:pt>
                <c:pt idx="26">
                  <c:v>1118430.726</c:v>
                </c:pt>
                <c:pt idx="27">
                  <c:v>386810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06735"/>
        <c:axId val="4900940"/>
      </c:barChart>
      <c:catAx>
        <c:axId val="180673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900940"/>
        <c:crosses val="autoZero"/>
        <c:auto val="1"/>
        <c:lblAlgn val="ctr"/>
        <c:lblOffset val="100"/>
        <c:noMultiLvlLbl val="0"/>
      </c:catAx>
      <c:valAx>
        <c:axId val="490094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06735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3954236</c:v>
                </c:pt>
                <c:pt idx="1">
                  <c:v>915796</c:v>
                </c:pt>
                <c:pt idx="2">
                  <c:v>1265960</c:v>
                </c:pt>
                <c:pt idx="3">
                  <c:v>1221557</c:v>
                </c:pt>
                <c:pt idx="4">
                  <c:v>24103833</c:v>
                </c:pt>
                <c:pt idx="5">
                  <c:v>1412122</c:v>
                </c:pt>
                <c:pt idx="6">
                  <c:v>3479071</c:v>
                </c:pt>
                <c:pt idx="7">
                  <c:v>15242433</c:v>
                </c:pt>
                <c:pt idx="8">
                  <c:v>7723636</c:v>
                </c:pt>
                <c:pt idx="9">
                  <c:v>9498960</c:v>
                </c:pt>
                <c:pt idx="10">
                  <c:v>4146349</c:v>
                </c:pt>
                <c:pt idx="11">
                  <c:v>288083</c:v>
                </c:pt>
                <c:pt idx="12">
                  <c:v>2453353</c:v>
                </c:pt>
                <c:pt idx="13">
                  <c:v>4944653</c:v>
                </c:pt>
                <c:pt idx="14">
                  <c:v>7223327</c:v>
                </c:pt>
                <c:pt idx="15">
                  <c:v>6369450</c:v>
                </c:pt>
                <c:pt idx="16">
                  <c:v>555087</c:v>
                </c:pt>
                <c:pt idx="17">
                  <c:v>481549</c:v>
                </c:pt>
                <c:pt idx="18">
                  <c:v>126008</c:v>
                </c:pt>
                <c:pt idx="19">
                  <c:v>563979</c:v>
                </c:pt>
                <c:pt idx="20">
                  <c:v>866035</c:v>
                </c:pt>
                <c:pt idx="21">
                  <c:v>3087124</c:v>
                </c:pt>
                <c:pt idx="22">
                  <c:v>1693832</c:v>
                </c:pt>
                <c:pt idx="23">
                  <c:v>936831</c:v>
                </c:pt>
                <c:pt idx="24">
                  <c:v>8523017</c:v>
                </c:pt>
                <c:pt idx="25">
                  <c:v>18276654</c:v>
                </c:pt>
                <c:pt idx="26">
                  <c:v>1064698</c:v>
                </c:pt>
                <c:pt idx="27">
                  <c:v>350834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2993953</c:v>
                </c:pt>
                <c:pt idx="1">
                  <c:v>695863</c:v>
                </c:pt>
                <c:pt idx="2">
                  <c:v>1369545</c:v>
                </c:pt>
                <c:pt idx="3">
                  <c:v>1169146</c:v>
                </c:pt>
                <c:pt idx="4">
                  <c:v>25105931</c:v>
                </c:pt>
                <c:pt idx="5">
                  <c:v>1366769</c:v>
                </c:pt>
                <c:pt idx="6">
                  <c:v>3158107</c:v>
                </c:pt>
                <c:pt idx="7">
                  <c:v>17508504</c:v>
                </c:pt>
                <c:pt idx="8">
                  <c:v>7390044</c:v>
                </c:pt>
                <c:pt idx="9">
                  <c:v>8720744</c:v>
                </c:pt>
                <c:pt idx="10">
                  <c:v>5404390</c:v>
                </c:pt>
                <c:pt idx="11">
                  <c:v>248217</c:v>
                </c:pt>
                <c:pt idx="12">
                  <c:v>2606878</c:v>
                </c:pt>
                <c:pt idx="13">
                  <c:v>4427438</c:v>
                </c:pt>
                <c:pt idx="14">
                  <c:v>7525878</c:v>
                </c:pt>
                <c:pt idx="15">
                  <c:v>6311454</c:v>
                </c:pt>
                <c:pt idx="16">
                  <c:v>1308086</c:v>
                </c:pt>
                <c:pt idx="17">
                  <c:v>498418</c:v>
                </c:pt>
                <c:pt idx="18">
                  <c:v>130871</c:v>
                </c:pt>
                <c:pt idx="19">
                  <c:v>531251</c:v>
                </c:pt>
                <c:pt idx="20">
                  <c:v>843388</c:v>
                </c:pt>
                <c:pt idx="21">
                  <c:v>2678532</c:v>
                </c:pt>
                <c:pt idx="22">
                  <c:v>1586864</c:v>
                </c:pt>
                <c:pt idx="23">
                  <c:v>902940</c:v>
                </c:pt>
                <c:pt idx="24">
                  <c:v>7381265</c:v>
                </c:pt>
                <c:pt idx="25">
                  <c:v>19512384</c:v>
                </c:pt>
                <c:pt idx="26">
                  <c:v>1084000</c:v>
                </c:pt>
                <c:pt idx="27">
                  <c:v>384648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500820"/>
        <c:axId val="9644066"/>
      </c:barChart>
      <c:catAx>
        <c:axId val="315008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644066"/>
        <c:crosses val="autoZero"/>
        <c:auto val="1"/>
        <c:lblAlgn val="ctr"/>
        <c:lblOffset val="100"/>
        <c:noMultiLvlLbl val="0"/>
      </c:catAx>
      <c:valAx>
        <c:axId val="964406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50082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2163428</c:v>
                </c:pt>
                <c:pt idx="1">
                  <c:v>11957</c:v>
                </c:pt>
                <c:pt idx="2">
                  <c:v>8227</c:v>
                </c:pt>
                <c:pt idx="3">
                  <c:v>184000</c:v>
                </c:pt>
                <c:pt idx="4">
                  <c:v>6599261</c:v>
                </c:pt>
                <c:pt idx="5">
                  <c:v>451768</c:v>
                </c:pt>
                <c:pt idx="6">
                  <c:v>221911</c:v>
                </c:pt>
                <c:pt idx="7">
                  <c:v>3238661</c:v>
                </c:pt>
                <c:pt idx="8">
                  <c:v>4810427</c:v>
                </c:pt>
                <c:pt idx="9">
                  <c:v>7057319</c:v>
                </c:pt>
                <c:pt idx="10">
                  <c:v>2157076</c:v>
                </c:pt>
                <c:pt idx="11">
                  <c:v>155663</c:v>
                </c:pt>
                <c:pt idx="12">
                  <c:v>1244734</c:v>
                </c:pt>
                <c:pt idx="13">
                  <c:v>283392</c:v>
                </c:pt>
                <c:pt idx="14">
                  <c:v>5586176</c:v>
                </c:pt>
                <c:pt idx="15">
                  <c:v>2027316</c:v>
                </c:pt>
                <c:pt idx="16">
                  <c:v>20910</c:v>
                </c:pt>
                <c:pt idx="17">
                  <c:v>0</c:v>
                </c:pt>
                <c:pt idx="18">
                  <c:v>14054</c:v>
                </c:pt>
                <c:pt idx="19">
                  <c:v>333880</c:v>
                </c:pt>
                <c:pt idx="20">
                  <c:v>0</c:v>
                </c:pt>
                <c:pt idx="21">
                  <c:v>966914</c:v>
                </c:pt>
                <c:pt idx="22">
                  <c:v>63520</c:v>
                </c:pt>
                <c:pt idx="23">
                  <c:v>100242</c:v>
                </c:pt>
                <c:pt idx="24">
                  <c:v>5046736</c:v>
                </c:pt>
                <c:pt idx="25">
                  <c:v>1532239</c:v>
                </c:pt>
                <c:pt idx="26">
                  <c:v>11713</c:v>
                </c:pt>
                <c:pt idx="27">
                  <c:v>58812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1884441</c:v>
                </c:pt>
                <c:pt idx="1">
                  <c:v>12475</c:v>
                </c:pt>
                <c:pt idx="2">
                  <c:v>21406</c:v>
                </c:pt>
                <c:pt idx="3">
                  <c:v>184836</c:v>
                </c:pt>
                <c:pt idx="4">
                  <c:v>6925804</c:v>
                </c:pt>
                <c:pt idx="5">
                  <c:v>338431</c:v>
                </c:pt>
                <c:pt idx="6">
                  <c:v>210074</c:v>
                </c:pt>
                <c:pt idx="7">
                  <c:v>4371128</c:v>
                </c:pt>
                <c:pt idx="8">
                  <c:v>4472556</c:v>
                </c:pt>
                <c:pt idx="9">
                  <c:v>6729910</c:v>
                </c:pt>
                <c:pt idx="10">
                  <c:v>2418950</c:v>
                </c:pt>
                <c:pt idx="11">
                  <c:v>117798</c:v>
                </c:pt>
                <c:pt idx="12">
                  <c:v>801208</c:v>
                </c:pt>
                <c:pt idx="13">
                  <c:v>213520</c:v>
                </c:pt>
                <c:pt idx="14">
                  <c:v>5946003</c:v>
                </c:pt>
                <c:pt idx="15">
                  <c:v>2070854</c:v>
                </c:pt>
                <c:pt idx="16">
                  <c:v>23749</c:v>
                </c:pt>
                <c:pt idx="17">
                  <c:v>0</c:v>
                </c:pt>
                <c:pt idx="18">
                  <c:v>13198</c:v>
                </c:pt>
                <c:pt idx="19">
                  <c:v>298124</c:v>
                </c:pt>
                <c:pt idx="20">
                  <c:v>0</c:v>
                </c:pt>
                <c:pt idx="21">
                  <c:v>797460</c:v>
                </c:pt>
                <c:pt idx="22">
                  <c:v>58585</c:v>
                </c:pt>
                <c:pt idx="23">
                  <c:v>113089</c:v>
                </c:pt>
                <c:pt idx="24">
                  <c:v>4788796</c:v>
                </c:pt>
                <c:pt idx="25">
                  <c:v>1348562</c:v>
                </c:pt>
                <c:pt idx="26">
                  <c:v>5914</c:v>
                </c:pt>
                <c:pt idx="27">
                  <c:v>85273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185623"/>
        <c:axId val="40462570"/>
      </c:barChart>
      <c:catAx>
        <c:axId val="231856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462570"/>
        <c:crosses val="autoZero"/>
        <c:auto val="1"/>
        <c:lblAlgn val="ctr"/>
        <c:lblOffset val="100"/>
        <c:noMultiLvlLbl val="0"/>
      </c:catAx>
      <c:valAx>
        <c:axId val="4046257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18562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1612138</c:v>
                </c:pt>
                <c:pt idx="1">
                  <c:v>603270</c:v>
                </c:pt>
                <c:pt idx="2">
                  <c:v>981838</c:v>
                </c:pt>
                <c:pt idx="3">
                  <c:v>733947</c:v>
                </c:pt>
                <c:pt idx="4">
                  <c:v>190240</c:v>
                </c:pt>
                <c:pt idx="5">
                  <c:v>448391</c:v>
                </c:pt>
                <c:pt idx="6">
                  <c:v>107794</c:v>
                </c:pt>
                <c:pt idx="7">
                  <c:v>1283964</c:v>
                </c:pt>
                <c:pt idx="8">
                  <c:v>991504</c:v>
                </c:pt>
                <c:pt idx="9">
                  <c:v>2174217</c:v>
                </c:pt>
                <c:pt idx="10">
                  <c:v>1700882</c:v>
                </c:pt>
                <c:pt idx="11">
                  <c:v>2400</c:v>
                </c:pt>
                <c:pt idx="12">
                  <c:v>876139</c:v>
                </c:pt>
                <c:pt idx="13">
                  <c:v>4317193</c:v>
                </c:pt>
                <c:pt idx="14">
                  <c:v>1335976</c:v>
                </c:pt>
                <c:pt idx="15">
                  <c:v>109629</c:v>
                </c:pt>
                <c:pt idx="16">
                  <c:v>340862</c:v>
                </c:pt>
                <c:pt idx="17">
                  <c:v>221063</c:v>
                </c:pt>
                <c:pt idx="18">
                  <c:v>1499</c:v>
                </c:pt>
                <c:pt idx="19">
                  <c:v>79731</c:v>
                </c:pt>
                <c:pt idx="20">
                  <c:v>230875</c:v>
                </c:pt>
                <c:pt idx="21">
                  <c:v>82543</c:v>
                </c:pt>
                <c:pt idx="22">
                  <c:v>964691</c:v>
                </c:pt>
                <c:pt idx="23">
                  <c:v>448969</c:v>
                </c:pt>
                <c:pt idx="24">
                  <c:v>3016316</c:v>
                </c:pt>
                <c:pt idx="25">
                  <c:v>563875</c:v>
                </c:pt>
                <c:pt idx="26">
                  <c:v>81635</c:v>
                </c:pt>
                <c:pt idx="27">
                  <c:v>102645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901760</c:v>
                </c:pt>
                <c:pt idx="1">
                  <c:v>303348</c:v>
                </c:pt>
                <c:pt idx="2">
                  <c:v>945910</c:v>
                </c:pt>
                <c:pt idx="3">
                  <c:v>658104</c:v>
                </c:pt>
                <c:pt idx="4">
                  <c:v>549171</c:v>
                </c:pt>
                <c:pt idx="5">
                  <c:v>444961</c:v>
                </c:pt>
                <c:pt idx="6">
                  <c:v>88667</c:v>
                </c:pt>
                <c:pt idx="7">
                  <c:v>1193207</c:v>
                </c:pt>
                <c:pt idx="8">
                  <c:v>821097</c:v>
                </c:pt>
                <c:pt idx="9">
                  <c:v>1745148</c:v>
                </c:pt>
                <c:pt idx="10">
                  <c:v>2670820</c:v>
                </c:pt>
                <c:pt idx="11">
                  <c:v>2256</c:v>
                </c:pt>
                <c:pt idx="12">
                  <c:v>1674335</c:v>
                </c:pt>
                <c:pt idx="13">
                  <c:v>3905926</c:v>
                </c:pt>
                <c:pt idx="14">
                  <c:v>1283836</c:v>
                </c:pt>
                <c:pt idx="15">
                  <c:v>92618</c:v>
                </c:pt>
                <c:pt idx="16">
                  <c:v>456792</c:v>
                </c:pt>
                <c:pt idx="17">
                  <c:v>209100</c:v>
                </c:pt>
                <c:pt idx="18">
                  <c:v>8105</c:v>
                </c:pt>
                <c:pt idx="19">
                  <c:v>186792</c:v>
                </c:pt>
                <c:pt idx="20">
                  <c:v>243330</c:v>
                </c:pt>
                <c:pt idx="21">
                  <c:v>103872</c:v>
                </c:pt>
                <c:pt idx="22">
                  <c:v>876277</c:v>
                </c:pt>
                <c:pt idx="23">
                  <c:v>450010</c:v>
                </c:pt>
                <c:pt idx="24">
                  <c:v>1921685</c:v>
                </c:pt>
                <c:pt idx="25">
                  <c:v>510252</c:v>
                </c:pt>
                <c:pt idx="26">
                  <c:v>72411</c:v>
                </c:pt>
                <c:pt idx="27">
                  <c:v>83325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618331"/>
        <c:axId val="12305173"/>
      </c:barChart>
      <c:catAx>
        <c:axId val="1061833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305173"/>
        <c:crosses val="autoZero"/>
        <c:auto val="1"/>
        <c:lblAlgn val="ctr"/>
        <c:lblOffset val="100"/>
        <c:noMultiLvlLbl val="0"/>
      </c:catAx>
      <c:valAx>
        <c:axId val="1230517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61833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178670</c:v>
                </c:pt>
                <c:pt idx="1">
                  <c:v>300569</c:v>
                </c:pt>
                <c:pt idx="2">
                  <c:v>275895</c:v>
                </c:pt>
                <c:pt idx="3">
                  <c:v>303610</c:v>
                </c:pt>
                <c:pt idx="4">
                  <c:v>17314332</c:v>
                </c:pt>
                <c:pt idx="5">
                  <c:v>511963</c:v>
                </c:pt>
                <c:pt idx="6">
                  <c:v>3149366</c:v>
                </c:pt>
                <c:pt idx="7">
                  <c:v>10719808</c:v>
                </c:pt>
                <c:pt idx="8">
                  <c:v>1921705</c:v>
                </c:pt>
                <c:pt idx="9">
                  <c:v>267424</c:v>
                </c:pt>
                <c:pt idx="10">
                  <c:v>288391</c:v>
                </c:pt>
                <c:pt idx="11">
                  <c:v>130020</c:v>
                </c:pt>
                <c:pt idx="12">
                  <c:v>332480</c:v>
                </c:pt>
                <c:pt idx="13">
                  <c:v>344068</c:v>
                </c:pt>
                <c:pt idx="14">
                  <c:v>301175</c:v>
                </c:pt>
                <c:pt idx="15">
                  <c:v>4232505</c:v>
                </c:pt>
                <c:pt idx="16">
                  <c:v>193315</c:v>
                </c:pt>
                <c:pt idx="17">
                  <c:v>260486</c:v>
                </c:pt>
                <c:pt idx="18">
                  <c:v>110455</c:v>
                </c:pt>
                <c:pt idx="19">
                  <c:v>150368</c:v>
                </c:pt>
                <c:pt idx="20">
                  <c:v>635160</c:v>
                </c:pt>
                <c:pt idx="21">
                  <c:v>2037667</c:v>
                </c:pt>
                <c:pt idx="22">
                  <c:v>665621</c:v>
                </c:pt>
                <c:pt idx="23">
                  <c:v>387620</c:v>
                </c:pt>
                <c:pt idx="24">
                  <c:v>459965</c:v>
                </c:pt>
                <c:pt idx="25">
                  <c:v>16180540</c:v>
                </c:pt>
                <c:pt idx="26">
                  <c:v>971350</c:v>
                </c:pt>
                <c:pt idx="27">
                  <c:v>189377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207752</c:v>
                </c:pt>
                <c:pt idx="1">
                  <c:v>380040</c:v>
                </c:pt>
                <c:pt idx="2">
                  <c:v>402229</c:v>
                </c:pt>
                <c:pt idx="3">
                  <c:v>326206</c:v>
                </c:pt>
                <c:pt idx="4">
                  <c:v>17630956</c:v>
                </c:pt>
                <c:pt idx="5">
                  <c:v>583377</c:v>
                </c:pt>
                <c:pt idx="6">
                  <c:v>2859366</c:v>
                </c:pt>
                <c:pt idx="7">
                  <c:v>11944169</c:v>
                </c:pt>
                <c:pt idx="8">
                  <c:v>2096391</c:v>
                </c:pt>
                <c:pt idx="9">
                  <c:v>245686</c:v>
                </c:pt>
                <c:pt idx="10">
                  <c:v>314620</c:v>
                </c:pt>
                <c:pt idx="11">
                  <c:v>128163</c:v>
                </c:pt>
                <c:pt idx="12">
                  <c:v>131335</c:v>
                </c:pt>
                <c:pt idx="13">
                  <c:v>307992</c:v>
                </c:pt>
                <c:pt idx="14">
                  <c:v>296039</c:v>
                </c:pt>
                <c:pt idx="15">
                  <c:v>4147982</c:v>
                </c:pt>
                <c:pt idx="16">
                  <c:v>827545</c:v>
                </c:pt>
                <c:pt idx="17">
                  <c:v>289318</c:v>
                </c:pt>
                <c:pt idx="18">
                  <c:v>109568</c:v>
                </c:pt>
                <c:pt idx="19">
                  <c:v>46335</c:v>
                </c:pt>
                <c:pt idx="20">
                  <c:v>600058</c:v>
                </c:pt>
                <c:pt idx="21">
                  <c:v>1777200</c:v>
                </c:pt>
                <c:pt idx="22">
                  <c:v>652002</c:v>
                </c:pt>
                <c:pt idx="23">
                  <c:v>339841</c:v>
                </c:pt>
                <c:pt idx="24">
                  <c:v>670784</c:v>
                </c:pt>
                <c:pt idx="25">
                  <c:v>17653570</c:v>
                </c:pt>
                <c:pt idx="26">
                  <c:v>1005675</c:v>
                </c:pt>
                <c:pt idx="27">
                  <c:v>216050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097282"/>
        <c:axId val="28027298"/>
      </c:barChart>
      <c:catAx>
        <c:axId val="3609728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027298"/>
        <c:crosses val="autoZero"/>
        <c:auto val="1"/>
        <c:lblAlgn val="ctr"/>
        <c:lblOffset val="100"/>
        <c:noMultiLvlLbl val="0"/>
      </c:catAx>
      <c:valAx>
        <c:axId val="2802729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09728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66</c:v>
                </c:pt>
                <c:pt idx="1">
                  <c:v>275292</c:v>
                </c:pt>
                <c:pt idx="2">
                  <c:v>36119</c:v>
                </c:pt>
                <c:pt idx="3">
                  <c:v>0</c:v>
                </c:pt>
                <c:pt idx="4">
                  <c:v>13454441</c:v>
                </c:pt>
                <c:pt idx="5">
                  <c:v>354889</c:v>
                </c:pt>
                <c:pt idx="6">
                  <c:v>75779</c:v>
                </c:pt>
                <c:pt idx="7">
                  <c:v>8056650</c:v>
                </c:pt>
                <c:pt idx="8">
                  <c:v>1279053</c:v>
                </c:pt>
                <c:pt idx="9">
                  <c:v>139735</c:v>
                </c:pt>
                <c:pt idx="10">
                  <c:v>263863</c:v>
                </c:pt>
                <c:pt idx="11">
                  <c:v>16865</c:v>
                </c:pt>
                <c:pt idx="12">
                  <c:v>137977</c:v>
                </c:pt>
                <c:pt idx="13">
                  <c:v>169508</c:v>
                </c:pt>
                <c:pt idx="14">
                  <c:v>133314</c:v>
                </c:pt>
                <c:pt idx="15">
                  <c:v>3069040</c:v>
                </c:pt>
                <c:pt idx="16">
                  <c:v>64368</c:v>
                </c:pt>
                <c:pt idx="17">
                  <c:v>120256</c:v>
                </c:pt>
                <c:pt idx="18">
                  <c:v>11043</c:v>
                </c:pt>
                <c:pt idx="19">
                  <c:v>1689</c:v>
                </c:pt>
                <c:pt idx="20">
                  <c:v>0</c:v>
                </c:pt>
                <c:pt idx="21">
                  <c:v>1047112</c:v>
                </c:pt>
                <c:pt idx="22">
                  <c:v>88091</c:v>
                </c:pt>
                <c:pt idx="23">
                  <c:v>258061</c:v>
                </c:pt>
                <c:pt idx="24">
                  <c:v>103290</c:v>
                </c:pt>
                <c:pt idx="25">
                  <c:v>12468110</c:v>
                </c:pt>
                <c:pt idx="26">
                  <c:v>573020</c:v>
                </c:pt>
                <c:pt idx="27">
                  <c:v>63411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30</c:v>
                </c:pt>
                <c:pt idx="1">
                  <c:v>339611</c:v>
                </c:pt>
                <c:pt idx="2">
                  <c:v>127884</c:v>
                </c:pt>
                <c:pt idx="3">
                  <c:v>0</c:v>
                </c:pt>
                <c:pt idx="4">
                  <c:v>13611641</c:v>
                </c:pt>
                <c:pt idx="5">
                  <c:v>437739</c:v>
                </c:pt>
                <c:pt idx="6">
                  <c:v>84658</c:v>
                </c:pt>
                <c:pt idx="7">
                  <c:v>9218077</c:v>
                </c:pt>
                <c:pt idx="8">
                  <c:v>1282687</c:v>
                </c:pt>
                <c:pt idx="9">
                  <c:v>156070</c:v>
                </c:pt>
                <c:pt idx="10">
                  <c:v>291216</c:v>
                </c:pt>
                <c:pt idx="11">
                  <c:v>16295</c:v>
                </c:pt>
                <c:pt idx="12">
                  <c:v>41199</c:v>
                </c:pt>
                <c:pt idx="13">
                  <c:v>147854</c:v>
                </c:pt>
                <c:pt idx="14">
                  <c:v>128337</c:v>
                </c:pt>
                <c:pt idx="15">
                  <c:v>3054219</c:v>
                </c:pt>
                <c:pt idx="16">
                  <c:v>735269</c:v>
                </c:pt>
                <c:pt idx="17">
                  <c:v>124351</c:v>
                </c:pt>
                <c:pt idx="18">
                  <c:v>10522</c:v>
                </c:pt>
                <c:pt idx="19">
                  <c:v>0</c:v>
                </c:pt>
                <c:pt idx="20">
                  <c:v>0</c:v>
                </c:pt>
                <c:pt idx="21">
                  <c:v>866939</c:v>
                </c:pt>
                <c:pt idx="22">
                  <c:v>90934</c:v>
                </c:pt>
                <c:pt idx="23">
                  <c:v>220928</c:v>
                </c:pt>
                <c:pt idx="24">
                  <c:v>260269</c:v>
                </c:pt>
                <c:pt idx="25">
                  <c:v>14139899</c:v>
                </c:pt>
                <c:pt idx="26">
                  <c:v>640453</c:v>
                </c:pt>
                <c:pt idx="27">
                  <c:v>73399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8610206"/>
        <c:axId val="55502227"/>
      </c:barChart>
      <c:catAx>
        <c:axId val="2861020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502227"/>
        <c:crosses val="autoZero"/>
        <c:auto val="1"/>
        <c:lblAlgn val="ctr"/>
        <c:lblOffset val="100"/>
        <c:noMultiLvlLbl val="0"/>
      </c:catAx>
      <c:valAx>
        <c:axId val="5550222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61020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5031.3190000000004</c:v>
                </c:pt>
                <c:pt idx="1">
                  <c:v>0</c:v>
                </c:pt>
                <c:pt idx="2">
                  <c:v>441.95199999999988</c:v>
                </c:pt>
                <c:pt idx="3">
                  <c:v>2173.248000000001</c:v>
                </c:pt>
                <c:pt idx="4">
                  <c:v>150.38200000000001</c:v>
                </c:pt>
                <c:pt idx="5">
                  <c:v>2593.9059999999999</c:v>
                </c:pt>
                <c:pt idx="6">
                  <c:v>276.03199999999993</c:v>
                </c:pt>
                <c:pt idx="7">
                  <c:v>319.5</c:v>
                </c:pt>
                <c:pt idx="8">
                  <c:v>0</c:v>
                </c:pt>
                <c:pt idx="9">
                  <c:v>0</c:v>
                </c:pt>
                <c:pt idx="10">
                  <c:v>566.23799999999994</c:v>
                </c:pt>
                <c:pt idx="11">
                  <c:v>0</c:v>
                </c:pt>
                <c:pt idx="12">
                  <c:v>46.326999999999998</c:v>
                </c:pt>
                <c:pt idx="13">
                  <c:v>2043.91</c:v>
                </c:pt>
                <c:pt idx="14">
                  <c:v>46.452000000000012</c:v>
                </c:pt>
                <c:pt idx="15">
                  <c:v>120.164</c:v>
                </c:pt>
                <c:pt idx="16">
                  <c:v>26.414999999999999</c:v>
                </c:pt>
                <c:pt idx="17">
                  <c:v>653.548</c:v>
                </c:pt>
                <c:pt idx="18">
                  <c:v>0</c:v>
                </c:pt>
                <c:pt idx="19">
                  <c:v>149.01</c:v>
                </c:pt>
                <c:pt idx="20">
                  <c:v>6786.875</c:v>
                </c:pt>
                <c:pt idx="21">
                  <c:v>588.21400000000006</c:v>
                </c:pt>
                <c:pt idx="22">
                  <c:v>1158.693</c:v>
                </c:pt>
                <c:pt idx="23">
                  <c:v>0</c:v>
                </c:pt>
                <c:pt idx="24">
                  <c:v>470.50400000000002</c:v>
                </c:pt>
                <c:pt idx="25">
                  <c:v>185.07900000000001</c:v>
                </c:pt>
                <c:pt idx="26">
                  <c:v>7175.5850000000009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3512.116</c:v>
                </c:pt>
                <c:pt idx="1">
                  <c:v>78.673000000000002</c:v>
                </c:pt>
                <c:pt idx="2">
                  <c:v>547.02099999999996</c:v>
                </c:pt>
                <c:pt idx="3">
                  <c:v>3567.2820000000002</c:v>
                </c:pt>
                <c:pt idx="4">
                  <c:v>110.97</c:v>
                </c:pt>
                <c:pt idx="5">
                  <c:v>2430.3969999999999</c:v>
                </c:pt>
                <c:pt idx="6">
                  <c:v>311.59500000000003</c:v>
                </c:pt>
                <c:pt idx="7">
                  <c:v>729.5010000000002</c:v>
                </c:pt>
                <c:pt idx="8">
                  <c:v>0</c:v>
                </c:pt>
                <c:pt idx="9">
                  <c:v>47.707000000000001</c:v>
                </c:pt>
                <c:pt idx="10">
                  <c:v>463.43900000000002</c:v>
                </c:pt>
                <c:pt idx="11">
                  <c:v>0.9</c:v>
                </c:pt>
                <c:pt idx="12">
                  <c:v>50.545999999999999</c:v>
                </c:pt>
                <c:pt idx="13">
                  <c:v>1122.6389999999999</c:v>
                </c:pt>
                <c:pt idx="14">
                  <c:v>43.055999999999997</c:v>
                </c:pt>
                <c:pt idx="15">
                  <c:v>132.577</c:v>
                </c:pt>
                <c:pt idx="16">
                  <c:v>78.594000000000008</c:v>
                </c:pt>
                <c:pt idx="17">
                  <c:v>582.84500000000003</c:v>
                </c:pt>
                <c:pt idx="18">
                  <c:v>0</c:v>
                </c:pt>
                <c:pt idx="19">
                  <c:v>179.23700000000011</c:v>
                </c:pt>
                <c:pt idx="20">
                  <c:v>6041.1729999999998</c:v>
                </c:pt>
                <c:pt idx="21">
                  <c:v>633.85700000000008</c:v>
                </c:pt>
                <c:pt idx="22">
                  <c:v>1359.175</c:v>
                </c:pt>
                <c:pt idx="23">
                  <c:v>0</c:v>
                </c:pt>
                <c:pt idx="24">
                  <c:v>371.37700000000012</c:v>
                </c:pt>
                <c:pt idx="25">
                  <c:v>143.10300000000001</c:v>
                </c:pt>
                <c:pt idx="26">
                  <c:v>7621.7259999999997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5813066"/>
        <c:axId val="37945174"/>
      </c:barChart>
      <c:catAx>
        <c:axId val="4581306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945174"/>
        <c:crosses val="autoZero"/>
        <c:auto val="1"/>
        <c:lblAlgn val="ctr"/>
        <c:lblOffset val="100"/>
        <c:noMultiLvlLbl val="0"/>
      </c:catAx>
      <c:valAx>
        <c:axId val="3794517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81306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13532</c:v>
                </c:pt>
                <c:pt idx="1">
                  <c:v>4820</c:v>
                </c:pt>
                <c:pt idx="2">
                  <c:v>16177</c:v>
                </c:pt>
                <c:pt idx="3">
                  <c:v>12781</c:v>
                </c:pt>
                <c:pt idx="4">
                  <c:v>828636</c:v>
                </c:pt>
                <c:pt idx="5">
                  <c:v>26128</c:v>
                </c:pt>
                <c:pt idx="6">
                  <c:v>11471</c:v>
                </c:pt>
                <c:pt idx="7">
                  <c:v>340681</c:v>
                </c:pt>
                <c:pt idx="8">
                  <c:v>29918</c:v>
                </c:pt>
                <c:pt idx="9">
                  <c:v>42356</c:v>
                </c:pt>
                <c:pt idx="10">
                  <c:v>6755</c:v>
                </c:pt>
                <c:pt idx="11">
                  <c:v>164490</c:v>
                </c:pt>
                <c:pt idx="12">
                  <c:v>3150</c:v>
                </c:pt>
                <c:pt idx="13">
                  <c:v>7423</c:v>
                </c:pt>
                <c:pt idx="14">
                  <c:v>32650</c:v>
                </c:pt>
                <c:pt idx="15">
                  <c:v>643901</c:v>
                </c:pt>
                <c:pt idx="16">
                  <c:v>16870</c:v>
                </c:pt>
                <c:pt idx="17">
                  <c:v>4007</c:v>
                </c:pt>
                <c:pt idx="18">
                  <c:v>79</c:v>
                </c:pt>
                <c:pt idx="19">
                  <c:v>5633</c:v>
                </c:pt>
                <c:pt idx="20">
                  <c:v>6145</c:v>
                </c:pt>
                <c:pt idx="21">
                  <c:v>181408</c:v>
                </c:pt>
                <c:pt idx="22">
                  <c:v>9501</c:v>
                </c:pt>
                <c:pt idx="23">
                  <c:v>7048</c:v>
                </c:pt>
                <c:pt idx="24">
                  <c:v>30398</c:v>
                </c:pt>
                <c:pt idx="25">
                  <c:v>115142</c:v>
                </c:pt>
                <c:pt idx="26">
                  <c:v>15457</c:v>
                </c:pt>
                <c:pt idx="27">
                  <c:v>1878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12941</c:v>
                </c:pt>
                <c:pt idx="1">
                  <c:v>5473</c:v>
                </c:pt>
                <c:pt idx="2">
                  <c:v>13805</c:v>
                </c:pt>
                <c:pt idx="3">
                  <c:v>11475</c:v>
                </c:pt>
                <c:pt idx="4">
                  <c:v>962911</c:v>
                </c:pt>
                <c:pt idx="5">
                  <c:v>45143</c:v>
                </c:pt>
                <c:pt idx="6">
                  <c:v>14172</c:v>
                </c:pt>
                <c:pt idx="7">
                  <c:v>434382</c:v>
                </c:pt>
                <c:pt idx="8">
                  <c:v>26297</c:v>
                </c:pt>
                <c:pt idx="9">
                  <c:v>53841</c:v>
                </c:pt>
                <c:pt idx="10">
                  <c:v>8223</c:v>
                </c:pt>
                <c:pt idx="11">
                  <c:v>146273</c:v>
                </c:pt>
                <c:pt idx="12">
                  <c:v>2357</c:v>
                </c:pt>
                <c:pt idx="13">
                  <c:v>7499</c:v>
                </c:pt>
                <c:pt idx="14">
                  <c:v>49246</c:v>
                </c:pt>
                <c:pt idx="15">
                  <c:v>657625</c:v>
                </c:pt>
                <c:pt idx="16">
                  <c:v>15080</c:v>
                </c:pt>
                <c:pt idx="17">
                  <c:v>8854</c:v>
                </c:pt>
                <c:pt idx="18">
                  <c:v>1157</c:v>
                </c:pt>
                <c:pt idx="19">
                  <c:v>4223</c:v>
                </c:pt>
                <c:pt idx="20">
                  <c:v>6555</c:v>
                </c:pt>
                <c:pt idx="21">
                  <c:v>117287</c:v>
                </c:pt>
                <c:pt idx="22">
                  <c:v>6987</c:v>
                </c:pt>
                <c:pt idx="23">
                  <c:v>7929</c:v>
                </c:pt>
                <c:pt idx="24">
                  <c:v>29932</c:v>
                </c:pt>
                <c:pt idx="25">
                  <c:v>85856</c:v>
                </c:pt>
                <c:pt idx="26">
                  <c:v>26809</c:v>
                </c:pt>
                <c:pt idx="27">
                  <c:v>2162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9938396"/>
        <c:axId val="23555143"/>
      </c:barChart>
      <c:catAx>
        <c:axId val="299383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555143"/>
        <c:crosses val="autoZero"/>
        <c:auto val="1"/>
        <c:lblAlgn val="ctr"/>
        <c:lblOffset val="100"/>
        <c:noMultiLvlLbl val="0"/>
      </c:catAx>
      <c:valAx>
        <c:axId val="2355514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93839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7481</c:v>
                </c:pt>
                <c:pt idx="1">
                  <c:v>573</c:v>
                </c:pt>
                <c:pt idx="2">
                  <c:v>9084</c:v>
                </c:pt>
                <c:pt idx="3">
                  <c:v>4261</c:v>
                </c:pt>
                <c:pt idx="4">
                  <c:v>786914</c:v>
                </c:pt>
                <c:pt idx="5">
                  <c:v>6195</c:v>
                </c:pt>
                <c:pt idx="6">
                  <c:v>386</c:v>
                </c:pt>
                <c:pt idx="7">
                  <c:v>293383</c:v>
                </c:pt>
                <c:pt idx="8">
                  <c:v>15745</c:v>
                </c:pt>
                <c:pt idx="9">
                  <c:v>2360</c:v>
                </c:pt>
                <c:pt idx="10">
                  <c:v>0</c:v>
                </c:pt>
                <c:pt idx="11">
                  <c:v>160157</c:v>
                </c:pt>
                <c:pt idx="12">
                  <c:v>1816</c:v>
                </c:pt>
                <c:pt idx="13">
                  <c:v>7423</c:v>
                </c:pt>
                <c:pt idx="14">
                  <c:v>26650</c:v>
                </c:pt>
                <c:pt idx="15">
                  <c:v>554823</c:v>
                </c:pt>
                <c:pt idx="16">
                  <c:v>6842</c:v>
                </c:pt>
                <c:pt idx="17">
                  <c:v>1598</c:v>
                </c:pt>
                <c:pt idx="18">
                  <c:v>0</c:v>
                </c:pt>
                <c:pt idx="19">
                  <c:v>2660</c:v>
                </c:pt>
                <c:pt idx="20">
                  <c:v>2840</c:v>
                </c:pt>
                <c:pt idx="21">
                  <c:v>161103</c:v>
                </c:pt>
                <c:pt idx="22">
                  <c:v>5087</c:v>
                </c:pt>
                <c:pt idx="23">
                  <c:v>3880</c:v>
                </c:pt>
                <c:pt idx="24">
                  <c:v>13473</c:v>
                </c:pt>
                <c:pt idx="25">
                  <c:v>93193</c:v>
                </c:pt>
                <c:pt idx="26">
                  <c:v>5962</c:v>
                </c:pt>
                <c:pt idx="27">
                  <c:v>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7448</c:v>
                </c:pt>
                <c:pt idx="1">
                  <c:v>470</c:v>
                </c:pt>
                <c:pt idx="2">
                  <c:v>6376</c:v>
                </c:pt>
                <c:pt idx="3">
                  <c:v>4371</c:v>
                </c:pt>
                <c:pt idx="4">
                  <c:v>918528</c:v>
                </c:pt>
                <c:pt idx="5">
                  <c:v>9437</c:v>
                </c:pt>
                <c:pt idx="6">
                  <c:v>403</c:v>
                </c:pt>
                <c:pt idx="7">
                  <c:v>388052</c:v>
                </c:pt>
                <c:pt idx="8">
                  <c:v>13940</c:v>
                </c:pt>
                <c:pt idx="9">
                  <c:v>4126</c:v>
                </c:pt>
                <c:pt idx="10">
                  <c:v>0</c:v>
                </c:pt>
                <c:pt idx="11">
                  <c:v>142714</c:v>
                </c:pt>
                <c:pt idx="12">
                  <c:v>1513</c:v>
                </c:pt>
                <c:pt idx="13">
                  <c:v>7499</c:v>
                </c:pt>
                <c:pt idx="14">
                  <c:v>44245</c:v>
                </c:pt>
                <c:pt idx="15">
                  <c:v>579058</c:v>
                </c:pt>
                <c:pt idx="16">
                  <c:v>5095</c:v>
                </c:pt>
                <c:pt idx="17">
                  <c:v>4964</c:v>
                </c:pt>
                <c:pt idx="18">
                  <c:v>0</c:v>
                </c:pt>
                <c:pt idx="19">
                  <c:v>3012</c:v>
                </c:pt>
                <c:pt idx="20">
                  <c:v>2936</c:v>
                </c:pt>
                <c:pt idx="21">
                  <c:v>91054</c:v>
                </c:pt>
                <c:pt idx="22">
                  <c:v>3527</c:v>
                </c:pt>
                <c:pt idx="23">
                  <c:v>3697</c:v>
                </c:pt>
                <c:pt idx="24">
                  <c:v>14322</c:v>
                </c:pt>
                <c:pt idx="25">
                  <c:v>69614</c:v>
                </c:pt>
                <c:pt idx="26">
                  <c:v>13436</c:v>
                </c:pt>
                <c:pt idx="27">
                  <c:v>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923322"/>
        <c:axId val="24523557"/>
      </c:barChart>
      <c:catAx>
        <c:axId val="3692332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523557"/>
        <c:crosses val="autoZero"/>
        <c:auto val="1"/>
        <c:lblAlgn val="ctr"/>
        <c:lblOffset val="100"/>
        <c:noMultiLvlLbl val="0"/>
      </c:catAx>
      <c:valAx>
        <c:axId val="2452355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92332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807820</c:v>
                </c:pt>
                <c:pt idx="5">
                  <c:v>0</c:v>
                </c:pt>
                <c:pt idx="6">
                  <c:v>1187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13019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389</c:v>
                </c:pt>
                <c:pt idx="22">
                  <c:v>0</c:v>
                </c:pt>
                <c:pt idx="23">
                  <c:v>0</c:v>
                </c:pt>
                <c:pt idx="24">
                  <c:v>26286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902417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5796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418</c:v>
                </c:pt>
                <c:pt idx="22">
                  <c:v>0</c:v>
                </c:pt>
                <c:pt idx="23">
                  <c:v>0</c:v>
                </c:pt>
                <c:pt idx="24">
                  <c:v>13455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265754"/>
        <c:axId val="42374476"/>
      </c:barChart>
      <c:catAx>
        <c:axId val="926575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374476"/>
        <c:crosses val="autoZero"/>
        <c:auto val="1"/>
        <c:lblAlgn val="ctr"/>
        <c:lblOffset val="100"/>
        <c:noMultiLvlLbl val="0"/>
      </c:catAx>
      <c:valAx>
        <c:axId val="4237447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26575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902789</c:v>
                </c:pt>
                <c:pt idx="1">
                  <c:v>1100</c:v>
                </c:pt>
                <c:pt idx="2">
                  <c:v>15</c:v>
                </c:pt>
                <c:pt idx="3">
                  <c:v>0</c:v>
                </c:pt>
                <c:pt idx="4">
                  <c:v>15102801</c:v>
                </c:pt>
                <c:pt idx="5">
                  <c:v>487240</c:v>
                </c:pt>
                <c:pt idx="6">
                  <c:v>2674</c:v>
                </c:pt>
                <c:pt idx="7">
                  <c:v>4822488</c:v>
                </c:pt>
                <c:pt idx="8">
                  <c:v>7542</c:v>
                </c:pt>
                <c:pt idx="9">
                  <c:v>380751</c:v>
                </c:pt>
                <c:pt idx="10">
                  <c:v>2544</c:v>
                </c:pt>
                <c:pt idx="11">
                  <c:v>0</c:v>
                </c:pt>
                <c:pt idx="12">
                  <c:v>164457</c:v>
                </c:pt>
                <c:pt idx="13">
                  <c:v>1800851</c:v>
                </c:pt>
                <c:pt idx="14">
                  <c:v>431297</c:v>
                </c:pt>
                <c:pt idx="15">
                  <c:v>2978855</c:v>
                </c:pt>
                <c:pt idx="16">
                  <c:v>9565</c:v>
                </c:pt>
                <c:pt idx="17">
                  <c:v>408</c:v>
                </c:pt>
                <c:pt idx="18">
                  <c:v>0</c:v>
                </c:pt>
                <c:pt idx="19">
                  <c:v>39862</c:v>
                </c:pt>
                <c:pt idx="20">
                  <c:v>5313</c:v>
                </c:pt>
                <c:pt idx="21">
                  <c:v>249364</c:v>
                </c:pt>
                <c:pt idx="22">
                  <c:v>20914</c:v>
                </c:pt>
                <c:pt idx="23">
                  <c:v>0</c:v>
                </c:pt>
                <c:pt idx="24">
                  <c:v>656335</c:v>
                </c:pt>
                <c:pt idx="25">
                  <c:v>6811335</c:v>
                </c:pt>
                <c:pt idx="26">
                  <c:v>53344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92330</c:v>
                </c:pt>
                <c:pt idx="1">
                  <c:v>12322</c:v>
                </c:pt>
                <c:pt idx="2">
                  <c:v>141</c:v>
                </c:pt>
                <c:pt idx="3">
                  <c:v>6050</c:v>
                </c:pt>
                <c:pt idx="4">
                  <c:v>15253199</c:v>
                </c:pt>
                <c:pt idx="5">
                  <c:v>521836</c:v>
                </c:pt>
                <c:pt idx="6">
                  <c:v>3057</c:v>
                </c:pt>
                <c:pt idx="7">
                  <c:v>6852218</c:v>
                </c:pt>
                <c:pt idx="8">
                  <c:v>4970</c:v>
                </c:pt>
                <c:pt idx="9">
                  <c:v>0</c:v>
                </c:pt>
                <c:pt idx="10">
                  <c:v>3718</c:v>
                </c:pt>
                <c:pt idx="11">
                  <c:v>0</c:v>
                </c:pt>
                <c:pt idx="12">
                  <c:v>4262</c:v>
                </c:pt>
                <c:pt idx="13">
                  <c:v>314117</c:v>
                </c:pt>
                <c:pt idx="14">
                  <c:v>513628</c:v>
                </c:pt>
                <c:pt idx="15">
                  <c:v>3085589</c:v>
                </c:pt>
                <c:pt idx="16">
                  <c:v>680636</c:v>
                </c:pt>
                <c:pt idx="17">
                  <c:v>721</c:v>
                </c:pt>
                <c:pt idx="18">
                  <c:v>0</c:v>
                </c:pt>
                <c:pt idx="19">
                  <c:v>23592</c:v>
                </c:pt>
                <c:pt idx="20">
                  <c:v>3020</c:v>
                </c:pt>
                <c:pt idx="21">
                  <c:v>152202</c:v>
                </c:pt>
                <c:pt idx="22">
                  <c:v>10918</c:v>
                </c:pt>
                <c:pt idx="23">
                  <c:v>0</c:v>
                </c:pt>
                <c:pt idx="24">
                  <c:v>458114</c:v>
                </c:pt>
                <c:pt idx="25">
                  <c:v>8039629</c:v>
                </c:pt>
                <c:pt idx="26">
                  <c:v>65174</c:v>
                </c:pt>
                <c:pt idx="27">
                  <c:v>12062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9480480"/>
        <c:axId val="51900601"/>
      </c:barChart>
      <c:catAx>
        <c:axId val="494804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900601"/>
        <c:crosses val="autoZero"/>
        <c:auto val="1"/>
        <c:lblAlgn val="ctr"/>
        <c:lblOffset val="100"/>
        <c:noMultiLvlLbl val="0"/>
      </c:catAx>
      <c:valAx>
        <c:axId val="5190060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948048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1100</c:v>
                </c:pt>
                <c:pt idx="2">
                  <c:v>15</c:v>
                </c:pt>
                <c:pt idx="3">
                  <c:v>0</c:v>
                </c:pt>
                <c:pt idx="4">
                  <c:v>11954491</c:v>
                </c:pt>
                <c:pt idx="5">
                  <c:v>53032</c:v>
                </c:pt>
                <c:pt idx="6">
                  <c:v>0</c:v>
                </c:pt>
                <c:pt idx="7">
                  <c:v>3690569</c:v>
                </c:pt>
                <c:pt idx="8">
                  <c:v>7121</c:v>
                </c:pt>
                <c:pt idx="9">
                  <c:v>140</c:v>
                </c:pt>
                <c:pt idx="10">
                  <c:v>2544</c:v>
                </c:pt>
                <c:pt idx="11">
                  <c:v>0</c:v>
                </c:pt>
                <c:pt idx="12">
                  <c:v>0</c:v>
                </c:pt>
                <c:pt idx="13">
                  <c:v>283</c:v>
                </c:pt>
                <c:pt idx="14">
                  <c:v>6</c:v>
                </c:pt>
                <c:pt idx="15">
                  <c:v>2004443</c:v>
                </c:pt>
                <c:pt idx="16">
                  <c:v>5333</c:v>
                </c:pt>
                <c:pt idx="17">
                  <c:v>408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240931</c:v>
                </c:pt>
                <c:pt idx="22">
                  <c:v>0</c:v>
                </c:pt>
                <c:pt idx="23">
                  <c:v>0</c:v>
                </c:pt>
                <c:pt idx="24">
                  <c:v>2511</c:v>
                </c:pt>
                <c:pt idx="25">
                  <c:v>6625739</c:v>
                </c:pt>
                <c:pt idx="26">
                  <c:v>34284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12322</c:v>
                </c:pt>
                <c:pt idx="2">
                  <c:v>141</c:v>
                </c:pt>
                <c:pt idx="3">
                  <c:v>0</c:v>
                </c:pt>
                <c:pt idx="4">
                  <c:v>12178612</c:v>
                </c:pt>
                <c:pt idx="5">
                  <c:v>123237</c:v>
                </c:pt>
                <c:pt idx="6">
                  <c:v>0</c:v>
                </c:pt>
                <c:pt idx="7">
                  <c:v>4555625</c:v>
                </c:pt>
                <c:pt idx="8">
                  <c:v>4970</c:v>
                </c:pt>
                <c:pt idx="9">
                  <c:v>0</c:v>
                </c:pt>
                <c:pt idx="10">
                  <c:v>3718</c:v>
                </c:pt>
                <c:pt idx="11">
                  <c:v>0</c:v>
                </c:pt>
                <c:pt idx="12">
                  <c:v>0</c:v>
                </c:pt>
                <c:pt idx="13">
                  <c:v>162</c:v>
                </c:pt>
                <c:pt idx="14">
                  <c:v>11</c:v>
                </c:pt>
                <c:pt idx="15">
                  <c:v>2040277</c:v>
                </c:pt>
                <c:pt idx="16">
                  <c:v>672101</c:v>
                </c:pt>
                <c:pt idx="17">
                  <c:v>706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135956</c:v>
                </c:pt>
                <c:pt idx="22">
                  <c:v>122</c:v>
                </c:pt>
                <c:pt idx="23">
                  <c:v>0</c:v>
                </c:pt>
                <c:pt idx="24">
                  <c:v>145968</c:v>
                </c:pt>
                <c:pt idx="25">
                  <c:v>7887185</c:v>
                </c:pt>
                <c:pt idx="26">
                  <c:v>44742</c:v>
                </c:pt>
                <c:pt idx="27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81159"/>
        <c:axId val="26031576"/>
      </c:barChart>
      <c:catAx>
        <c:axId val="208115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031576"/>
        <c:crosses val="autoZero"/>
        <c:auto val="1"/>
        <c:lblAlgn val="ctr"/>
        <c:lblOffset val="100"/>
        <c:noMultiLvlLbl val="0"/>
      </c:catAx>
      <c:valAx>
        <c:axId val="2603157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8115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0</c:v>
                </c:pt>
                <c:pt idx="1">
                  <c:v>9685</c:v>
                </c:pt>
                <c:pt idx="2">
                  <c:v>179107</c:v>
                </c:pt>
                <c:pt idx="3">
                  <c:v>0</c:v>
                </c:pt>
                <c:pt idx="4">
                  <c:v>3839538</c:v>
                </c:pt>
                <c:pt idx="5">
                  <c:v>209711</c:v>
                </c:pt>
                <c:pt idx="6">
                  <c:v>3128330</c:v>
                </c:pt>
                <c:pt idx="7">
                  <c:v>2741944</c:v>
                </c:pt>
                <c:pt idx="8">
                  <c:v>231502</c:v>
                </c:pt>
                <c:pt idx="9">
                  <c:v>0</c:v>
                </c:pt>
                <c:pt idx="10">
                  <c:v>36579</c:v>
                </c:pt>
                <c:pt idx="11">
                  <c:v>128720</c:v>
                </c:pt>
                <c:pt idx="12">
                  <c:v>3566</c:v>
                </c:pt>
                <c:pt idx="13">
                  <c:v>0</c:v>
                </c:pt>
                <c:pt idx="14">
                  <c:v>159419</c:v>
                </c:pt>
                <c:pt idx="15">
                  <c:v>1163575</c:v>
                </c:pt>
                <c:pt idx="16">
                  <c:v>133163</c:v>
                </c:pt>
                <c:pt idx="17">
                  <c:v>0</c:v>
                </c:pt>
                <c:pt idx="18">
                  <c:v>110455</c:v>
                </c:pt>
                <c:pt idx="19">
                  <c:v>130706</c:v>
                </c:pt>
                <c:pt idx="20">
                  <c:v>158002</c:v>
                </c:pt>
                <c:pt idx="21">
                  <c:v>1035307</c:v>
                </c:pt>
                <c:pt idx="22">
                  <c:v>585367</c:v>
                </c:pt>
                <c:pt idx="23">
                  <c:v>44897</c:v>
                </c:pt>
                <c:pt idx="24">
                  <c:v>94415</c:v>
                </c:pt>
                <c:pt idx="25">
                  <c:v>3262189</c:v>
                </c:pt>
                <c:pt idx="26">
                  <c:v>293239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5089</c:v>
                </c:pt>
                <c:pt idx="2">
                  <c:v>218743</c:v>
                </c:pt>
                <c:pt idx="3">
                  <c:v>0</c:v>
                </c:pt>
                <c:pt idx="4">
                  <c:v>3982975</c:v>
                </c:pt>
                <c:pt idx="5">
                  <c:v>181604</c:v>
                </c:pt>
                <c:pt idx="6">
                  <c:v>2835817</c:v>
                </c:pt>
                <c:pt idx="7">
                  <c:v>2757661</c:v>
                </c:pt>
                <c:pt idx="8">
                  <c:v>234810</c:v>
                </c:pt>
                <c:pt idx="9">
                  <c:v>0</c:v>
                </c:pt>
                <c:pt idx="10">
                  <c:v>74396</c:v>
                </c:pt>
                <c:pt idx="11">
                  <c:v>127269</c:v>
                </c:pt>
                <c:pt idx="12">
                  <c:v>1760</c:v>
                </c:pt>
                <c:pt idx="13">
                  <c:v>0</c:v>
                </c:pt>
                <c:pt idx="14">
                  <c:v>139158</c:v>
                </c:pt>
                <c:pt idx="15">
                  <c:v>1098483</c:v>
                </c:pt>
                <c:pt idx="16">
                  <c:v>99471</c:v>
                </c:pt>
                <c:pt idx="17">
                  <c:v>0</c:v>
                </c:pt>
                <c:pt idx="18">
                  <c:v>109568</c:v>
                </c:pt>
                <c:pt idx="19">
                  <c:v>12593</c:v>
                </c:pt>
                <c:pt idx="20">
                  <c:v>144693</c:v>
                </c:pt>
                <c:pt idx="21">
                  <c:v>942374</c:v>
                </c:pt>
                <c:pt idx="22">
                  <c:v>531885</c:v>
                </c:pt>
                <c:pt idx="23">
                  <c:v>23501</c:v>
                </c:pt>
                <c:pt idx="24">
                  <c:v>149601</c:v>
                </c:pt>
                <c:pt idx="25">
                  <c:v>3003761</c:v>
                </c:pt>
                <c:pt idx="26">
                  <c:v>234981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274324"/>
        <c:axId val="57937992"/>
      </c:barChart>
      <c:catAx>
        <c:axId val="582743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937992"/>
        <c:crosses val="autoZero"/>
        <c:auto val="1"/>
        <c:lblAlgn val="ctr"/>
        <c:lblOffset val="100"/>
        <c:noMultiLvlLbl val="0"/>
      </c:catAx>
      <c:valAx>
        <c:axId val="5793799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27432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400</c:v>
                </c:pt>
                <c:pt idx="2">
                  <c:v>9309</c:v>
                </c:pt>
                <c:pt idx="3">
                  <c:v>0</c:v>
                </c:pt>
                <c:pt idx="4">
                  <c:v>127128</c:v>
                </c:pt>
                <c:pt idx="5">
                  <c:v>6277</c:v>
                </c:pt>
                <c:pt idx="6">
                  <c:v>148233</c:v>
                </c:pt>
                <c:pt idx="7">
                  <c:v>96392</c:v>
                </c:pt>
                <c:pt idx="8">
                  <c:v>9142</c:v>
                </c:pt>
                <c:pt idx="9">
                  <c:v>0</c:v>
                </c:pt>
                <c:pt idx="10">
                  <c:v>17</c:v>
                </c:pt>
                <c:pt idx="11">
                  <c:v>7673</c:v>
                </c:pt>
                <c:pt idx="12">
                  <c:v>21</c:v>
                </c:pt>
                <c:pt idx="13">
                  <c:v>0</c:v>
                </c:pt>
                <c:pt idx="14">
                  <c:v>7938</c:v>
                </c:pt>
                <c:pt idx="15">
                  <c:v>82089</c:v>
                </c:pt>
                <c:pt idx="16">
                  <c:v>7578</c:v>
                </c:pt>
                <c:pt idx="17">
                  <c:v>0</c:v>
                </c:pt>
                <c:pt idx="18">
                  <c:v>7249</c:v>
                </c:pt>
                <c:pt idx="19">
                  <c:v>4752</c:v>
                </c:pt>
                <c:pt idx="20">
                  <c:v>864</c:v>
                </c:pt>
                <c:pt idx="21">
                  <c:v>75343</c:v>
                </c:pt>
                <c:pt idx="22">
                  <c:v>13132</c:v>
                </c:pt>
                <c:pt idx="23">
                  <c:v>2100</c:v>
                </c:pt>
                <c:pt idx="24">
                  <c:v>152</c:v>
                </c:pt>
                <c:pt idx="25">
                  <c:v>113247</c:v>
                </c:pt>
                <c:pt idx="26">
                  <c:v>2868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226</c:v>
                </c:pt>
                <c:pt idx="2">
                  <c:v>9392</c:v>
                </c:pt>
                <c:pt idx="3">
                  <c:v>0</c:v>
                </c:pt>
                <c:pt idx="4">
                  <c:v>126145</c:v>
                </c:pt>
                <c:pt idx="5">
                  <c:v>5827</c:v>
                </c:pt>
                <c:pt idx="6">
                  <c:v>136206</c:v>
                </c:pt>
                <c:pt idx="7">
                  <c:v>101137</c:v>
                </c:pt>
                <c:pt idx="8">
                  <c:v>8957</c:v>
                </c:pt>
                <c:pt idx="9">
                  <c:v>0</c:v>
                </c:pt>
                <c:pt idx="10">
                  <c:v>11</c:v>
                </c:pt>
                <c:pt idx="11">
                  <c:v>6938</c:v>
                </c:pt>
                <c:pt idx="12">
                  <c:v>3</c:v>
                </c:pt>
                <c:pt idx="13">
                  <c:v>0</c:v>
                </c:pt>
                <c:pt idx="14">
                  <c:v>7052</c:v>
                </c:pt>
                <c:pt idx="15">
                  <c:v>81239</c:v>
                </c:pt>
                <c:pt idx="16">
                  <c:v>5715</c:v>
                </c:pt>
                <c:pt idx="17">
                  <c:v>0</c:v>
                </c:pt>
                <c:pt idx="18">
                  <c:v>6780</c:v>
                </c:pt>
                <c:pt idx="19">
                  <c:v>603</c:v>
                </c:pt>
                <c:pt idx="20">
                  <c:v>915</c:v>
                </c:pt>
                <c:pt idx="21">
                  <c:v>71647</c:v>
                </c:pt>
                <c:pt idx="22">
                  <c:v>14256</c:v>
                </c:pt>
                <c:pt idx="23">
                  <c:v>1136</c:v>
                </c:pt>
                <c:pt idx="24">
                  <c:v>3954</c:v>
                </c:pt>
                <c:pt idx="25">
                  <c:v>109202</c:v>
                </c:pt>
                <c:pt idx="26">
                  <c:v>2353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2040405"/>
        <c:axId val="51192137"/>
      </c:barChart>
      <c:catAx>
        <c:axId val="3204040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192137"/>
        <c:crosses val="autoZero"/>
        <c:auto val="1"/>
        <c:lblAlgn val="ctr"/>
        <c:lblOffset val="100"/>
        <c:noMultiLvlLbl val="0"/>
      </c:catAx>
      <c:valAx>
        <c:axId val="5119213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04040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6</c:v>
                </c:pt>
                <c:pt idx="1">
                  <c:v>42644.5</c:v>
                </c:pt>
                <c:pt idx="2">
                  <c:v>3687</c:v>
                </c:pt>
                <c:pt idx="3">
                  <c:v>0</c:v>
                </c:pt>
                <c:pt idx="4">
                  <c:v>1119096</c:v>
                </c:pt>
                <c:pt idx="5">
                  <c:v>47270</c:v>
                </c:pt>
                <c:pt idx="6">
                  <c:v>21026</c:v>
                </c:pt>
                <c:pt idx="7">
                  <c:v>773812.25</c:v>
                </c:pt>
                <c:pt idx="8">
                  <c:v>123838.25</c:v>
                </c:pt>
                <c:pt idx="9">
                  <c:v>9729.75</c:v>
                </c:pt>
                <c:pt idx="10">
                  <c:v>17728</c:v>
                </c:pt>
                <c:pt idx="11">
                  <c:v>1430.5</c:v>
                </c:pt>
                <c:pt idx="12">
                  <c:v>11946</c:v>
                </c:pt>
                <c:pt idx="13">
                  <c:v>12392</c:v>
                </c:pt>
                <c:pt idx="14">
                  <c:v>18463</c:v>
                </c:pt>
                <c:pt idx="15">
                  <c:v>285851</c:v>
                </c:pt>
                <c:pt idx="16">
                  <c:v>8181.5</c:v>
                </c:pt>
                <c:pt idx="17">
                  <c:v>10919</c:v>
                </c:pt>
                <c:pt idx="18">
                  <c:v>1514</c:v>
                </c:pt>
                <c:pt idx="19">
                  <c:v>300</c:v>
                </c:pt>
                <c:pt idx="20">
                  <c:v>0</c:v>
                </c:pt>
                <c:pt idx="21">
                  <c:v>135384</c:v>
                </c:pt>
                <c:pt idx="22">
                  <c:v>7320</c:v>
                </c:pt>
                <c:pt idx="23">
                  <c:v>36183.25</c:v>
                </c:pt>
                <c:pt idx="24">
                  <c:v>13025.25</c:v>
                </c:pt>
                <c:pt idx="25">
                  <c:v>1115920</c:v>
                </c:pt>
                <c:pt idx="26">
                  <c:v>52332</c:v>
                </c:pt>
                <c:pt idx="27">
                  <c:v>7308.5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3</c:v>
                </c:pt>
                <c:pt idx="1">
                  <c:v>51018</c:v>
                </c:pt>
                <c:pt idx="2">
                  <c:v>7350.25</c:v>
                </c:pt>
                <c:pt idx="3">
                  <c:v>0</c:v>
                </c:pt>
                <c:pt idx="4">
                  <c:v>1160615</c:v>
                </c:pt>
                <c:pt idx="5">
                  <c:v>55557.75</c:v>
                </c:pt>
                <c:pt idx="6">
                  <c:v>22853</c:v>
                </c:pt>
                <c:pt idx="7">
                  <c:v>877615.25</c:v>
                </c:pt>
                <c:pt idx="8">
                  <c:v>121463.75</c:v>
                </c:pt>
                <c:pt idx="9">
                  <c:v>13283.25</c:v>
                </c:pt>
                <c:pt idx="10">
                  <c:v>23231.25</c:v>
                </c:pt>
                <c:pt idx="11">
                  <c:v>1269</c:v>
                </c:pt>
                <c:pt idx="12">
                  <c:v>3852.75</c:v>
                </c:pt>
                <c:pt idx="13">
                  <c:v>10646</c:v>
                </c:pt>
                <c:pt idx="14">
                  <c:v>18508.5</c:v>
                </c:pt>
                <c:pt idx="15">
                  <c:v>271658</c:v>
                </c:pt>
                <c:pt idx="16">
                  <c:v>68219.25</c:v>
                </c:pt>
                <c:pt idx="17">
                  <c:v>10246.25</c:v>
                </c:pt>
                <c:pt idx="18">
                  <c:v>1617.5</c:v>
                </c:pt>
                <c:pt idx="19">
                  <c:v>0</c:v>
                </c:pt>
                <c:pt idx="20">
                  <c:v>0</c:v>
                </c:pt>
                <c:pt idx="21">
                  <c:v>107071</c:v>
                </c:pt>
                <c:pt idx="22">
                  <c:v>7898</c:v>
                </c:pt>
                <c:pt idx="23">
                  <c:v>30746.25</c:v>
                </c:pt>
                <c:pt idx="24">
                  <c:v>24816.75</c:v>
                </c:pt>
                <c:pt idx="25">
                  <c:v>1238240</c:v>
                </c:pt>
                <c:pt idx="26">
                  <c:v>54439</c:v>
                </c:pt>
                <c:pt idx="27">
                  <c:v>8650.25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9824772"/>
        <c:axId val="50112442"/>
      </c:barChart>
      <c:catAx>
        <c:axId val="198247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112442"/>
        <c:crosses val="autoZero"/>
        <c:auto val="1"/>
        <c:lblAlgn val="ctr"/>
        <c:lblOffset val="100"/>
        <c:noMultiLvlLbl val="0"/>
      </c:catAx>
      <c:valAx>
        <c:axId val="5011244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82477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109.5</c:v>
                </c:pt>
                <c:pt idx="2">
                  <c:v>3</c:v>
                </c:pt>
                <c:pt idx="3">
                  <c:v>0</c:v>
                </c:pt>
                <c:pt idx="4">
                  <c:v>933290</c:v>
                </c:pt>
                <c:pt idx="5">
                  <c:v>4693.75</c:v>
                </c:pt>
                <c:pt idx="6">
                  <c:v>0</c:v>
                </c:pt>
                <c:pt idx="7">
                  <c:v>301911</c:v>
                </c:pt>
                <c:pt idx="8">
                  <c:v>513.75</c:v>
                </c:pt>
                <c:pt idx="9">
                  <c:v>57</c:v>
                </c:pt>
                <c:pt idx="10">
                  <c:v>415</c:v>
                </c:pt>
                <c:pt idx="11">
                  <c:v>0</c:v>
                </c:pt>
                <c:pt idx="12">
                  <c:v>0</c:v>
                </c:pt>
                <c:pt idx="13">
                  <c:v>71</c:v>
                </c:pt>
                <c:pt idx="14">
                  <c:v>1</c:v>
                </c:pt>
                <c:pt idx="15">
                  <c:v>142841</c:v>
                </c:pt>
                <c:pt idx="16">
                  <c:v>2662.5</c:v>
                </c:pt>
                <c:pt idx="17">
                  <c:v>204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29759</c:v>
                </c:pt>
                <c:pt idx="22">
                  <c:v>0</c:v>
                </c:pt>
                <c:pt idx="23">
                  <c:v>0</c:v>
                </c:pt>
                <c:pt idx="24">
                  <c:v>1151.5</c:v>
                </c:pt>
                <c:pt idx="25">
                  <c:v>534630</c:v>
                </c:pt>
                <c:pt idx="26">
                  <c:v>3746</c:v>
                </c:pt>
                <c:pt idx="2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964</c:v>
                </c:pt>
                <c:pt idx="2">
                  <c:v>8</c:v>
                </c:pt>
                <c:pt idx="3">
                  <c:v>0</c:v>
                </c:pt>
                <c:pt idx="4">
                  <c:v>983008</c:v>
                </c:pt>
                <c:pt idx="5">
                  <c:v>10425.5</c:v>
                </c:pt>
                <c:pt idx="6">
                  <c:v>0</c:v>
                </c:pt>
                <c:pt idx="7">
                  <c:v>386192.42</c:v>
                </c:pt>
                <c:pt idx="8">
                  <c:v>371</c:v>
                </c:pt>
                <c:pt idx="9">
                  <c:v>0</c:v>
                </c:pt>
                <c:pt idx="10">
                  <c:v>600</c:v>
                </c:pt>
                <c:pt idx="11">
                  <c:v>0</c:v>
                </c:pt>
                <c:pt idx="12">
                  <c:v>0</c:v>
                </c:pt>
                <c:pt idx="13">
                  <c:v>48</c:v>
                </c:pt>
                <c:pt idx="14">
                  <c:v>2</c:v>
                </c:pt>
                <c:pt idx="15">
                  <c:v>136932</c:v>
                </c:pt>
                <c:pt idx="16">
                  <c:v>62817.25</c:v>
                </c:pt>
                <c:pt idx="17">
                  <c:v>183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11875</c:v>
                </c:pt>
                <c:pt idx="22">
                  <c:v>4.5</c:v>
                </c:pt>
                <c:pt idx="23">
                  <c:v>0</c:v>
                </c:pt>
                <c:pt idx="24">
                  <c:v>11885</c:v>
                </c:pt>
                <c:pt idx="25">
                  <c:v>627279</c:v>
                </c:pt>
                <c:pt idx="26">
                  <c:v>3431</c:v>
                </c:pt>
                <c:pt idx="27">
                  <c:v>124.5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3452788"/>
        <c:axId val="25727876"/>
      </c:barChart>
      <c:catAx>
        <c:axId val="334527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727876"/>
        <c:crosses val="autoZero"/>
        <c:auto val="1"/>
        <c:lblAlgn val="ctr"/>
        <c:lblOffset val="100"/>
        <c:noMultiLvlLbl val="0"/>
      </c:catAx>
      <c:valAx>
        <c:axId val="2572787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45278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36905.25</c:v>
                </c:pt>
                <c:pt idx="2">
                  <c:v>2158</c:v>
                </c:pt>
                <c:pt idx="3">
                  <c:v>0</c:v>
                </c:pt>
                <c:pt idx="4">
                  <c:v>8</c:v>
                </c:pt>
                <c:pt idx="5">
                  <c:v>36736.5</c:v>
                </c:pt>
                <c:pt idx="6">
                  <c:v>21024</c:v>
                </c:pt>
                <c:pt idx="7">
                  <c:v>52208.75</c:v>
                </c:pt>
                <c:pt idx="8">
                  <c:v>12016.75</c:v>
                </c:pt>
                <c:pt idx="9">
                  <c:v>1806</c:v>
                </c:pt>
                <c:pt idx="10">
                  <c:v>1132</c:v>
                </c:pt>
                <c:pt idx="11">
                  <c:v>1384.5</c:v>
                </c:pt>
                <c:pt idx="12">
                  <c:v>3361.5</c:v>
                </c:pt>
                <c:pt idx="13">
                  <c:v>2359</c:v>
                </c:pt>
                <c:pt idx="14">
                  <c:v>16118</c:v>
                </c:pt>
                <c:pt idx="15">
                  <c:v>124537</c:v>
                </c:pt>
                <c:pt idx="16">
                  <c:v>2369</c:v>
                </c:pt>
                <c:pt idx="17">
                  <c:v>1103</c:v>
                </c:pt>
                <c:pt idx="18">
                  <c:v>1501</c:v>
                </c:pt>
                <c:pt idx="19">
                  <c:v>0</c:v>
                </c:pt>
                <c:pt idx="20">
                  <c:v>0</c:v>
                </c:pt>
                <c:pt idx="21">
                  <c:v>93999</c:v>
                </c:pt>
                <c:pt idx="22">
                  <c:v>306.5</c:v>
                </c:pt>
                <c:pt idx="23">
                  <c:v>35927.25</c:v>
                </c:pt>
                <c:pt idx="24">
                  <c:v>3188.75</c:v>
                </c:pt>
                <c:pt idx="25">
                  <c:v>45565</c:v>
                </c:pt>
                <c:pt idx="26">
                  <c:v>3424</c:v>
                </c:pt>
                <c:pt idx="27">
                  <c:v>6899.5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41808.5</c:v>
                </c:pt>
                <c:pt idx="2">
                  <c:v>1126</c:v>
                </c:pt>
                <c:pt idx="3">
                  <c:v>0</c:v>
                </c:pt>
                <c:pt idx="4">
                  <c:v>128</c:v>
                </c:pt>
                <c:pt idx="5">
                  <c:v>36103</c:v>
                </c:pt>
                <c:pt idx="6">
                  <c:v>22853</c:v>
                </c:pt>
                <c:pt idx="7">
                  <c:v>44586</c:v>
                </c:pt>
                <c:pt idx="8">
                  <c:v>9827.25</c:v>
                </c:pt>
                <c:pt idx="9">
                  <c:v>4160.25</c:v>
                </c:pt>
                <c:pt idx="10">
                  <c:v>393</c:v>
                </c:pt>
                <c:pt idx="11">
                  <c:v>1249</c:v>
                </c:pt>
                <c:pt idx="12">
                  <c:v>568.75</c:v>
                </c:pt>
                <c:pt idx="13">
                  <c:v>1823</c:v>
                </c:pt>
                <c:pt idx="14">
                  <c:v>15876.75</c:v>
                </c:pt>
                <c:pt idx="15">
                  <c:v>117874</c:v>
                </c:pt>
                <c:pt idx="16">
                  <c:v>1647</c:v>
                </c:pt>
                <c:pt idx="17">
                  <c:v>682</c:v>
                </c:pt>
                <c:pt idx="18">
                  <c:v>1600.5</c:v>
                </c:pt>
                <c:pt idx="19">
                  <c:v>0</c:v>
                </c:pt>
                <c:pt idx="20">
                  <c:v>0</c:v>
                </c:pt>
                <c:pt idx="21">
                  <c:v>85166</c:v>
                </c:pt>
                <c:pt idx="22">
                  <c:v>0</c:v>
                </c:pt>
                <c:pt idx="23">
                  <c:v>30376.25</c:v>
                </c:pt>
                <c:pt idx="24">
                  <c:v>1927.5</c:v>
                </c:pt>
                <c:pt idx="25">
                  <c:v>45764</c:v>
                </c:pt>
                <c:pt idx="26">
                  <c:v>4059</c:v>
                </c:pt>
                <c:pt idx="27">
                  <c:v>7834.75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4889434"/>
        <c:axId val="2131897"/>
      </c:barChart>
      <c:catAx>
        <c:axId val="3488943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31897"/>
        <c:crosses val="autoZero"/>
        <c:auto val="1"/>
        <c:lblAlgn val="ctr"/>
        <c:lblOffset val="100"/>
        <c:noMultiLvlLbl val="0"/>
      </c:catAx>
      <c:valAx>
        <c:axId val="213189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488943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6</c:v>
                </c:pt>
                <c:pt idx="1">
                  <c:v>5629.75</c:v>
                </c:pt>
                <c:pt idx="2">
                  <c:v>1526</c:v>
                </c:pt>
                <c:pt idx="3">
                  <c:v>0</c:v>
                </c:pt>
                <c:pt idx="4">
                  <c:v>185798</c:v>
                </c:pt>
                <c:pt idx="5">
                  <c:v>5839.75</c:v>
                </c:pt>
                <c:pt idx="6">
                  <c:v>2</c:v>
                </c:pt>
                <c:pt idx="7">
                  <c:v>419692.5</c:v>
                </c:pt>
                <c:pt idx="8">
                  <c:v>111307.75</c:v>
                </c:pt>
                <c:pt idx="9">
                  <c:v>7866.75</c:v>
                </c:pt>
                <c:pt idx="10">
                  <c:v>16181</c:v>
                </c:pt>
                <c:pt idx="11">
                  <c:v>46</c:v>
                </c:pt>
                <c:pt idx="12">
                  <c:v>8584.5</c:v>
                </c:pt>
                <c:pt idx="13">
                  <c:v>9962</c:v>
                </c:pt>
                <c:pt idx="14">
                  <c:v>2344</c:v>
                </c:pt>
                <c:pt idx="15">
                  <c:v>18473</c:v>
                </c:pt>
                <c:pt idx="16">
                  <c:v>3150</c:v>
                </c:pt>
                <c:pt idx="17">
                  <c:v>9612</c:v>
                </c:pt>
                <c:pt idx="18">
                  <c:v>13</c:v>
                </c:pt>
                <c:pt idx="19">
                  <c:v>300</c:v>
                </c:pt>
                <c:pt idx="20">
                  <c:v>0</c:v>
                </c:pt>
                <c:pt idx="21">
                  <c:v>11626</c:v>
                </c:pt>
                <c:pt idx="22">
                  <c:v>7013.5</c:v>
                </c:pt>
                <c:pt idx="23">
                  <c:v>256</c:v>
                </c:pt>
                <c:pt idx="24">
                  <c:v>8685</c:v>
                </c:pt>
                <c:pt idx="25">
                  <c:v>535725</c:v>
                </c:pt>
                <c:pt idx="26">
                  <c:v>45162</c:v>
                </c:pt>
                <c:pt idx="27">
                  <c:v>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3</c:v>
                </c:pt>
                <c:pt idx="1">
                  <c:v>8245.5</c:v>
                </c:pt>
                <c:pt idx="2">
                  <c:v>6216.25</c:v>
                </c:pt>
                <c:pt idx="3">
                  <c:v>0</c:v>
                </c:pt>
                <c:pt idx="4">
                  <c:v>177479</c:v>
                </c:pt>
                <c:pt idx="5">
                  <c:v>9029.25</c:v>
                </c:pt>
                <c:pt idx="6">
                  <c:v>0</c:v>
                </c:pt>
                <c:pt idx="7">
                  <c:v>446836.83</c:v>
                </c:pt>
                <c:pt idx="8">
                  <c:v>111265.5</c:v>
                </c:pt>
                <c:pt idx="9">
                  <c:v>9123</c:v>
                </c:pt>
                <c:pt idx="10">
                  <c:v>22238.25</c:v>
                </c:pt>
                <c:pt idx="11">
                  <c:v>20</c:v>
                </c:pt>
                <c:pt idx="12">
                  <c:v>3284</c:v>
                </c:pt>
                <c:pt idx="13">
                  <c:v>8775</c:v>
                </c:pt>
                <c:pt idx="14">
                  <c:v>2629.75</c:v>
                </c:pt>
                <c:pt idx="15">
                  <c:v>16852</c:v>
                </c:pt>
                <c:pt idx="16">
                  <c:v>3755</c:v>
                </c:pt>
                <c:pt idx="17">
                  <c:v>9381.25</c:v>
                </c:pt>
                <c:pt idx="18">
                  <c:v>17</c:v>
                </c:pt>
                <c:pt idx="19">
                  <c:v>0</c:v>
                </c:pt>
                <c:pt idx="20">
                  <c:v>0</c:v>
                </c:pt>
                <c:pt idx="21">
                  <c:v>10030</c:v>
                </c:pt>
                <c:pt idx="22">
                  <c:v>7893.5</c:v>
                </c:pt>
                <c:pt idx="23">
                  <c:v>370</c:v>
                </c:pt>
                <c:pt idx="24">
                  <c:v>11004.25</c:v>
                </c:pt>
                <c:pt idx="25">
                  <c:v>565197</c:v>
                </c:pt>
                <c:pt idx="26">
                  <c:v>46949</c:v>
                </c:pt>
                <c:pt idx="27">
                  <c:v>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609254"/>
        <c:axId val="49795996"/>
      </c:barChart>
      <c:catAx>
        <c:axId val="4160925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9795996"/>
        <c:crosses val="autoZero"/>
        <c:auto val="1"/>
        <c:lblAlgn val="ctr"/>
        <c:lblOffset val="100"/>
        <c:noMultiLvlLbl val="0"/>
      </c:catAx>
      <c:valAx>
        <c:axId val="4979599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60925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263</c:v>
                </c:pt>
                <c:pt idx="1">
                  <c:v>168</c:v>
                </c:pt>
                <c:pt idx="2">
                  <c:v>352</c:v>
                </c:pt>
                <c:pt idx="3">
                  <c:v>192</c:v>
                </c:pt>
                <c:pt idx="4">
                  <c:v>6493</c:v>
                </c:pt>
                <c:pt idx="5">
                  <c:v>361</c:v>
                </c:pt>
                <c:pt idx="6">
                  <c:v>7804</c:v>
                </c:pt>
                <c:pt idx="7">
                  <c:v>1946</c:v>
                </c:pt>
                <c:pt idx="8">
                  <c:v>621</c:v>
                </c:pt>
                <c:pt idx="9">
                  <c:v>474</c:v>
                </c:pt>
                <c:pt idx="10">
                  <c:v>331</c:v>
                </c:pt>
                <c:pt idx="11">
                  <c:v>2352</c:v>
                </c:pt>
                <c:pt idx="12">
                  <c:v>254</c:v>
                </c:pt>
                <c:pt idx="13">
                  <c:v>303</c:v>
                </c:pt>
                <c:pt idx="14">
                  <c:v>475</c:v>
                </c:pt>
                <c:pt idx="15">
                  <c:v>3156</c:v>
                </c:pt>
                <c:pt idx="16">
                  <c:v>322</c:v>
                </c:pt>
                <c:pt idx="17">
                  <c:v>100</c:v>
                </c:pt>
                <c:pt idx="18">
                  <c:v>274</c:v>
                </c:pt>
                <c:pt idx="19">
                  <c:v>194</c:v>
                </c:pt>
                <c:pt idx="20">
                  <c:v>227</c:v>
                </c:pt>
                <c:pt idx="21">
                  <c:v>4156</c:v>
                </c:pt>
                <c:pt idx="22">
                  <c:v>356</c:v>
                </c:pt>
                <c:pt idx="23">
                  <c:v>207</c:v>
                </c:pt>
                <c:pt idx="24">
                  <c:v>610</c:v>
                </c:pt>
                <c:pt idx="25">
                  <c:v>1842</c:v>
                </c:pt>
                <c:pt idx="26">
                  <c:v>423</c:v>
                </c:pt>
                <c:pt idx="27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238</c:v>
                </c:pt>
                <c:pt idx="1">
                  <c:v>152</c:v>
                </c:pt>
                <c:pt idx="2">
                  <c:v>334</c:v>
                </c:pt>
                <c:pt idx="3">
                  <c:v>199</c:v>
                </c:pt>
                <c:pt idx="4">
                  <c:v>5234</c:v>
                </c:pt>
                <c:pt idx="5">
                  <c:v>388</c:v>
                </c:pt>
                <c:pt idx="6">
                  <c:v>7898</c:v>
                </c:pt>
                <c:pt idx="7">
                  <c:v>1897</c:v>
                </c:pt>
                <c:pt idx="8">
                  <c:v>575</c:v>
                </c:pt>
                <c:pt idx="9">
                  <c:v>526</c:v>
                </c:pt>
                <c:pt idx="10">
                  <c:v>367</c:v>
                </c:pt>
                <c:pt idx="11">
                  <c:v>2170</c:v>
                </c:pt>
                <c:pt idx="12">
                  <c:v>220</c:v>
                </c:pt>
                <c:pt idx="13">
                  <c:v>281</c:v>
                </c:pt>
                <c:pt idx="14">
                  <c:v>522</c:v>
                </c:pt>
                <c:pt idx="15">
                  <c:v>3081</c:v>
                </c:pt>
                <c:pt idx="16">
                  <c:v>297</c:v>
                </c:pt>
                <c:pt idx="17">
                  <c:v>108</c:v>
                </c:pt>
                <c:pt idx="18">
                  <c:v>247</c:v>
                </c:pt>
                <c:pt idx="19">
                  <c:v>110</c:v>
                </c:pt>
                <c:pt idx="20">
                  <c:v>238</c:v>
                </c:pt>
                <c:pt idx="21">
                  <c:v>3858</c:v>
                </c:pt>
                <c:pt idx="22">
                  <c:v>346</c:v>
                </c:pt>
                <c:pt idx="23">
                  <c:v>208</c:v>
                </c:pt>
                <c:pt idx="24">
                  <c:v>563</c:v>
                </c:pt>
                <c:pt idx="25">
                  <c:v>1724</c:v>
                </c:pt>
                <c:pt idx="26">
                  <c:v>348</c:v>
                </c:pt>
                <c:pt idx="27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2645641"/>
        <c:axId val="27182559"/>
      </c:barChart>
      <c:catAx>
        <c:axId val="5264564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182559"/>
        <c:crosses val="autoZero"/>
        <c:auto val="1"/>
        <c:lblAlgn val="ctr"/>
        <c:lblOffset val="100"/>
        <c:noMultiLvlLbl val="0"/>
      </c:catAx>
      <c:valAx>
        <c:axId val="2718255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264564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4664657</c:v>
                </c:pt>
                <c:pt idx="1">
                  <c:v>2538978</c:v>
                </c:pt>
                <c:pt idx="2">
                  <c:v>5923238</c:v>
                </c:pt>
                <c:pt idx="3">
                  <c:v>1491988</c:v>
                </c:pt>
                <c:pt idx="4">
                  <c:v>121588402</c:v>
                </c:pt>
                <c:pt idx="5">
                  <c:v>7455810</c:v>
                </c:pt>
                <c:pt idx="6">
                  <c:v>49856784</c:v>
                </c:pt>
                <c:pt idx="7">
                  <c:v>74024262</c:v>
                </c:pt>
                <c:pt idx="8">
                  <c:v>11458183</c:v>
                </c:pt>
                <c:pt idx="9">
                  <c:v>10976236</c:v>
                </c:pt>
                <c:pt idx="10">
                  <c:v>4582814</c:v>
                </c:pt>
                <c:pt idx="11">
                  <c:v>17687508</c:v>
                </c:pt>
                <c:pt idx="12">
                  <c:v>4391879</c:v>
                </c:pt>
                <c:pt idx="13">
                  <c:v>5221796</c:v>
                </c:pt>
                <c:pt idx="14">
                  <c:v>9629396</c:v>
                </c:pt>
                <c:pt idx="15">
                  <c:v>75253279</c:v>
                </c:pt>
                <c:pt idx="16">
                  <c:v>8205046</c:v>
                </c:pt>
                <c:pt idx="17">
                  <c:v>590105</c:v>
                </c:pt>
                <c:pt idx="18">
                  <c:v>6299693</c:v>
                </c:pt>
                <c:pt idx="19">
                  <c:v>2685963</c:v>
                </c:pt>
                <c:pt idx="20">
                  <c:v>1824681</c:v>
                </c:pt>
                <c:pt idx="21">
                  <c:v>58013721</c:v>
                </c:pt>
                <c:pt idx="22">
                  <c:v>6844393</c:v>
                </c:pt>
                <c:pt idx="23">
                  <c:v>1247198</c:v>
                </c:pt>
                <c:pt idx="24">
                  <c:v>12356866</c:v>
                </c:pt>
                <c:pt idx="25">
                  <c:v>71873074</c:v>
                </c:pt>
                <c:pt idx="26">
                  <c:v>8889001</c:v>
                </c:pt>
                <c:pt idx="27">
                  <c:v>665148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4122393</c:v>
                </c:pt>
                <c:pt idx="1">
                  <c:v>2312030</c:v>
                </c:pt>
                <c:pt idx="2">
                  <c:v>5102926</c:v>
                </c:pt>
                <c:pt idx="3">
                  <c:v>1387704</c:v>
                </c:pt>
                <c:pt idx="4">
                  <c:v>102863538</c:v>
                </c:pt>
                <c:pt idx="5">
                  <c:v>6716574</c:v>
                </c:pt>
                <c:pt idx="6">
                  <c:v>49377640</c:v>
                </c:pt>
                <c:pt idx="7">
                  <c:v>68321540</c:v>
                </c:pt>
                <c:pt idx="8">
                  <c:v>10176660</c:v>
                </c:pt>
                <c:pt idx="9">
                  <c:v>11634171</c:v>
                </c:pt>
                <c:pt idx="10">
                  <c:v>5213603</c:v>
                </c:pt>
                <c:pt idx="11">
                  <c:v>16332513</c:v>
                </c:pt>
                <c:pt idx="12">
                  <c:v>3073679</c:v>
                </c:pt>
                <c:pt idx="13">
                  <c:v>4424937</c:v>
                </c:pt>
                <c:pt idx="14">
                  <c:v>10092766</c:v>
                </c:pt>
                <c:pt idx="15">
                  <c:v>73094128</c:v>
                </c:pt>
                <c:pt idx="16">
                  <c:v>9301003</c:v>
                </c:pt>
                <c:pt idx="17">
                  <c:v>706095</c:v>
                </c:pt>
                <c:pt idx="18">
                  <c:v>5427644</c:v>
                </c:pt>
                <c:pt idx="19">
                  <c:v>1542882</c:v>
                </c:pt>
                <c:pt idx="20">
                  <c:v>1824043</c:v>
                </c:pt>
                <c:pt idx="21">
                  <c:v>55731802</c:v>
                </c:pt>
                <c:pt idx="22">
                  <c:v>6024133</c:v>
                </c:pt>
                <c:pt idx="23">
                  <c:v>1136657</c:v>
                </c:pt>
                <c:pt idx="24">
                  <c:v>10540280</c:v>
                </c:pt>
                <c:pt idx="25">
                  <c:v>62345672</c:v>
                </c:pt>
                <c:pt idx="26">
                  <c:v>7404630</c:v>
                </c:pt>
                <c:pt idx="27">
                  <c:v>719478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682268"/>
        <c:axId val="37010589"/>
      </c:barChart>
      <c:catAx>
        <c:axId val="126822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010589"/>
        <c:crosses val="autoZero"/>
        <c:auto val="1"/>
        <c:lblAlgn val="ctr"/>
        <c:lblOffset val="100"/>
        <c:noMultiLvlLbl val="0"/>
      </c:catAx>
      <c:valAx>
        <c:axId val="3701058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68226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8</c:v>
                </c:pt>
                <c:pt idx="1">
                  <c:v>11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43</c:v>
                </c:pt>
                <c:pt idx="6">
                  <c:v>44</c:v>
                </c:pt>
                <c:pt idx="7">
                  <c:v>78</c:v>
                </c:pt>
                <c:pt idx="8">
                  <c:v>0</c:v>
                </c:pt>
                <c:pt idx="9">
                  <c:v>12</c:v>
                </c:pt>
                <c:pt idx="10">
                  <c:v>0</c:v>
                </c:pt>
                <c:pt idx="11">
                  <c:v>8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258</c:v>
                </c:pt>
                <c:pt idx="16">
                  <c:v>31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212</c:v>
                </c:pt>
                <c:pt idx="22">
                  <c:v>0</c:v>
                </c:pt>
                <c:pt idx="23">
                  <c:v>10</c:v>
                </c:pt>
                <c:pt idx="24">
                  <c:v>0</c:v>
                </c:pt>
                <c:pt idx="25">
                  <c:v>17</c:v>
                </c:pt>
                <c:pt idx="26">
                  <c:v>6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11</c:v>
                </c:pt>
                <c:pt idx="1">
                  <c:v>8</c:v>
                </c:pt>
                <c:pt idx="2">
                  <c:v>3</c:v>
                </c:pt>
                <c:pt idx="3">
                  <c:v>0</c:v>
                </c:pt>
                <c:pt idx="4">
                  <c:v>1</c:v>
                </c:pt>
                <c:pt idx="5">
                  <c:v>36</c:v>
                </c:pt>
                <c:pt idx="6">
                  <c:v>50</c:v>
                </c:pt>
                <c:pt idx="7">
                  <c:v>73</c:v>
                </c:pt>
                <c:pt idx="8">
                  <c:v>0</c:v>
                </c:pt>
                <c:pt idx="9">
                  <c:v>28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256</c:v>
                </c:pt>
                <c:pt idx="16">
                  <c:v>36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234</c:v>
                </c:pt>
                <c:pt idx="22">
                  <c:v>0</c:v>
                </c:pt>
                <c:pt idx="23">
                  <c:v>8</c:v>
                </c:pt>
                <c:pt idx="24">
                  <c:v>0</c:v>
                </c:pt>
                <c:pt idx="25">
                  <c:v>32</c:v>
                </c:pt>
                <c:pt idx="26">
                  <c:v>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086516"/>
        <c:axId val="28573107"/>
      </c:barChart>
      <c:catAx>
        <c:axId val="90865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573107"/>
        <c:crosses val="autoZero"/>
        <c:auto val="1"/>
        <c:lblAlgn val="ctr"/>
        <c:lblOffset val="100"/>
        <c:noMultiLvlLbl val="0"/>
      </c:catAx>
      <c:valAx>
        <c:axId val="2857310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08651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17149</c:v>
                </c:pt>
                <c:pt idx="1">
                  <c:v>51720</c:v>
                </c:pt>
                <c:pt idx="2">
                  <c:v>85343</c:v>
                </c:pt>
                <c:pt idx="3">
                  <c:v>0</c:v>
                </c:pt>
                <c:pt idx="4">
                  <c:v>865689</c:v>
                </c:pt>
                <c:pt idx="5">
                  <c:v>79308</c:v>
                </c:pt>
                <c:pt idx="6">
                  <c:v>936324</c:v>
                </c:pt>
                <c:pt idx="7">
                  <c:v>516579</c:v>
                </c:pt>
                <c:pt idx="8">
                  <c:v>8867</c:v>
                </c:pt>
                <c:pt idx="9">
                  <c:v>16891</c:v>
                </c:pt>
                <c:pt idx="10">
                  <c:v>0</c:v>
                </c:pt>
                <c:pt idx="11">
                  <c:v>386159</c:v>
                </c:pt>
                <c:pt idx="12">
                  <c:v>749</c:v>
                </c:pt>
                <c:pt idx="13">
                  <c:v>985</c:v>
                </c:pt>
                <c:pt idx="14">
                  <c:v>12883</c:v>
                </c:pt>
                <c:pt idx="15">
                  <c:v>958785</c:v>
                </c:pt>
                <c:pt idx="16">
                  <c:v>117192</c:v>
                </c:pt>
                <c:pt idx="17">
                  <c:v>0</c:v>
                </c:pt>
                <c:pt idx="18">
                  <c:v>93796</c:v>
                </c:pt>
                <c:pt idx="19">
                  <c:v>11157</c:v>
                </c:pt>
                <c:pt idx="20">
                  <c:v>2</c:v>
                </c:pt>
                <c:pt idx="21">
                  <c:v>1749630</c:v>
                </c:pt>
                <c:pt idx="22">
                  <c:v>26992</c:v>
                </c:pt>
                <c:pt idx="23">
                  <c:v>3307</c:v>
                </c:pt>
                <c:pt idx="24">
                  <c:v>12</c:v>
                </c:pt>
                <c:pt idx="25">
                  <c:v>155117</c:v>
                </c:pt>
                <c:pt idx="26">
                  <c:v>13602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10390</c:v>
                </c:pt>
                <c:pt idx="1">
                  <c:v>43692</c:v>
                </c:pt>
                <c:pt idx="2">
                  <c:v>40779</c:v>
                </c:pt>
                <c:pt idx="3">
                  <c:v>0</c:v>
                </c:pt>
                <c:pt idx="4">
                  <c:v>354330</c:v>
                </c:pt>
                <c:pt idx="5">
                  <c:v>36227</c:v>
                </c:pt>
                <c:pt idx="6">
                  <c:v>742906</c:v>
                </c:pt>
                <c:pt idx="7">
                  <c:v>251936</c:v>
                </c:pt>
                <c:pt idx="8">
                  <c:v>6456</c:v>
                </c:pt>
                <c:pt idx="9">
                  <c:v>23075</c:v>
                </c:pt>
                <c:pt idx="10">
                  <c:v>0</c:v>
                </c:pt>
                <c:pt idx="11">
                  <c:v>243330</c:v>
                </c:pt>
                <c:pt idx="12">
                  <c:v>0</c:v>
                </c:pt>
                <c:pt idx="13">
                  <c:v>0</c:v>
                </c:pt>
                <c:pt idx="14">
                  <c:v>12253</c:v>
                </c:pt>
                <c:pt idx="15">
                  <c:v>578731</c:v>
                </c:pt>
                <c:pt idx="16">
                  <c:v>63438</c:v>
                </c:pt>
                <c:pt idx="17">
                  <c:v>0</c:v>
                </c:pt>
                <c:pt idx="18">
                  <c:v>61793</c:v>
                </c:pt>
                <c:pt idx="19">
                  <c:v>7396</c:v>
                </c:pt>
                <c:pt idx="20">
                  <c:v>0</c:v>
                </c:pt>
                <c:pt idx="21">
                  <c:v>1267172</c:v>
                </c:pt>
                <c:pt idx="22">
                  <c:v>30009</c:v>
                </c:pt>
                <c:pt idx="23">
                  <c:v>1798</c:v>
                </c:pt>
                <c:pt idx="24">
                  <c:v>160</c:v>
                </c:pt>
                <c:pt idx="25">
                  <c:v>155203</c:v>
                </c:pt>
                <c:pt idx="26">
                  <c:v>13218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243091"/>
        <c:axId val="56907804"/>
      </c:barChart>
      <c:catAx>
        <c:axId val="3124309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907804"/>
        <c:crosses val="autoZero"/>
        <c:auto val="1"/>
        <c:lblAlgn val="ctr"/>
        <c:lblOffset val="100"/>
        <c:noMultiLvlLbl val="0"/>
      </c:catAx>
      <c:valAx>
        <c:axId val="5690780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24309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25160</c:v>
                </c:pt>
                <c:pt idx="2">
                  <c:v>85343</c:v>
                </c:pt>
                <c:pt idx="3">
                  <c:v>0</c:v>
                </c:pt>
                <c:pt idx="4">
                  <c:v>865689</c:v>
                </c:pt>
                <c:pt idx="5">
                  <c:v>4469</c:v>
                </c:pt>
                <c:pt idx="6">
                  <c:v>777717</c:v>
                </c:pt>
                <c:pt idx="7">
                  <c:v>224487</c:v>
                </c:pt>
                <c:pt idx="8">
                  <c:v>8867</c:v>
                </c:pt>
                <c:pt idx="9">
                  <c:v>0</c:v>
                </c:pt>
                <c:pt idx="10">
                  <c:v>0</c:v>
                </c:pt>
                <c:pt idx="11">
                  <c:v>371705</c:v>
                </c:pt>
                <c:pt idx="12">
                  <c:v>0</c:v>
                </c:pt>
                <c:pt idx="13">
                  <c:v>0</c:v>
                </c:pt>
                <c:pt idx="14">
                  <c:v>12883</c:v>
                </c:pt>
                <c:pt idx="15">
                  <c:v>304232</c:v>
                </c:pt>
                <c:pt idx="16">
                  <c:v>60917</c:v>
                </c:pt>
                <c:pt idx="17">
                  <c:v>0</c:v>
                </c:pt>
                <c:pt idx="18">
                  <c:v>93039</c:v>
                </c:pt>
                <c:pt idx="19">
                  <c:v>11157</c:v>
                </c:pt>
                <c:pt idx="20">
                  <c:v>0</c:v>
                </c:pt>
                <c:pt idx="21">
                  <c:v>1269665</c:v>
                </c:pt>
                <c:pt idx="22">
                  <c:v>26992</c:v>
                </c:pt>
                <c:pt idx="23">
                  <c:v>0</c:v>
                </c:pt>
                <c:pt idx="24">
                  <c:v>12</c:v>
                </c:pt>
                <c:pt idx="25">
                  <c:v>123806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29692</c:v>
                </c:pt>
                <c:pt idx="2">
                  <c:v>39346</c:v>
                </c:pt>
                <c:pt idx="3">
                  <c:v>0</c:v>
                </c:pt>
                <c:pt idx="4">
                  <c:v>354330</c:v>
                </c:pt>
                <c:pt idx="5">
                  <c:v>3973</c:v>
                </c:pt>
                <c:pt idx="6">
                  <c:v>672151</c:v>
                </c:pt>
                <c:pt idx="7">
                  <c:v>158691</c:v>
                </c:pt>
                <c:pt idx="8">
                  <c:v>6456</c:v>
                </c:pt>
                <c:pt idx="9">
                  <c:v>0</c:v>
                </c:pt>
                <c:pt idx="10">
                  <c:v>0</c:v>
                </c:pt>
                <c:pt idx="11">
                  <c:v>243330</c:v>
                </c:pt>
                <c:pt idx="12">
                  <c:v>0</c:v>
                </c:pt>
                <c:pt idx="13">
                  <c:v>0</c:v>
                </c:pt>
                <c:pt idx="14">
                  <c:v>12253</c:v>
                </c:pt>
                <c:pt idx="15">
                  <c:v>276019</c:v>
                </c:pt>
                <c:pt idx="16">
                  <c:v>46654</c:v>
                </c:pt>
                <c:pt idx="17">
                  <c:v>0</c:v>
                </c:pt>
                <c:pt idx="18">
                  <c:v>61793</c:v>
                </c:pt>
                <c:pt idx="19">
                  <c:v>7396</c:v>
                </c:pt>
                <c:pt idx="20">
                  <c:v>0</c:v>
                </c:pt>
                <c:pt idx="21">
                  <c:v>1059206</c:v>
                </c:pt>
                <c:pt idx="22">
                  <c:v>30006</c:v>
                </c:pt>
                <c:pt idx="23">
                  <c:v>0</c:v>
                </c:pt>
                <c:pt idx="24">
                  <c:v>160</c:v>
                </c:pt>
                <c:pt idx="25">
                  <c:v>126656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300872"/>
        <c:axId val="47961930"/>
      </c:barChart>
      <c:catAx>
        <c:axId val="503008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961930"/>
        <c:crosses val="autoZero"/>
        <c:auto val="1"/>
        <c:lblAlgn val="ctr"/>
        <c:lblOffset val="100"/>
        <c:noMultiLvlLbl val="0"/>
      </c:catAx>
      <c:valAx>
        <c:axId val="4796193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30087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17149</c:v>
                </c:pt>
                <c:pt idx="1">
                  <c:v>26560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74839</c:v>
                </c:pt>
                <c:pt idx="6">
                  <c:v>158607</c:v>
                </c:pt>
                <c:pt idx="7">
                  <c:v>292092</c:v>
                </c:pt>
                <c:pt idx="8">
                  <c:v>0</c:v>
                </c:pt>
                <c:pt idx="9">
                  <c:v>16891</c:v>
                </c:pt>
                <c:pt idx="10">
                  <c:v>0</c:v>
                </c:pt>
                <c:pt idx="11">
                  <c:v>14454</c:v>
                </c:pt>
                <c:pt idx="12">
                  <c:v>749</c:v>
                </c:pt>
                <c:pt idx="13">
                  <c:v>985</c:v>
                </c:pt>
                <c:pt idx="14">
                  <c:v>0</c:v>
                </c:pt>
                <c:pt idx="15">
                  <c:v>654553</c:v>
                </c:pt>
                <c:pt idx="16">
                  <c:v>56275</c:v>
                </c:pt>
                <c:pt idx="17">
                  <c:v>0</c:v>
                </c:pt>
                <c:pt idx="18">
                  <c:v>757</c:v>
                </c:pt>
                <c:pt idx="19">
                  <c:v>0</c:v>
                </c:pt>
                <c:pt idx="20">
                  <c:v>2</c:v>
                </c:pt>
                <c:pt idx="21">
                  <c:v>479965</c:v>
                </c:pt>
                <c:pt idx="22">
                  <c:v>0</c:v>
                </c:pt>
                <c:pt idx="23">
                  <c:v>3307</c:v>
                </c:pt>
                <c:pt idx="24">
                  <c:v>0</c:v>
                </c:pt>
                <c:pt idx="25">
                  <c:v>31311</c:v>
                </c:pt>
                <c:pt idx="26">
                  <c:v>13602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10390</c:v>
                </c:pt>
                <c:pt idx="1">
                  <c:v>14000</c:v>
                </c:pt>
                <c:pt idx="2">
                  <c:v>1433</c:v>
                </c:pt>
                <c:pt idx="3">
                  <c:v>0</c:v>
                </c:pt>
                <c:pt idx="4">
                  <c:v>0</c:v>
                </c:pt>
                <c:pt idx="5">
                  <c:v>32254</c:v>
                </c:pt>
                <c:pt idx="6">
                  <c:v>70755</c:v>
                </c:pt>
                <c:pt idx="7">
                  <c:v>93245</c:v>
                </c:pt>
                <c:pt idx="8">
                  <c:v>0</c:v>
                </c:pt>
                <c:pt idx="9">
                  <c:v>23075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302712</c:v>
                </c:pt>
                <c:pt idx="16">
                  <c:v>16784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207966</c:v>
                </c:pt>
                <c:pt idx="22">
                  <c:v>3</c:v>
                </c:pt>
                <c:pt idx="23">
                  <c:v>1798</c:v>
                </c:pt>
                <c:pt idx="24">
                  <c:v>0</c:v>
                </c:pt>
                <c:pt idx="25">
                  <c:v>28547</c:v>
                </c:pt>
                <c:pt idx="26">
                  <c:v>13218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395585"/>
        <c:axId val="2915743"/>
      </c:barChart>
      <c:catAx>
        <c:axId val="439558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15743"/>
        <c:crosses val="autoZero"/>
        <c:auto val="1"/>
        <c:lblAlgn val="ctr"/>
        <c:lblOffset val="100"/>
        <c:noMultiLvlLbl val="0"/>
      </c:catAx>
      <c:valAx>
        <c:axId val="291574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39558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6142</c:v>
                </c:pt>
                <c:pt idx="2">
                  <c:v>24899</c:v>
                </c:pt>
                <c:pt idx="3">
                  <c:v>0</c:v>
                </c:pt>
                <c:pt idx="4">
                  <c:v>177848</c:v>
                </c:pt>
                <c:pt idx="5">
                  <c:v>2695</c:v>
                </c:pt>
                <c:pt idx="6">
                  <c:v>161826</c:v>
                </c:pt>
                <c:pt idx="7">
                  <c:v>62293</c:v>
                </c:pt>
                <c:pt idx="8">
                  <c:v>3554</c:v>
                </c:pt>
                <c:pt idx="9">
                  <c:v>0</c:v>
                </c:pt>
                <c:pt idx="10">
                  <c:v>0</c:v>
                </c:pt>
                <c:pt idx="11">
                  <c:v>86565</c:v>
                </c:pt>
                <c:pt idx="12">
                  <c:v>0</c:v>
                </c:pt>
                <c:pt idx="13">
                  <c:v>0</c:v>
                </c:pt>
                <c:pt idx="14">
                  <c:v>7846</c:v>
                </c:pt>
                <c:pt idx="15">
                  <c:v>132675</c:v>
                </c:pt>
                <c:pt idx="16">
                  <c:v>11335</c:v>
                </c:pt>
                <c:pt idx="17">
                  <c:v>0</c:v>
                </c:pt>
                <c:pt idx="18">
                  <c:v>19833</c:v>
                </c:pt>
                <c:pt idx="19">
                  <c:v>2545</c:v>
                </c:pt>
                <c:pt idx="20">
                  <c:v>0</c:v>
                </c:pt>
                <c:pt idx="21">
                  <c:v>375774</c:v>
                </c:pt>
                <c:pt idx="22">
                  <c:v>13316</c:v>
                </c:pt>
                <c:pt idx="23">
                  <c:v>0</c:v>
                </c:pt>
                <c:pt idx="24">
                  <c:v>0</c:v>
                </c:pt>
                <c:pt idx="25">
                  <c:v>33801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6435</c:v>
                </c:pt>
                <c:pt idx="2">
                  <c:v>10469</c:v>
                </c:pt>
                <c:pt idx="3">
                  <c:v>0</c:v>
                </c:pt>
                <c:pt idx="4">
                  <c:v>51291</c:v>
                </c:pt>
                <c:pt idx="5">
                  <c:v>2135</c:v>
                </c:pt>
                <c:pt idx="6">
                  <c:v>138939</c:v>
                </c:pt>
                <c:pt idx="7">
                  <c:v>45894</c:v>
                </c:pt>
                <c:pt idx="8">
                  <c:v>2464</c:v>
                </c:pt>
                <c:pt idx="9">
                  <c:v>0</c:v>
                </c:pt>
                <c:pt idx="10">
                  <c:v>0</c:v>
                </c:pt>
                <c:pt idx="11">
                  <c:v>51151</c:v>
                </c:pt>
                <c:pt idx="12">
                  <c:v>0</c:v>
                </c:pt>
                <c:pt idx="13">
                  <c:v>0</c:v>
                </c:pt>
                <c:pt idx="14">
                  <c:v>7324</c:v>
                </c:pt>
                <c:pt idx="15">
                  <c:v>126251</c:v>
                </c:pt>
                <c:pt idx="16">
                  <c:v>6391</c:v>
                </c:pt>
                <c:pt idx="17">
                  <c:v>0</c:v>
                </c:pt>
                <c:pt idx="18">
                  <c:v>10848</c:v>
                </c:pt>
                <c:pt idx="19">
                  <c:v>2362</c:v>
                </c:pt>
                <c:pt idx="20">
                  <c:v>0</c:v>
                </c:pt>
                <c:pt idx="21">
                  <c:v>339892</c:v>
                </c:pt>
                <c:pt idx="22">
                  <c:v>15025</c:v>
                </c:pt>
                <c:pt idx="23">
                  <c:v>0</c:v>
                </c:pt>
                <c:pt idx="24">
                  <c:v>0</c:v>
                </c:pt>
                <c:pt idx="25">
                  <c:v>34313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974237"/>
        <c:axId val="10036476"/>
      </c:barChart>
      <c:catAx>
        <c:axId val="797423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036476"/>
        <c:crosses val="autoZero"/>
        <c:auto val="1"/>
        <c:lblAlgn val="ctr"/>
        <c:lblOffset val="100"/>
        <c:noMultiLvlLbl val="0"/>
      </c:catAx>
      <c:valAx>
        <c:axId val="1003647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97423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315</c:v>
                </c:pt>
                <c:pt idx="2">
                  <c:v>498</c:v>
                </c:pt>
                <c:pt idx="3">
                  <c:v>0</c:v>
                </c:pt>
                <c:pt idx="4">
                  <c:v>828</c:v>
                </c:pt>
                <c:pt idx="5">
                  <c:v>5480</c:v>
                </c:pt>
                <c:pt idx="6">
                  <c:v>25765</c:v>
                </c:pt>
                <c:pt idx="7">
                  <c:v>196955</c:v>
                </c:pt>
                <c:pt idx="8">
                  <c:v>12222</c:v>
                </c:pt>
                <c:pt idx="9">
                  <c:v>11</c:v>
                </c:pt>
                <c:pt idx="10">
                  <c:v>241</c:v>
                </c:pt>
                <c:pt idx="11">
                  <c:v>351</c:v>
                </c:pt>
                <c:pt idx="12">
                  <c:v>60</c:v>
                </c:pt>
                <c:pt idx="13">
                  <c:v>1</c:v>
                </c:pt>
                <c:pt idx="14">
                  <c:v>2401</c:v>
                </c:pt>
                <c:pt idx="15">
                  <c:v>103832</c:v>
                </c:pt>
                <c:pt idx="16">
                  <c:v>13908</c:v>
                </c:pt>
                <c:pt idx="17">
                  <c:v>19</c:v>
                </c:pt>
                <c:pt idx="18">
                  <c:v>446</c:v>
                </c:pt>
                <c:pt idx="19">
                  <c:v>1020</c:v>
                </c:pt>
                <c:pt idx="20">
                  <c:v>65081</c:v>
                </c:pt>
                <c:pt idx="21">
                  <c:v>19288</c:v>
                </c:pt>
                <c:pt idx="22">
                  <c:v>133377</c:v>
                </c:pt>
                <c:pt idx="23">
                  <c:v>976</c:v>
                </c:pt>
                <c:pt idx="24">
                  <c:v>63042</c:v>
                </c:pt>
                <c:pt idx="25">
                  <c:v>162071</c:v>
                </c:pt>
                <c:pt idx="26">
                  <c:v>143547</c:v>
                </c:pt>
                <c:pt idx="27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293</c:v>
                </c:pt>
                <c:pt idx="2">
                  <c:v>947</c:v>
                </c:pt>
                <c:pt idx="3">
                  <c:v>0</c:v>
                </c:pt>
                <c:pt idx="4">
                  <c:v>498</c:v>
                </c:pt>
                <c:pt idx="5">
                  <c:v>2465</c:v>
                </c:pt>
                <c:pt idx="6">
                  <c:v>15240</c:v>
                </c:pt>
                <c:pt idx="7">
                  <c:v>98707</c:v>
                </c:pt>
                <c:pt idx="8">
                  <c:v>19139</c:v>
                </c:pt>
                <c:pt idx="9">
                  <c:v>6</c:v>
                </c:pt>
                <c:pt idx="10">
                  <c:v>67</c:v>
                </c:pt>
                <c:pt idx="11">
                  <c:v>295</c:v>
                </c:pt>
                <c:pt idx="12">
                  <c:v>0</c:v>
                </c:pt>
                <c:pt idx="13">
                  <c:v>0</c:v>
                </c:pt>
                <c:pt idx="14">
                  <c:v>1571</c:v>
                </c:pt>
                <c:pt idx="15">
                  <c:v>91909</c:v>
                </c:pt>
                <c:pt idx="16">
                  <c:v>32351</c:v>
                </c:pt>
                <c:pt idx="17">
                  <c:v>31</c:v>
                </c:pt>
                <c:pt idx="18">
                  <c:v>522</c:v>
                </c:pt>
                <c:pt idx="19">
                  <c:v>0</c:v>
                </c:pt>
                <c:pt idx="20">
                  <c:v>59753</c:v>
                </c:pt>
                <c:pt idx="21">
                  <c:v>14253</c:v>
                </c:pt>
                <c:pt idx="22">
                  <c:v>64449</c:v>
                </c:pt>
                <c:pt idx="23">
                  <c:v>1089</c:v>
                </c:pt>
                <c:pt idx="24">
                  <c:v>44127</c:v>
                </c:pt>
                <c:pt idx="25">
                  <c:v>146712</c:v>
                </c:pt>
                <c:pt idx="26">
                  <c:v>113452</c:v>
                </c:pt>
                <c:pt idx="27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828091"/>
        <c:axId val="66646421"/>
      </c:barChart>
      <c:catAx>
        <c:axId val="4182809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646421"/>
        <c:crosses val="autoZero"/>
        <c:auto val="1"/>
        <c:lblAlgn val="ctr"/>
        <c:lblOffset val="100"/>
        <c:noMultiLvlLbl val="0"/>
      </c:catAx>
      <c:valAx>
        <c:axId val="6664642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82809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138649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571500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8EA6-9F5A-4C98-AA2B-15D4C312C38B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/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3E49-5A9B-4FBB-94D5-073A66A2B3D5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19"/>
      <c r="H1" s="14"/>
      <c r="I1" s="14"/>
      <c r="J1" s="14"/>
      <c r="K1" s="14"/>
      <c r="L1" s="14"/>
      <c r="M1" s="14"/>
    </row>
    <row r="2" spans="2:13" ht="18">
      <c r="H2" s="13"/>
      <c r="I2" s="13"/>
      <c r="J2" s="13"/>
      <c r="K2" s="13"/>
      <c r="L2" s="13"/>
      <c r="M2" s="13"/>
    </row>
    <row r="5" spans="2:13" ht="15.6">
      <c r="F5" s="25"/>
    </row>
    <row r="7" spans="2:13" ht="15.6">
      <c r="B7" s="23"/>
      <c r="C7" s="23"/>
    </row>
    <row r="8" spans="2:13" ht="15.6">
      <c r="B8" s="23"/>
      <c r="C8" s="23"/>
    </row>
    <row r="9" spans="2:13" ht="15.6">
      <c r="B9" s="23"/>
      <c r="C9" s="23"/>
    </row>
    <row r="10" spans="2:13" ht="15.6">
      <c r="B10" s="24"/>
      <c r="C10" s="24"/>
    </row>
    <row r="11" spans="2:13" ht="15.6">
      <c r="B11" s="23"/>
      <c r="C11" s="23"/>
    </row>
    <row r="12" spans="2:13" ht="15.6">
      <c r="B12" s="23"/>
      <c r="C12" s="23"/>
    </row>
    <row r="13" spans="2:13" ht="15.6">
      <c r="B13" s="23"/>
      <c r="C13" s="23"/>
    </row>
    <row r="14" spans="2:13" ht="15.6">
      <c r="B14" s="24"/>
      <c r="C14" s="24"/>
    </row>
    <row r="15" spans="2:13" ht="17.399999999999999" customHeight="1">
      <c r="B15" s="23"/>
      <c r="C15" s="23"/>
    </row>
    <row r="16" spans="2:13" ht="16.2" customHeight="1">
      <c r="B16" s="23"/>
      <c r="C16" s="26"/>
      <c r="G16" s="15"/>
    </row>
    <row r="17" spans="2:13" ht="17.399999999999999" customHeight="1">
      <c r="B17" s="24"/>
      <c r="C17" s="24"/>
      <c r="G17" s="16"/>
    </row>
    <row r="18" spans="2:13" ht="15.6">
      <c r="B18" s="23"/>
      <c r="C18" s="23"/>
    </row>
    <row r="19" spans="2:13" ht="15.6">
      <c r="B19" s="23"/>
      <c r="C19" s="23"/>
    </row>
    <row r="20" spans="2:13" ht="15.6">
      <c r="B20" s="24"/>
      <c r="C20" s="24"/>
    </row>
    <row r="21" spans="2:13" ht="15.6">
      <c r="B21" s="23"/>
      <c r="C21" s="23"/>
    </row>
    <row r="22" spans="2:13" ht="15.6">
      <c r="B22" s="24"/>
      <c r="C22" s="24"/>
    </row>
    <row r="23" spans="2:13" ht="15.6">
      <c r="B23" s="23"/>
      <c r="C23" s="23"/>
    </row>
    <row r="24" spans="2:13" ht="15.6">
      <c r="B24" s="24"/>
      <c r="C24" s="24"/>
    </row>
    <row r="25" spans="2:13" ht="15.6">
      <c r="B25" s="24"/>
      <c r="C25" s="24"/>
    </row>
    <row r="26" spans="2:13" ht="15.6">
      <c r="B26" s="24"/>
      <c r="C26" s="24"/>
    </row>
    <row r="27" spans="2:13" ht="15.6">
      <c r="B27" s="24"/>
      <c r="C27" s="24"/>
    </row>
    <row r="28" spans="2:13" ht="15.6">
      <c r="B28" s="23"/>
      <c r="C28" s="23"/>
    </row>
    <row r="29" spans="2:13" ht="15.6">
      <c r="B29" s="24"/>
      <c r="C29" s="24"/>
      <c r="M29" s="22"/>
    </row>
    <row r="30" spans="2:13" ht="15.6">
      <c r="B30" s="23"/>
      <c r="C30" s="23"/>
    </row>
    <row r="31" spans="2:13" ht="15.6">
      <c r="B31" s="23"/>
      <c r="C31" s="23"/>
    </row>
    <row r="32" spans="2:13" ht="15.6">
      <c r="B32" s="23"/>
      <c r="C32" s="23"/>
    </row>
    <row r="33" spans="2:3" ht="15.6">
      <c r="B33" s="24"/>
      <c r="C33" s="24"/>
    </row>
    <row r="34" spans="2:3" ht="15.6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E9E0-79F6-4C19-AFA3-2BC7BACD3B0B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>
      <c r="A5" s="10" t="s">
        <v>15</v>
      </c>
      <c r="B5" s="10"/>
      <c r="C5" s="10"/>
      <c r="D5" s="12" t="s">
        <v>159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>
      <c r="A6" s="10"/>
      <c r="B6" s="10"/>
      <c r="C6" s="10"/>
      <c r="D6" s="178">
        <v>2022</v>
      </c>
      <c r="E6" s="178">
        <v>2023</v>
      </c>
      <c r="F6" s="178">
        <v>2022</v>
      </c>
      <c r="G6" s="178">
        <v>2023</v>
      </c>
      <c r="H6" s="178" t="s">
        <v>13</v>
      </c>
      <c r="I6" s="184" t="s">
        <v>14</v>
      </c>
      <c r="J6" s="180"/>
      <c r="K6" s="27"/>
    </row>
    <row r="7" spans="1:15" ht="15" customHeight="1">
      <c r="A7" s="8" t="s">
        <v>16</v>
      </c>
      <c r="B7" s="169" t="s">
        <v>21</v>
      </c>
      <c r="C7" s="162" t="s">
        <v>2</v>
      </c>
      <c r="D7" s="67" cm="1">
        <f t="array" ref="D7:G7">Líquidos!B35:E35</f>
        <v>15076914</v>
      </c>
      <c r="E7" s="67">
        <v>14942976</v>
      </c>
      <c r="F7" s="67">
        <v>44252144</v>
      </c>
      <c r="G7" s="67">
        <v>44350336</v>
      </c>
      <c r="H7" s="179">
        <f>G7-F7</f>
        <v>98192</v>
      </c>
      <c r="I7" s="156">
        <f>((G7*100/F7)-100)</f>
        <v>0.22189207374901798</v>
      </c>
      <c r="J7" s="185"/>
      <c r="K7" s="27"/>
    </row>
    <row r="8" spans="1:15" ht="15" customHeight="1">
      <c r="A8" s="8"/>
      <c r="B8" s="56" t="s">
        <v>22</v>
      </c>
      <c r="C8" s="56" t="s">
        <v>2</v>
      </c>
      <c r="D8" s="67" cm="1">
        <f t="array" ref="D8:G8">Sólidos!B35:E35</f>
        <v>6815824</v>
      </c>
      <c r="E8" s="67">
        <v>8371578</v>
      </c>
      <c r="F8" s="69">
        <v>22403115</v>
      </c>
      <c r="G8" s="67">
        <v>23604226</v>
      </c>
      <c r="H8" s="61">
        <f t="shared" ref="H8:H18" si="0">G8-F8</f>
        <v>1201111</v>
      </c>
      <c r="I8" s="155">
        <f>((G8*100/F8)-100)</f>
        <v>5.3613571148476495</v>
      </c>
      <c r="J8" s="51"/>
      <c r="K8" s="27"/>
    </row>
    <row r="9" spans="1:15" ht="15" customHeight="1">
      <c r="A9" s="8"/>
      <c r="B9" s="9" t="s">
        <v>23</v>
      </c>
      <c r="C9" s="57" t="s">
        <v>2</v>
      </c>
      <c r="D9" s="67" cm="1">
        <f t="array" ref="D9:G9">'Mercancía general'!B35:E35</f>
        <v>22730078</v>
      </c>
      <c r="E9" s="80">
        <v>22887572</v>
      </c>
      <c r="F9" s="67">
        <v>66190249</v>
      </c>
      <c r="G9" s="81">
        <v>62813905</v>
      </c>
      <c r="H9" s="61">
        <f t="shared" si="0"/>
        <v>-3376344</v>
      </c>
      <c r="I9" s="156">
        <f t="shared" ref="I9:I30" si="1">((G9*100/F9)-100)</f>
        <v>-5.1009688753399303</v>
      </c>
      <c r="J9" s="51"/>
      <c r="K9" s="27"/>
    </row>
    <row r="10" spans="1:15" ht="15" customHeight="1">
      <c r="A10" s="8"/>
      <c r="B10" s="9"/>
      <c r="C10" s="50" t="s">
        <v>24</v>
      </c>
      <c r="D10" s="70" cm="1">
        <f t="array" ref="D10:G10">'Mercancías contenedores'!B35:E35</f>
        <v>15530745</v>
      </c>
      <c r="E10" s="70">
        <v>15051258</v>
      </c>
      <c r="F10" s="82">
        <v>46100480</v>
      </c>
      <c r="G10" s="70">
        <v>42261042</v>
      </c>
      <c r="H10" s="62">
        <f t="shared" si="0"/>
        <v>-3839438</v>
      </c>
      <c r="I10" s="157">
        <f t="shared" si="1"/>
        <v>-8.3284121987449993</v>
      </c>
      <c r="J10" s="51"/>
      <c r="K10" s="27"/>
    </row>
    <row r="11" spans="1:15" ht="15" customHeight="1">
      <c r="A11" s="8"/>
      <c r="B11" s="9"/>
      <c r="C11" s="50" t="s">
        <v>25</v>
      </c>
      <c r="D11" s="83">
        <f>D9-D10</f>
        <v>7199333</v>
      </c>
      <c r="E11" s="83">
        <f t="shared" ref="E11:G11" si="2">E9-E10</f>
        <v>7836314</v>
      </c>
      <c r="F11" s="84">
        <f t="shared" si="2"/>
        <v>20089769</v>
      </c>
      <c r="G11" s="85">
        <f t="shared" si="2"/>
        <v>20552863</v>
      </c>
      <c r="H11" s="62">
        <f t="shared" si="0"/>
        <v>463094</v>
      </c>
      <c r="I11" s="158">
        <f t="shared" si="1"/>
        <v>2.3051235681206634</v>
      </c>
      <c r="J11" s="51"/>
      <c r="K11" s="27"/>
    </row>
    <row r="12" spans="1:15" ht="15" customHeight="1">
      <c r="A12" s="8"/>
      <c r="B12" s="54"/>
      <c r="C12" s="55" t="s">
        <v>26</v>
      </c>
      <c r="D12" s="63">
        <f>SUM(D7,D8,D9)</f>
        <v>44622816</v>
      </c>
      <c r="E12" s="63">
        <f>SUM(E7,E8,E9)</f>
        <v>46202126</v>
      </c>
      <c r="F12" s="63">
        <f>SUM(F7,F8,F9)</f>
        <v>132845508</v>
      </c>
      <c r="G12" s="63">
        <f>SUM(G7,G8,G9)</f>
        <v>130768467</v>
      </c>
      <c r="H12" s="64">
        <f t="shared" si="0"/>
        <v>-2077041</v>
      </c>
      <c r="I12" s="159">
        <f t="shared" si="1"/>
        <v>-1.5635011158977221</v>
      </c>
      <c r="J12" s="51"/>
      <c r="K12" s="27"/>
    </row>
    <row r="13" spans="1:15" ht="15" customHeight="1">
      <c r="A13" s="7" t="s">
        <v>17</v>
      </c>
      <c r="B13" s="56" t="s">
        <v>27</v>
      </c>
      <c r="C13" s="57" t="s">
        <v>2</v>
      </c>
      <c r="D13" s="65" cm="1">
        <f t="array" ref="D13:G13">Pesca!B35:E35</f>
        <v>12350.231</v>
      </c>
      <c r="E13" s="66">
        <v>14472.65</v>
      </c>
      <c r="F13" s="67">
        <v>30159.505999999994</v>
      </c>
      <c r="G13" s="68">
        <v>31003.353000000003</v>
      </c>
      <c r="H13" s="67">
        <f>G13-F13</f>
        <v>843.84700000000885</v>
      </c>
      <c r="I13" s="160">
        <f t="shared" si="1"/>
        <v>2.7979470220765847</v>
      </c>
      <c r="J13" s="52"/>
      <c r="K13" s="27"/>
    </row>
    <row r="14" spans="1:15" ht="15" customHeight="1">
      <c r="A14" s="7"/>
      <c r="B14" s="9" t="s">
        <v>28</v>
      </c>
      <c r="C14" s="57" t="s">
        <v>2</v>
      </c>
      <c r="D14" s="69" cm="1">
        <f t="array" ref="D14:G14">Avituallamiento!B35:E35</f>
        <v>966042</v>
      </c>
      <c r="E14" s="67">
        <v>964360</v>
      </c>
      <c r="F14" s="67">
        <v>2764494</v>
      </c>
      <c r="G14" s="66">
        <v>2578435</v>
      </c>
      <c r="H14" s="67">
        <f>G14-F14</f>
        <v>-186059</v>
      </c>
      <c r="I14" s="156">
        <f t="shared" si="1"/>
        <v>-6.7303094164791162</v>
      </c>
      <c r="J14" s="27"/>
      <c r="K14" s="27"/>
    </row>
    <row r="15" spans="1:15" ht="15" customHeight="1">
      <c r="A15" s="7"/>
      <c r="B15" s="9"/>
      <c r="C15" s="50" t="s">
        <v>29</v>
      </c>
      <c r="D15" s="70" cm="1">
        <f t="array" ref="D15:G15">'Avi. combustibles'!B35:E35</f>
        <v>824156</v>
      </c>
      <c r="E15" s="71">
        <v>822290</v>
      </c>
      <c r="F15" s="72">
        <v>2340537</v>
      </c>
      <c r="G15" s="72">
        <v>2174887</v>
      </c>
      <c r="H15" s="70">
        <f>G15-F15</f>
        <v>-165650</v>
      </c>
      <c r="I15" s="161">
        <f t="shared" si="1"/>
        <v>-7.0774356483148892</v>
      </c>
      <c r="J15" s="27"/>
      <c r="K15" s="27"/>
      <c r="L15" s="53"/>
      <c r="O15" s="53"/>
    </row>
    <row r="16" spans="1:15" ht="15" customHeight="1">
      <c r="A16" s="7"/>
      <c r="B16" s="56" t="s">
        <v>30</v>
      </c>
      <c r="C16" s="57" t="s">
        <v>2</v>
      </c>
      <c r="D16" s="73" cm="1">
        <f t="array" ref="D16:G16">'Tráfico interior'!B35:E35</f>
        <v>302740</v>
      </c>
      <c r="E16" s="74">
        <v>359331</v>
      </c>
      <c r="F16" s="65">
        <v>922086</v>
      </c>
      <c r="G16" s="66">
        <v>848701</v>
      </c>
      <c r="H16" s="67">
        <f>G16-F16</f>
        <v>-73385</v>
      </c>
      <c r="I16" s="155">
        <f t="shared" si="1"/>
        <v>-7.9585852078873387</v>
      </c>
      <c r="J16" s="27"/>
      <c r="K16" s="27"/>
    </row>
    <row r="17" spans="1:14" ht="15" customHeight="1">
      <c r="A17" s="7"/>
      <c r="B17" s="59"/>
      <c r="C17" s="59" t="s">
        <v>26</v>
      </c>
      <c r="D17" s="171">
        <f>SUM(D13,D14,D16)</f>
        <v>1281132.2310000001</v>
      </c>
      <c r="E17" s="172">
        <f t="shared" ref="E17:G17" si="3">SUM(E13,E14,E16)</f>
        <v>1338163.6499999999</v>
      </c>
      <c r="F17" s="172">
        <f t="shared" si="3"/>
        <v>3716739.5060000001</v>
      </c>
      <c r="G17" s="172">
        <f t="shared" si="3"/>
        <v>3458139.3530000001</v>
      </c>
      <c r="H17" s="173">
        <f>G17-F17</f>
        <v>-258600.15299999993</v>
      </c>
      <c r="I17" s="159">
        <f t="shared" si="1"/>
        <v>-6.9577152927327006</v>
      </c>
      <c r="J17" s="27"/>
      <c r="K17" s="27"/>
    </row>
    <row r="18" spans="1:14" ht="15" customHeight="1">
      <c r="A18" s="6" t="s">
        <v>31</v>
      </c>
      <c r="B18" s="6"/>
      <c r="C18" s="6"/>
      <c r="D18" s="167">
        <f>D12+D17</f>
        <v>45903948.230999999</v>
      </c>
      <c r="E18" s="186">
        <f>E12+E17</f>
        <v>47540289.649999999</v>
      </c>
      <c r="F18" s="186">
        <f>F12+F17</f>
        <v>136562247.50600001</v>
      </c>
      <c r="G18" s="186">
        <f>G12+G17</f>
        <v>134226606.35299999</v>
      </c>
      <c r="H18" s="188">
        <f t="shared" si="0"/>
        <v>-2335641.1530000269</v>
      </c>
      <c r="I18" s="187">
        <f t="shared" si="1"/>
        <v>-1.7103124733630324</v>
      </c>
      <c r="J18" s="51"/>
      <c r="K18" s="27"/>
    </row>
    <row r="19" spans="1:14" ht="15" customHeight="1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>
      <c r="A20" s="5" t="s">
        <v>50</v>
      </c>
      <c r="B20" s="9" t="s">
        <v>32</v>
      </c>
      <c r="C20" s="56" t="s">
        <v>2</v>
      </c>
      <c r="D20" s="67" cm="1">
        <f t="array" ref="D20:G20">'Mercancías tránsito'!B35:E35</f>
        <v>12663695</v>
      </c>
      <c r="E20" s="67">
        <v>12160484</v>
      </c>
      <c r="F20" s="67">
        <v>36113505</v>
      </c>
      <c r="G20" s="67">
        <v>34932088</v>
      </c>
      <c r="H20" s="75">
        <f>G20-F20</f>
        <v>-1181417</v>
      </c>
      <c r="I20" s="76">
        <f t="shared" si="1"/>
        <v>-3.2713994390741021</v>
      </c>
      <c r="J20" s="27"/>
      <c r="K20" s="27"/>
      <c r="L20" s="27"/>
      <c r="M20" s="27"/>
    </row>
    <row r="21" spans="1:14" ht="15" customHeight="1">
      <c r="A21" s="5"/>
      <c r="B21" s="9"/>
      <c r="C21" s="49" t="s">
        <v>24</v>
      </c>
      <c r="D21" s="77" cm="1">
        <f t="array" ref="D21:G21">'Mercan. contene. tránsito'!B35:E35</f>
        <v>9680272</v>
      </c>
      <c r="E21" s="77">
        <v>8762492</v>
      </c>
      <c r="F21" s="77">
        <v>27806655</v>
      </c>
      <c r="G21" s="77">
        <v>24623194</v>
      </c>
      <c r="H21" s="78">
        <f>G21-F21</f>
        <v>-3183461</v>
      </c>
      <c r="I21" s="79">
        <f t="shared" si="1"/>
        <v>-11.448557908169832</v>
      </c>
      <c r="J21" s="27"/>
      <c r="K21" s="27"/>
      <c r="L21" s="27"/>
      <c r="M21" s="27"/>
    </row>
    <row r="22" spans="1:14" ht="15" customHeight="1">
      <c r="A22" s="5"/>
      <c r="B22" s="9" t="s">
        <v>33</v>
      </c>
      <c r="C22" s="56" t="s">
        <v>34</v>
      </c>
      <c r="D22" s="67" cm="1">
        <f t="array" ref="D22:G22">'Ro-Ro'!B35:E35</f>
        <v>5919954</v>
      </c>
      <c r="E22" s="67">
        <v>6714734</v>
      </c>
      <c r="F22" s="67">
        <v>16910193</v>
      </c>
      <c r="G22" s="67">
        <v>17679416</v>
      </c>
      <c r="H22" s="75">
        <f t="shared" ref="H22:H30" si="4">G22-F22</f>
        <v>769223</v>
      </c>
      <c r="I22" s="76">
        <f t="shared" si="1"/>
        <v>4.5488717958452582</v>
      </c>
      <c r="J22" s="27"/>
      <c r="K22" s="27"/>
      <c r="L22" s="27"/>
      <c r="M22" s="27"/>
    </row>
    <row r="23" spans="1:14" ht="15" customHeight="1">
      <c r="A23" s="5"/>
      <c r="B23" s="9"/>
      <c r="C23" s="58" t="s">
        <v>35</v>
      </c>
      <c r="D23" s="77" cm="1">
        <f t="array" ref="D23:G23">'Ro-Ro UTIS'!B35:E35</f>
        <v>250699</v>
      </c>
      <c r="E23" s="77">
        <v>278305</v>
      </c>
      <c r="F23" s="77">
        <v>699694</v>
      </c>
      <c r="G23" s="77">
        <v>721904</v>
      </c>
      <c r="H23" s="78">
        <f t="shared" si="4"/>
        <v>22210</v>
      </c>
      <c r="I23" s="79">
        <f t="shared" si="1"/>
        <v>3.1742447412726165</v>
      </c>
      <c r="J23" s="27"/>
      <c r="K23" s="27"/>
      <c r="L23" s="27"/>
      <c r="M23" s="27"/>
    </row>
    <row r="24" spans="1:14" ht="15" customHeight="1">
      <c r="A24" s="5"/>
      <c r="B24" s="9" t="s">
        <v>36</v>
      </c>
      <c r="C24" s="56" t="s">
        <v>2</v>
      </c>
      <c r="D24" s="67" cm="1">
        <f t="array" ref="D24:G24">TEUS!B35:E35</f>
        <v>1387739.75</v>
      </c>
      <c r="E24" s="67">
        <v>1370626.5</v>
      </c>
      <c r="F24" s="67">
        <v>4190869</v>
      </c>
      <c r="G24" s="67">
        <v>3877307.75</v>
      </c>
      <c r="H24" s="75">
        <f t="shared" si="4"/>
        <v>-313561.25</v>
      </c>
      <c r="I24" s="76">
        <f t="shared" si="1"/>
        <v>-7.4820102942850326</v>
      </c>
      <c r="J24" s="27"/>
      <c r="K24" s="27"/>
      <c r="L24" s="27"/>
      <c r="M24" s="27"/>
    </row>
    <row r="25" spans="1:14" ht="15" customHeight="1">
      <c r="A25" s="5"/>
      <c r="B25" s="9"/>
      <c r="C25" s="49" t="s">
        <v>40</v>
      </c>
      <c r="D25" s="77" cm="1">
        <f t="array" ref="D25:G25">'TEUS tránsito'!B35:E35</f>
        <v>765700.75</v>
      </c>
      <c r="E25" s="77">
        <v>698923.25</v>
      </c>
      <c r="F25" s="77">
        <v>2236150.17</v>
      </c>
      <c r="G25" s="77">
        <v>1956071</v>
      </c>
      <c r="H25" s="78">
        <f t="shared" si="4"/>
        <v>-280079.16999999993</v>
      </c>
      <c r="I25" s="79">
        <f t="shared" si="1"/>
        <v>-12.525060872812489</v>
      </c>
      <c r="J25" s="27"/>
      <c r="K25" s="27"/>
      <c r="L25" s="27"/>
      <c r="M25" s="27"/>
    </row>
    <row r="26" spans="1:14" ht="15" customHeight="1">
      <c r="A26" s="5"/>
      <c r="B26" s="9"/>
      <c r="C26" s="49" t="s">
        <v>41</v>
      </c>
      <c r="D26" s="77" cm="1">
        <f t="array" ref="D26:G26">'TEUS nacional'!B35:E35</f>
        <v>160352</v>
      </c>
      <c r="E26" s="77">
        <v>186635.75</v>
      </c>
      <c r="F26" s="77">
        <v>477433.5</v>
      </c>
      <c r="G26" s="77">
        <v>506038.25</v>
      </c>
      <c r="H26" s="78">
        <f t="shared" si="4"/>
        <v>28604.75</v>
      </c>
      <c r="I26" s="79">
        <f t="shared" si="1"/>
        <v>5.9913579587523742</v>
      </c>
      <c r="J26" s="27"/>
      <c r="K26" s="27"/>
      <c r="L26" s="27"/>
      <c r="M26" s="27"/>
    </row>
    <row r="27" spans="1:14" ht="15" customHeight="1">
      <c r="A27" s="5"/>
      <c r="B27" s="9"/>
      <c r="C27" s="49" t="s">
        <v>42</v>
      </c>
      <c r="D27" s="77" cm="1">
        <f t="array" ref="D27:G27">'TEUS exterior'!B35:E35</f>
        <v>461687</v>
      </c>
      <c r="E27" s="77">
        <v>485067.5</v>
      </c>
      <c r="F27" s="77">
        <v>1477285.33</v>
      </c>
      <c r="G27" s="77">
        <v>1415198.5</v>
      </c>
      <c r="H27" s="78">
        <f t="shared" si="4"/>
        <v>-62086.830000000075</v>
      </c>
      <c r="I27" s="79">
        <f t="shared" si="1"/>
        <v>-4.2027649458889584</v>
      </c>
      <c r="J27" s="27"/>
      <c r="K27" s="27"/>
      <c r="L27" s="27"/>
      <c r="M27" s="27"/>
    </row>
    <row r="28" spans="1:14" ht="15" customHeight="1">
      <c r="A28" s="5"/>
      <c r="B28" s="9" t="s">
        <v>37</v>
      </c>
      <c r="C28" s="56" t="s">
        <v>43</v>
      </c>
      <c r="D28" s="67" cm="1">
        <f t="array" ref="D28:G28">'Buques número'!B35:E35</f>
        <v>11132</v>
      </c>
      <c r="E28" s="67">
        <v>12228</v>
      </c>
      <c r="F28" s="67">
        <v>32229</v>
      </c>
      <c r="G28" s="67">
        <v>34341</v>
      </c>
      <c r="H28" s="75">
        <f t="shared" si="4"/>
        <v>2112</v>
      </c>
      <c r="I28" s="76">
        <f t="shared" si="1"/>
        <v>6.5531043470166566</v>
      </c>
      <c r="J28" s="27"/>
      <c r="K28" s="27"/>
      <c r="L28" s="27"/>
      <c r="M28" s="27"/>
    </row>
    <row r="29" spans="1:14" ht="15" customHeight="1">
      <c r="A29" s="5"/>
      <c r="B29" s="9"/>
      <c r="C29" s="56" t="s">
        <v>44</v>
      </c>
      <c r="D29" s="67" cm="1">
        <f t="array" ref="D29:G29">'Buques GT'!B35:E35</f>
        <v>188190354</v>
      </c>
      <c r="E29" s="67">
        <v>208014103</v>
      </c>
      <c r="F29" s="67">
        <v>536951121</v>
      </c>
      <c r="G29" s="67">
        <v>586240099</v>
      </c>
      <c r="H29" s="75">
        <f t="shared" si="4"/>
        <v>49288978</v>
      </c>
      <c r="I29" s="76">
        <f t="shared" si="1"/>
        <v>9.1794161651447581</v>
      </c>
      <c r="J29" s="27"/>
      <c r="K29" s="27"/>
      <c r="L29" s="27"/>
      <c r="M29" s="27"/>
    </row>
    <row r="30" spans="1:14" ht="15" customHeight="1">
      <c r="A30" s="5"/>
      <c r="B30" s="9"/>
      <c r="C30" s="49" t="s">
        <v>45</v>
      </c>
      <c r="D30" s="77" cm="1">
        <f t="array" ref="D30:G30">Cruceros!B35:E35</f>
        <v>314</v>
      </c>
      <c r="E30" s="77">
        <v>297</v>
      </c>
      <c r="F30" s="77">
        <v>786</v>
      </c>
      <c r="G30" s="77">
        <v>741</v>
      </c>
      <c r="H30" s="78">
        <f t="shared" si="4"/>
        <v>-45</v>
      </c>
      <c r="I30" s="79">
        <f t="shared" si="1"/>
        <v>-5.7251908396946618</v>
      </c>
      <c r="J30" s="27"/>
      <c r="K30" s="27"/>
      <c r="L30" s="27"/>
      <c r="M30" s="27"/>
    </row>
    <row r="31" spans="1:14" ht="15" customHeight="1">
      <c r="A31" s="5"/>
      <c r="B31" s="9" t="s">
        <v>38</v>
      </c>
      <c r="C31" s="56" t="s">
        <v>2</v>
      </c>
      <c r="D31" s="67" cm="1">
        <f t="array" ref="D31:G31">'Pasajeros total'!B35:E35</f>
        <v>1489095</v>
      </c>
      <c r="E31" s="67">
        <v>2253950</v>
      </c>
      <c r="F31" s="67">
        <v>3944292</v>
      </c>
      <c r="G31" s="67">
        <v>6108238</v>
      </c>
      <c r="H31" s="75">
        <f>G31-F31</f>
        <v>2163946</v>
      </c>
      <c r="I31" s="76">
        <f>((G31*100/F31)-100)</f>
        <v>54.86272314524382</v>
      </c>
      <c r="J31" s="27"/>
      <c r="K31" s="27"/>
      <c r="L31" s="27"/>
      <c r="M31" s="27"/>
    </row>
    <row r="32" spans="1:14" ht="15" customHeight="1">
      <c r="A32" s="5"/>
      <c r="B32" s="9"/>
      <c r="C32" s="49" t="s">
        <v>46</v>
      </c>
      <c r="D32" s="77" cm="1">
        <f t="array" ref="D32:G32">'Pasajeros regulares'!B35:E35</f>
        <v>1143547</v>
      </c>
      <c r="E32" s="77">
        <v>1574341</v>
      </c>
      <c r="F32" s="77">
        <v>3128112</v>
      </c>
      <c r="G32" s="77">
        <v>4266140</v>
      </c>
      <c r="H32" s="78">
        <f>G32-F32</f>
        <v>1138028</v>
      </c>
      <c r="I32" s="79">
        <f>((G32*100/F32)-100)</f>
        <v>36.380666676896482</v>
      </c>
      <c r="J32" s="27"/>
      <c r="K32" s="27"/>
      <c r="L32" s="27"/>
      <c r="M32" s="27"/>
    </row>
    <row r="33" spans="1:13" ht="15" customHeight="1">
      <c r="A33" s="5"/>
      <c r="B33" s="9"/>
      <c r="C33" s="49" t="s">
        <v>47</v>
      </c>
      <c r="D33" s="77" cm="1">
        <f t="array" ref="D33:G33">'Pasajeros crucero'!B35:E35</f>
        <v>345548</v>
      </c>
      <c r="E33" s="77">
        <v>679609</v>
      </c>
      <c r="F33" s="77">
        <v>816180</v>
      </c>
      <c r="G33" s="77">
        <v>1842098</v>
      </c>
      <c r="H33" s="78">
        <f>G33-F33</f>
        <v>1025918</v>
      </c>
      <c r="I33" s="79">
        <f>((G33*100/F33)-100)</f>
        <v>125.69751770442795</v>
      </c>
      <c r="J33" s="27"/>
      <c r="K33" s="27"/>
      <c r="L33" s="27"/>
      <c r="M33" s="27"/>
    </row>
    <row r="34" spans="1:13" ht="15" customHeight="1">
      <c r="A34" s="5"/>
      <c r="B34" s="9" t="s">
        <v>39</v>
      </c>
      <c r="C34" s="56" t="s">
        <v>48</v>
      </c>
      <c r="D34" s="67" cm="1">
        <f t="array" ref="D34:G34">'Automóviles régimen pasaje'!B35:E35</f>
        <v>302778</v>
      </c>
      <c r="E34" s="67">
        <v>402277</v>
      </c>
      <c r="F34" s="67">
        <v>851184</v>
      </c>
      <c r="G34" s="67">
        <v>1122947</v>
      </c>
      <c r="H34" s="75">
        <f>G34-F34</f>
        <v>271763</v>
      </c>
      <c r="I34" s="76">
        <f>((G34*100/F34)-100)</f>
        <v>31.927644316622491</v>
      </c>
      <c r="J34" s="27"/>
      <c r="K34" s="27"/>
      <c r="L34" s="27"/>
      <c r="M34" s="27"/>
    </row>
    <row r="35" spans="1:13" ht="15" customHeight="1">
      <c r="A35" s="5"/>
      <c r="B35" s="9"/>
      <c r="C35" s="56" t="s">
        <v>170</v>
      </c>
      <c r="D35" s="67" cm="1">
        <f t="array" ref="D35:G35">'Automóviles régimen mercancía'!B35:E35</f>
        <v>228853</v>
      </c>
      <c r="E35" s="67">
        <v>388993</v>
      </c>
      <c r="F35" s="67">
        <v>707948</v>
      </c>
      <c r="G35" s="67">
        <v>951754</v>
      </c>
      <c r="H35" s="75">
        <f>G35-F35</f>
        <v>243806</v>
      </c>
      <c r="I35" s="76">
        <f>((G35*100/F35)-100)</f>
        <v>34.438405080599154</v>
      </c>
      <c r="J35" s="27"/>
      <c r="K35" s="27"/>
      <c r="L35" s="27"/>
      <c r="M35" s="27"/>
    </row>
    <row r="36" spans="1:13" ht="15" customHeight="1">
      <c r="A36" s="87" t="s">
        <v>51</v>
      </c>
      <c r="J36" s="27"/>
      <c r="K36" s="27"/>
      <c r="L36" s="27"/>
      <c r="M36" s="27"/>
    </row>
    <row r="37" spans="1:13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57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EA46-E2A4-406F-B43A-9B95934B1AF7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21">
      <c r="A2" s="93"/>
      <c r="B2" s="93"/>
      <c r="C2" s="96"/>
    </row>
    <row r="3" spans="1:15" ht="21">
      <c r="A3" s="96"/>
      <c r="B3" s="96"/>
      <c r="C3" s="96"/>
    </row>
    <row r="4" spans="1:15">
      <c r="A4" s="97" t="s">
        <v>53</v>
      </c>
      <c r="B4" s="45"/>
      <c r="N4" s="127" t="s">
        <v>172</v>
      </c>
    </row>
    <row r="5" spans="1:1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>
      <c r="A6" s="1" t="s">
        <v>93</v>
      </c>
      <c r="B6" s="1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>
      <c r="A7" s="1"/>
      <c r="B7" s="1"/>
      <c r="C7" s="194">
        <v>2022</v>
      </c>
      <c r="D7" s="194">
        <v>2023</v>
      </c>
      <c r="E7" s="102" t="s">
        <v>13</v>
      </c>
      <c r="F7" s="102" t="s">
        <v>14</v>
      </c>
      <c r="G7" s="194">
        <v>2022</v>
      </c>
      <c r="H7" s="194">
        <v>2023</v>
      </c>
      <c r="I7" s="102" t="s">
        <v>13</v>
      </c>
      <c r="J7" s="102" t="s">
        <v>14</v>
      </c>
      <c r="K7" s="194">
        <v>2022</v>
      </c>
      <c r="L7" s="194">
        <v>2023</v>
      </c>
      <c r="M7" s="102" t="s">
        <v>13</v>
      </c>
      <c r="N7" s="102" t="s">
        <v>14</v>
      </c>
    </row>
    <row r="8" spans="1:15">
      <c r="A8" s="205" t="s">
        <v>95</v>
      </c>
      <c r="B8" s="116" t="s">
        <v>96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>
      <c r="A9" s="205"/>
      <c r="B9" s="130" t="s">
        <v>97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>
      <c r="A10" s="205"/>
      <c r="B10" s="104" t="s">
        <v>98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>
      <c r="A11" s="205"/>
      <c r="B11" s="130" t="s">
        <v>99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>
      <c r="A12" s="205"/>
      <c r="B12" s="104" t="s">
        <v>100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>
      <c r="A13" s="205"/>
      <c r="B13" s="130" t="s">
        <v>101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>
      <c r="A14" s="205"/>
      <c r="B14" s="104" t="s">
        <v>102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>
      <c r="A15" s="205"/>
      <c r="B15" s="130" t="s">
        <v>103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>
      <c r="A16" s="205"/>
      <c r="B16" s="119" t="s">
        <v>104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>
      <c r="A17" s="206" t="s">
        <v>105</v>
      </c>
      <c r="B17" s="132" t="s">
        <v>106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>
      <c r="A18" s="206"/>
      <c r="B18" s="104" t="s">
        <v>107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>
      <c r="A19" s="206"/>
      <c r="B19" s="130" t="s">
        <v>108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>
      <c r="A20" s="206"/>
      <c r="B20" s="104" t="s">
        <v>109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>
      <c r="A21" s="206"/>
      <c r="B21" s="135" t="s">
        <v>110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>
      <c r="A22" s="206" t="s">
        <v>111</v>
      </c>
      <c r="B22" s="116" t="s">
        <v>112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>
      <c r="A23" s="206"/>
      <c r="B23" s="135" t="s">
        <v>113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>
      <c r="A24" s="206" t="s">
        <v>114</v>
      </c>
      <c r="B24" s="116" t="s">
        <v>115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>
      <c r="A25" s="206"/>
      <c r="B25" s="130" t="s">
        <v>116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>
      <c r="A26" s="206"/>
      <c r="B26" s="122" t="s">
        <v>117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6.4">
      <c r="A27" s="126" t="s">
        <v>118</v>
      </c>
      <c r="B27" s="138" t="s">
        <v>119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>
      <c r="A28" s="206" t="s">
        <v>120</v>
      </c>
      <c r="B28" s="116" t="s">
        <v>121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>
      <c r="A29" s="206"/>
      <c r="B29" s="130" t="s">
        <v>122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>
      <c r="A30" s="206"/>
      <c r="B30" s="119" t="s">
        <v>123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>
      <c r="A31" s="206" t="s">
        <v>124</v>
      </c>
      <c r="B31" s="132" t="s">
        <v>125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>
      <c r="A32" s="206"/>
      <c r="B32" s="104" t="s">
        <v>126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>
      <c r="A33" s="206"/>
      <c r="B33" s="130" t="s">
        <v>127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>
      <c r="A34" s="206"/>
      <c r="B34" s="104" t="s">
        <v>128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>
      <c r="A35" s="206"/>
      <c r="B35" s="130" t="s">
        <v>129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>
      <c r="A36" s="206"/>
      <c r="B36" s="104" t="s">
        <v>130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>
      <c r="A37" s="206"/>
      <c r="B37" s="141" t="s">
        <v>131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>
      <c r="A38" s="206"/>
      <c r="B38" s="104" t="s">
        <v>132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>
      <c r="A39" s="206"/>
      <c r="B39" s="130" t="s">
        <v>133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>
      <c r="A40" s="206"/>
      <c r="B40" s="119" t="s">
        <v>134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>
      <c r="A41" s="206" t="s">
        <v>135</v>
      </c>
      <c r="B41" s="132" t="s">
        <v>136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>
      <c r="A42" s="206"/>
      <c r="B42" s="104" t="s">
        <v>137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>
      <c r="A43" s="206"/>
      <c r="B43" s="130" t="s">
        <v>138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>
      <c r="A44" s="206"/>
      <c r="B44" s="119" t="s">
        <v>139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>
      <c r="A45" s="207" t="s">
        <v>140</v>
      </c>
      <c r="B45" s="132" t="s">
        <v>141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>
      <c r="A46" s="207"/>
      <c r="B46" s="104" t="s">
        <v>142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>
      <c r="A47" s="207"/>
      <c r="B47" s="135" t="s">
        <v>143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>
      <c r="A48" s="208" t="s">
        <v>144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56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55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54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DDD1-3093-4ECB-9AA7-184658DBE873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15" customHeight="1">
      <c r="A2" s="93"/>
      <c r="B2" s="93"/>
      <c r="C2" s="96"/>
    </row>
    <row r="3" spans="1:15" ht="15" customHeight="1">
      <c r="A3" s="96"/>
      <c r="B3" s="96"/>
      <c r="C3" s="96"/>
    </row>
    <row r="4" spans="1:15" ht="15" customHeight="1">
      <c r="A4" s="97" t="s">
        <v>53</v>
      </c>
      <c r="B4" s="45"/>
      <c r="N4" s="127" t="s">
        <v>172</v>
      </c>
    </row>
    <row r="5" spans="1:15" ht="19.2" customHeight="1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>
      <c r="A6" s="209" t="s">
        <v>93</v>
      </c>
      <c r="B6" s="209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ht="19.5" customHeight="1">
      <c r="A7" s="209"/>
      <c r="B7" s="209"/>
      <c r="C7" s="194">
        <v>2022</v>
      </c>
      <c r="D7" s="194">
        <v>2023</v>
      </c>
      <c r="E7" s="102" t="s">
        <v>13</v>
      </c>
      <c r="F7" s="102" t="s">
        <v>14</v>
      </c>
      <c r="G7" s="194">
        <v>2022</v>
      </c>
      <c r="H7" s="194">
        <v>2023</v>
      </c>
      <c r="I7" s="102" t="s">
        <v>13</v>
      </c>
      <c r="J7" s="102" t="s">
        <v>14</v>
      </c>
      <c r="K7" s="194">
        <v>2022</v>
      </c>
      <c r="L7" s="194">
        <v>2023</v>
      </c>
      <c r="M7" s="102" t="s">
        <v>13</v>
      </c>
      <c r="N7" s="102" t="s">
        <v>14</v>
      </c>
    </row>
    <row r="8" spans="1:15" s="152" customFormat="1" ht="19.5" customHeight="1">
      <c r="A8" s="195" t="s">
        <v>95</v>
      </c>
      <c r="B8" s="196" t="s">
        <v>96</v>
      </c>
      <c r="C8" s="197">
        <v>15073726</v>
      </c>
      <c r="D8" s="198">
        <v>15273390</v>
      </c>
      <c r="E8" s="199">
        <v>199664</v>
      </c>
      <c r="F8" s="200">
        <v>1.324582919976123</v>
      </c>
      <c r="G8" s="201">
        <v>0</v>
      </c>
      <c r="H8" s="198">
        <v>0</v>
      </c>
      <c r="I8" s="199">
        <v>0</v>
      </c>
      <c r="J8" s="200" t="s">
        <v>156</v>
      </c>
      <c r="K8" s="201">
        <v>2</v>
      </c>
      <c r="L8" s="198">
        <v>86</v>
      </c>
      <c r="M8" s="199">
        <v>84</v>
      </c>
      <c r="N8" s="200">
        <v>4200</v>
      </c>
      <c r="O8" s="166"/>
    </row>
    <row r="9" spans="1:15" s="152" customFormat="1" ht="19.5" customHeight="1">
      <c r="A9" s="195" t="s">
        <v>95</v>
      </c>
      <c r="B9" s="196" t="s">
        <v>97</v>
      </c>
      <c r="C9" s="197">
        <v>5956686</v>
      </c>
      <c r="D9" s="198">
        <v>6017283</v>
      </c>
      <c r="E9" s="199">
        <v>60597</v>
      </c>
      <c r="F9" s="200">
        <v>1.017293844261729</v>
      </c>
      <c r="G9" s="201">
        <v>0</v>
      </c>
      <c r="H9" s="198">
        <v>0</v>
      </c>
      <c r="I9" s="199">
        <v>0</v>
      </c>
      <c r="J9" s="200" t="s">
        <v>156</v>
      </c>
      <c r="K9" s="201">
        <v>72972</v>
      </c>
      <c r="L9" s="198">
        <v>89865</v>
      </c>
      <c r="M9" s="199">
        <v>16893</v>
      </c>
      <c r="N9" s="200">
        <v>23.149975333004431</v>
      </c>
      <c r="O9" s="166"/>
    </row>
    <row r="10" spans="1:15" s="152" customFormat="1" ht="19.5" customHeight="1">
      <c r="A10" s="195" t="s">
        <v>95</v>
      </c>
      <c r="B10" s="196" t="s">
        <v>98</v>
      </c>
      <c r="C10" s="197">
        <v>4636497</v>
      </c>
      <c r="D10" s="198">
        <v>5185104</v>
      </c>
      <c r="E10" s="199">
        <v>548607</v>
      </c>
      <c r="F10" s="200">
        <v>11.832359645654901</v>
      </c>
      <c r="G10" s="201">
        <v>0</v>
      </c>
      <c r="H10" s="198">
        <v>0</v>
      </c>
      <c r="I10" s="199">
        <v>0</v>
      </c>
      <c r="J10" s="200" t="s">
        <v>156</v>
      </c>
      <c r="K10" s="201">
        <v>4667</v>
      </c>
      <c r="L10" s="198">
        <v>7703</v>
      </c>
      <c r="M10" s="199">
        <v>3036</v>
      </c>
      <c r="N10" s="200">
        <v>65.052496250267836</v>
      </c>
      <c r="O10" s="166"/>
    </row>
    <row r="11" spans="1:15" s="152" customFormat="1" ht="19.5" customHeight="1">
      <c r="A11" s="195" t="s">
        <v>95</v>
      </c>
      <c r="B11" s="196" t="s">
        <v>99</v>
      </c>
      <c r="C11" s="197">
        <v>4199946</v>
      </c>
      <c r="D11" s="198">
        <v>3666716</v>
      </c>
      <c r="E11" s="199">
        <v>-533230</v>
      </c>
      <c r="F11" s="200">
        <v>-12.696115616724599</v>
      </c>
      <c r="G11" s="201">
        <v>0</v>
      </c>
      <c r="H11" s="198">
        <v>0</v>
      </c>
      <c r="I11" s="199">
        <v>0</v>
      </c>
      <c r="J11" s="200" t="s">
        <v>156</v>
      </c>
      <c r="K11" s="201">
        <v>4921</v>
      </c>
      <c r="L11" s="198">
        <v>5606</v>
      </c>
      <c r="M11" s="199">
        <v>685</v>
      </c>
      <c r="N11" s="200">
        <v>13.91993497256655</v>
      </c>
      <c r="O11" s="166"/>
    </row>
    <row r="12" spans="1:15" s="152" customFormat="1" ht="19.5" customHeight="1">
      <c r="A12" s="195" t="s">
        <v>95</v>
      </c>
      <c r="B12" s="196" t="s">
        <v>100</v>
      </c>
      <c r="C12" s="197">
        <v>2332543</v>
      </c>
      <c r="D12" s="198">
        <v>2374605</v>
      </c>
      <c r="E12" s="199">
        <v>42062</v>
      </c>
      <c r="F12" s="200">
        <v>1.803267935467858</v>
      </c>
      <c r="G12" s="201">
        <v>0</v>
      </c>
      <c r="H12" s="198">
        <v>0</v>
      </c>
      <c r="I12" s="199">
        <v>0</v>
      </c>
      <c r="J12" s="200" t="s">
        <v>156</v>
      </c>
      <c r="K12" s="201">
        <v>98716</v>
      </c>
      <c r="L12" s="198">
        <v>82745</v>
      </c>
      <c r="M12" s="199">
        <v>-15971</v>
      </c>
      <c r="N12" s="200">
        <v>-16.178734956845901</v>
      </c>
      <c r="O12" s="166"/>
    </row>
    <row r="13" spans="1:15" s="152" customFormat="1" ht="19.5" customHeight="1">
      <c r="A13" s="195" t="s">
        <v>95</v>
      </c>
      <c r="B13" s="196" t="s">
        <v>101</v>
      </c>
      <c r="C13" s="197">
        <v>642124</v>
      </c>
      <c r="D13" s="198">
        <v>612732</v>
      </c>
      <c r="E13" s="199">
        <v>-29392</v>
      </c>
      <c r="F13" s="200">
        <v>-4.577309055571817</v>
      </c>
      <c r="G13" s="201">
        <v>0</v>
      </c>
      <c r="H13" s="198">
        <v>0</v>
      </c>
      <c r="I13" s="199">
        <v>0</v>
      </c>
      <c r="J13" s="200" t="s">
        <v>156</v>
      </c>
      <c r="K13" s="201">
        <v>19895</v>
      </c>
      <c r="L13" s="198">
        <v>24382</v>
      </c>
      <c r="M13" s="199">
        <v>4487</v>
      </c>
      <c r="N13" s="200">
        <v>22.553405378235741</v>
      </c>
      <c r="O13" s="166"/>
    </row>
    <row r="14" spans="1:15" s="152" customFormat="1" ht="19.5" customHeight="1">
      <c r="A14" s="195" t="s">
        <v>95</v>
      </c>
      <c r="B14" s="196" t="s">
        <v>102</v>
      </c>
      <c r="C14" s="197">
        <v>0</v>
      </c>
      <c r="D14" s="198">
        <v>0</v>
      </c>
      <c r="E14" s="199">
        <v>0</v>
      </c>
      <c r="F14" s="200" t="s">
        <v>156</v>
      </c>
      <c r="G14" s="201">
        <v>3463689</v>
      </c>
      <c r="H14" s="198">
        <v>5895893</v>
      </c>
      <c r="I14" s="199">
        <v>2432204</v>
      </c>
      <c r="J14" s="200">
        <v>70.220045737362682</v>
      </c>
      <c r="K14" s="201">
        <v>102826</v>
      </c>
      <c r="L14" s="198">
        <v>115618</v>
      </c>
      <c r="M14" s="199">
        <v>12792</v>
      </c>
      <c r="N14" s="200">
        <v>12.44043335343201</v>
      </c>
      <c r="O14" s="166"/>
    </row>
    <row r="15" spans="1:15" s="152" customFormat="1" ht="19.5" customHeight="1">
      <c r="A15" s="195" t="s">
        <v>95</v>
      </c>
      <c r="B15" s="196" t="s">
        <v>103</v>
      </c>
      <c r="C15" s="197">
        <v>5370717</v>
      </c>
      <c r="D15" s="198">
        <v>5448048</v>
      </c>
      <c r="E15" s="199">
        <v>77331</v>
      </c>
      <c r="F15" s="200">
        <v>1.439863615975298</v>
      </c>
      <c r="G15" s="201">
        <v>0</v>
      </c>
      <c r="H15" s="198">
        <v>0</v>
      </c>
      <c r="I15" s="199">
        <v>0</v>
      </c>
      <c r="J15" s="200" t="s">
        <v>156</v>
      </c>
      <c r="K15" s="201">
        <v>229</v>
      </c>
      <c r="L15" s="198">
        <v>36</v>
      </c>
      <c r="M15" s="199">
        <v>-193</v>
      </c>
      <c r="N15" s="200">
        <v>-84.279475982532745</v>
      </c>
      <c r="O15" s="166"/>
    </row>
    <row r="16" spans="1:15" s="152" customFormat="1" ht="19.5" customHeight="1">
      <c r="A16" s="195" t="s">
        <v>95</v>
      </c>
      <c r="B16" s="196" t="s">
        <v>104</v>
      </c>
      <c r="C16" s="197">
        <v>1609958</v>
      </c>
      <c r="D16" s="198">
        <v>1611867</v>
      </c>
      <c r="E16" s="199">
        <v>1909</v>
      </c>
      <c r="F16" s="200">
        <v>0.1185745218198235</v>
      </c>
      <c r="G16" s="201">
        <v>0</v>
      </c>
      <c r="H16" s="198">
        <v>0</v>
      </c>
      <c r="I16" s="199">
        <v>0</v>
      </c>
      <c r="J16" s="200" t="s">
        <v>156</v>
      </c>
      <c r="K16" s="201">
        <v>219614</v>
      </c>
      <c r="L16" s="198">
        <v>197503</v>
      </c>
      <c r="M16" s="199">
        <v>-22111</v>
      </c>
      <c r="N16" s="200">
        <v>-10.068119518792059</v>
      </c>
      <c r="O16" s="166"/>
    </row>
    <row r="17" spans="1:15" s="152" customFormat="1" ht="19.5" customHeight="1">
      <c r="A17" s="195" t="s">
        <v>105</v>
      </c>
      <c r="B17" s="196" t="s">
        <v>106</v>
      </c>
      <c r="C17" s="197">
        <v>0</v>
      </c>
      <c r="D17" s="198">
        <v>0</v>
      </c>
      <c r="E17" s="199">
        <v>0</v>
      </c>
      <c r="F17" s="200" t="s">
        <v>156</v>
      </c>
      <c r="G17" s="201">
        <v>1605030</v>
      </c>
      <c r="H17" s="198">
        <v>1273462</v>
      </c>
      <c r="I17" s="199">
        <v>-331568</v>
      </c>
      <c r="J17" s="200">
        <v>-20.65805623570898</v>
      </c>
      <c r="K17" s="201">
        <v>17003</v>
      </c>
      <c r="L17" s="198">
        <v>24038</v>
      </c>
      <c r="M17" s="199">
        <v>7035</v>
      </c>
      <c r="N17" s="200">
        <v>41.375051461506793</v>
      </c>
      <c r="O17" s="166"/>
    </row>
    <row r="18" spans="1:15" s="152" customFormat="1" ht="19.5" customHeight="1">
      <c r="A18" s="195" t="s">
        <v>105</v>
      </c>
      <c r="B18" s="196" t="s">
        <v>107</v>
      </c>
      <c r="C18" s="197">
        <v>0</v>
      </c>
      <c r="D18" s="198">
        <v>0</v>
      </c>
      <c r="E18" s="199">
        <v>0</v>
      </c>
      <c r="F18" s="200" t="s">
        <v>156</v>
      </c>
      <c r="G18" s="201">
        <v>1889100</v>
      </c>
      <c r="H18" s="198">
        <v>1208753</v>
      </c>
      <c r="I18" s="199">
        <v>-680347</v>
      </c>
      <c r="J18" s="200">
        <v>-36.014345455507907</v>
      </c>
      <c r="K18" s="201">
        <v>455607</v>
      </c>
      <c r="L18" s="198">
        <v>472689</v>
      </c>
      <c r="M18" s="199">
        <v>17082</v>
      </c>
      <c r="N18" s="200">
        <v>3.7492839223277912</v>
      </c>
      <c r="O18" s="166"/>
    </row>
    <row r="19" spans="1:15" s="152" customFormat="1" ht="19.5" customHeight="1">
      <c r="A19" s="195" t="s">
        <v>105</v>
      </c>
      <c r="B19" s="196" t="s">
        <v>108</v>
      </c>
      <c r="C19" s="197">
        <v>0</v>
      </c>
      <c r="D19" s="198">
        <v>0</v>
      </c>
      <c r="E19" s="199">
        <v>0</v>
      </c>
      <c r="F19" s="200" t="s">
        <v>156</v>
      </c>
      <c r="G19" s="201">
        <v>475233</v>
      </c>
      <c r="H19" s="198">
        <v>401029</v>
      </c>
      <c r="I19" s="199">
        <v>-74204</v>
      </c>
      <c r="J19" s="200">
        <v>-15.61423554340713</v>
      </c>
      <c r="K19" s="201">
        <v>325042</v>
      </c>
      <c r="L19" s="198">
        <v>452202</v>
      </c>
      <c r="M19" s="199">
        <v>127160</v>
      </c>
      <c r="N19" s="200">
        <v>39.121098196540743</v>
      </c>
      <c r="O19" s="166"/>
    </row>
    <row r="20" spans="1:15" s="152" customFormat="1" ht="19.5" customHeight="1">
      <c r="A20" s="195" t="s">
        <v>105</v>
      </c>
      <c r="B20" s="196" t="s">
        <v>109</v>
      </c>
      <c r="C20" s="197">
        <v>0</v>
      </c>
      <c r="D20" s="198">
        <v>0</v>
      </c>
      <c r="E20" s="199">
        <v>0</v>
      </c>
      <c r="F20" s="200" t="s">
        <v>156</v>
      </c>
      <c r="G20" s="201">
        <v>110965</v>
      </c>
      <c r="H20" s="198">
        <v>116083</v>
      </c>
      <c r="I20" s="199">
        <v>5118</v>
      </c>
      <c r="J20" s="200">
        <v>4.612265128644168</v>
      </c>
      <c r="K20" s="201">
        <v>4097823</v>
      </c>
      <c r="L20" s="198">
        <v>3588269</v>
      </c>
      <c r="M20" s="199">
        <v>-509554</v>
      </c>
      <c r="N20" s="200">
        <v>-12.434748889837371</v>
      </c>
      <c r="O20" s="166"/>
    </row>
    <row r="21" spans="1:15" s="152" customFormat="1" ht="19.5" customHeight="1">
      <c r="A21" s="195" t="s">
        <v>105</v>
      </c>
      <c r="B21" s="196" t="s">
        <v>110</v>
      </c>
      <c r="C21" s="197">
        <v>0</v>
      </c>
      <c r="D21" s="198">
        <v>0</v>
      </c>
      <c r="E21" s="199">
        <v>0</v>
      </c>
      <c r="F21" s="200" t="s">
        <v>156</v>
      </c>
      <c r="G21" s="201">
        <v>0</v>
      </c>
      <c r="H21" s="198">
        <v>0</v>
      </c>
      <c r="I21" s="199">
        <v>0</v>
      </c>
      <c r="J21" s="200" t="s">
        <v>156</v>
      </c>
      <c r="K21" s="201">
        <v>1050464</v>
      </c>
      <c r="L21" s="198">
        <v>930969</v>
      </c>
      <c r="M21" s="199">
        <v>-119495</v>
      </c>
      <c r="N21" s="200">
        <v>-11.37544932525056</v>
      </c>
      <c r="O21" s="166"/>
    </row>
    <row r="22" spans="1:15" s="152" customFormat="1" ht="19.5" customHeight="1">
      <c r="A22" s="195" t="s">
        <v>111</v>
      </c>
      <c r="B22" s="196" t="s">
        <v>112</v>
      </c>
      <c r="C22" s="197">
        <v>0</v>
      </c>
      <c r="D22" s="198">
        <v>0</v>
      </c>
      <c r="E22" s="199">
        <v>0</v>
      </c>
      <c r="F22" s="200" t="s">
        <v>156</v>
      </c>
      <c r="G22" s="201">
        <v>156947</v>
      </c>
      <c r="H22" s="198">
        <v>233212</v>
      </c>
      <c r="I22" s="199">
        <v>76265</v>
      </c>
      <c r="J22" s="200">
        <v>48.592837072387482</v>
      </c>
      <c r="K22" s="201">
        <v>181941</v>
      </c>
      <c r="L22" s="198">
        <v>82329</v>
      </c>
      <c r="M22" s="199">
        <v>-99612</v>
      </c>
      <c r="N22" s="200">
        <v>-54.749616633963747</v>
      </c>
      <c r="O22" s="166"/>
    </row>
    <row r="23" spans="1:15" s="152" customFormat="1" ht="19.5" customHeight="1">
      <c r="A23" s="195" t="s">
        <v>111</v>
      </c>
      <c r="B23" s="196" t="s">
        <v>113</v>
      </c>
      <c r="C23" s="197">
        <v>7744</v>
      </c>
      <c r="D23" s="198">
        <v>3871</v>
      </c>
      <c r="E23" s="199">
        <v>-3873</v>
      </c>
      <c r="F23" s="200">
        <v>-50.012913223140487</v>
      </c>
      <c r="G23" s="201">
        <v>4305541</v>
      </c>
      <c r="H23" s="198">
        <v>3512488</v>
      </c>
      <c r="I23" s="199">
        <v>-793053</v>
      </c>
      <c r="J23" s="200">
        <v>-18.419357753183629</v>
      </c>
      <c r="K23" s="201">
        <v>741014</v>
      </c>
      <c r="L23" s="198">
        <v>673181</v>
      </c>
      <c r="M23" s="199">
        <v>-67833</v>
      </c>
      <c r="N23" s="200">
        <v>-9.1540780606034389</v>
      </c>
      <c r="O23" s="166"/>
    </row>
    <row r="24" spans="1:15" s="152" customFormat="1" ht="19.5" customHeight="1">
      <c r="A24" s="195" t="s">
        <v>114</v>
      </c>
      <c r="B24" s="196" t="s">
        <v>115</v>
      </c>
      <c r="C24" s="197">
        <v>0</v>
      </c>
      <c r="D24" s="198">
        <v>0</v>
      </c>
      <c r="E24" s="199">
        <v>0</v>
      </c>
      <c r="F24" s="200" t="s">
        <v>156</v>
      </c>
      <c r="G24" s="201">
        <v>103893</v>
      </c>
      <c r="H24" s="198">
        <v>118327</v>
      </c>
      <c r="I24" s="199">
        <v>14434</v>
      </c>
      <c r="J24" s="200">
        <v>13.89314005755922</v>
      </c>
      <c r="K24" s="201">
        <v>11052</v>
      </c>
      <c r="L24" s="198">
        <v>2222</v>
      </c>
      <c r="M24" s="199">
        <v>-8830</v>
      </c>
      <c r="N24" s="200">
        <v>-79.895041621425989</v>
      </c>
      <c r="O24" s="166"/>
    </row>
    <row r="25" spans="1:15" s="152" customFormat="1" ht="19.5" customHeight="1">
      <c r="A25" s="195" t="s">
        <v>114</v>
      </c>
      <c r="B25" s="196" t="s">
        <v>116</v>
      </c>
      <c r="C25" s="197">
        <v>0</v>
      </c>
      <c r="D25" s="198">
        <v>0</v>
      </c>
      <c r="E25" s="199">
        <v>0</v>
      </c>
      <c r="F25" s="200" t="s">
        <v>156</v>
      </c>
      <c r="G25" s="201">
        <v>208915</v>
      </c>
      <c r="H25" s="198">
        <v>138630</v>
      </c>
      <c r="I25" s="199">
        <v>-70285</v>
      </c>
      <c r="J25" s="200">
        <v>-33.642869109446423</v>
      </c>
      <c r="K25" s="201">
        <v>36217</v>
      </c>
      <c r="L25" s="198">
        <v>19042</v>
      </c>
      <c r="M25" s="199">
        <v>-17175</v>
      </c>
      <c r="N25" s="200">
        <v>-47.422481155258581</v>
      </c>
      <c r="O25" s="166"/>
    </row>
    <row r="26" spans="1:15" s="152" customFormat="1" ht="19.5" customHeight="1">
      <c r="A26" s="195" t="s">
        <v>114</v>
      </c>
      <c r="B26" s="196" t="s">
        <v>117</v>
      </c>
      <c r="C26" s="197">
        <v>88913</v>
      </c>
      <c r="D26" s="198">
        <v>74544</v>
      </c>
      <c r="E26" s="199">
        <v>-14369</v>
      </c>
      <c r="F26" s="200">
        <v>-16.160741398895549</v>
      </c>
      <c r="G26" s="201">
        <v>791961</v>
      </c>
      <c r="H26" s="198">
        <v>776099</v>
      </c>
      <c r="I26" s="199">
        <v>-15862</v>
      </c>
      <c r="J26" s="200">
        <v>-2.0028764042673828</v>
      </c>
      <c r="K26" s="201">
        <v>497833</v>
      </c>
      <c r="L26" s="198">
        <v>397681</v>
      </c>
      <c r="M26" s="199">
        <v>-100152</v>
      </c>
      <c r="N26" s="200">
        <v>-20.117589633471471</v>
      </c>
      <c r="O26" s="166"/>
    </row>
    <row r="27" spans="1:15" s="152" customFormat="1" ht="19.5" customHeight="1">
      <c r="A27" s="195" t="s">
        <v>118</v>
      </c>
      <c r="B27" s="196" t="s">
        <v>119</v>
      </c>
      <c r="C27" s="197">
        <v>2704453</v>
      </c>
      <c r="D27" s="198">
        <v>2225839</v>
      </c>
      <c r="E27" s="199">
        <v>-478614</v>
      </c>
      <c r="F27" s="200">
        <v>-17.697257079342851</v>
      </c>
      <c r="G27" s="201">
        <v>913212</v>
      </c>
      <c r="H27" s="198">
        <v>660892</v>
      </c>
      <c r="I27" s="199">
        <v>-252320</v>
      </c>
      <c r="J27" s="200">
        <v>-27.62994792008865</v>
      </c>
      <c r="K27" s="201">
        <v>5282307</v>
      </c>
      <c r="L27" s="198">
        <v>4913014</v>
      </c>
      <c r="M27" s="199">
        <v>-369293</v>
      </c>
      <c r="N27" s="200">
        <v>-6.9911309584997667</v>
      </c>
      <c r="O27" s="166"/>
    </row>
    <row r="28" spans="1:15" s="152" customFormat="1" ht="19.5" customHeight="1">
      <c r="A28" s="195" t="s">
        <v>120</v>
      </c>
      <c r="B28" s="196" t="s">
        <v>121</v>
      </c>
      <c r="C28" s="197">
        <v>548005</v>
      </c>
      <c r="D28" s="198">
        <v>621560</v>
      </c>
      <c r="E28" s="199">
        <v>73555</v>
      </c>
      <c r="F28" s="200">
        <v>13.422322789025641</v>
      </c>
      <c r="G28" s="201">
        <v>42359</v>
      </c>
      <c r="H28" s="198">
        <v>23574</v>
      </c>
      <c r="I28" s="199">
        <v>-18785</v>
      </c>
      <c r="J28" s="200">
        <v>-44.347128119171842</v>
      </c>
      <c r="K28" s="201">
        <v>17367</v>
      </c>
      <c r="L28" s="198">
        <v>21573</v>
      </c>
      <c r="M28" s="199">
        <v>4206</v>
      </c>
      <c r="N28" s="200">
        <v>24.218345137329418</v>
      </c>
      <c r="O28" s="166"/>
    </row>
    <row r="29" spans="1:15" s="152" customFormat="1" ht="19.5" customHeight="1">
      <c r="A29" s="195" t="s">
        <v>120</v>
      </c>
      <c r="B29" s="196" t="s">
        <v>122</v>
      </c>
      <c r="C29" s="197">
        <v>0</v>
      </c>
      <c r="D29" s="198">
        <v>0</v>
      </c>
      <c r="E29" s="199">
        <v>0</v>
      </c>
      <c r="F29" s="200" t="s">
        <v>156</v>
      </c>
      <c r="G29" s="201">
        <v>1827775</v>
      </c>
      <c r="H29" s="198">
        <v>1968254</v>
      </c>
      <c r="I29" s="199">
        <v>140479</v>
      </c>
      <c r="J29" s="200">
        <v>7.6857928355514256</v>
      </c>
      <c r="K29" s="201">
        <v>263225</v>
      </c>
      <c r="L29" s="198">
        <v>257754</v>
      </c>
      <c r="M29" s="199">
        <v>-5471</v>
      </c>
      <c r="N29" s="200">
        <v>-2.078449995251205</v>
      </c>
      <c r="O29" s="166"/>
    </row>
    <row r="30" spans="1:15" s="152" customFormat="1" ht="19.5" customHeight="1">
      <c r="A30" s="195" t="s">
        <v>120</v>
      </c>
      <c r="B30" s="196" t="s">
        <v>123</v>
      </c>
      <c r="C30" s="197">
        <v>0</v>
      </c>
      <c r="D30" s="198">
        <v>0</v>
      </c>
      <c r="E30" s="199">
        <v>0</v>
      </c>
      <c r="F30" s="200" t="s">
        <v>156</v>
      </c>
      <c r="G30" s="201">
        <v>96916</v>
      </c>
      <c r="H30" s="198">
        <v>176408</v>
      </c>
      <c r="I30" s="199">
        <v>79492</v>
      </c>
      <c r="J30" s="200">
        <v>82.021544430228232</v>
      </c>
      <c r="K30" s="201">
        <v>4892418</v>
      </c>
      <c r="L30" s="198">
        <v>4189044</v>
      </c>
      <c r="M30" s="199">
        <v>-703374</v>
      </c>
      <c r="N30" s="200">
        <v>-14.376817352891759</v>
      </c>
      <c r="O30" s="166"/>
    </row>
    <row r="31" spans="1:15" s="152" customFormat="1" ht="19.5" customHeight="1">
      <c r="A31" s="195" t="s">
        <v>124</v>
      </c>
      <c r="B31" s="196" t="s">
        <v>125</v>
      </c>
      <c r="C31" s="197">
        <v>0</v>
      </c>
      <c r="D31" s="198">
        <v>0</v>
      </c>
      <c r="E31" s="199">
        <v>0</v>
      </c>
      <c r="F31" s="200" t="s">
        <v>156</v>
      </c>
      <c r="G31" s="201">
        <v>4118728</v>
      </c>
      <c r="H31" s="198">
        <v>4775263</v>
      </c>
      <c r="I31" s="199">
        <v>656535</v>
      </c>
      <c r="J31" s="200">
        <v>15.94023688867048</v>
      </c>
      <c r="K31" s="201">
        <v>481866</v>
      </c>
      <c r="L31" s="198">
        <v>755445</v>
      </c>
      <c r="M31" s="199">
        <v>273579</v>
      </c>
      <c r="N31" s="200">
        <v>56.774912527549162</v>
      </c>
      <c r="O31" s="166"/>
    </row>
    <row r="32" spans="1:15" s="152" customFormat="1" ht="19.5" customHeight="1">
      <c r="A32" s="195" t="s">
        <v>124</v>
      </c>
      <c r="B32" s="196" t="s">
        <v>126</v>
      </c>
      <c r="C32" s="197">
        <v>0</v>
      </c>
      <c r="D32" s="198">
        <v>0</v>
      </c>
      <c r="E32" s="199">
        <v>0</v>
      </c>
      <c r="F32" s="200" t="s">
        <v>156</v>
      </c>
      <c r="G32" s="201">
        <v>823069</v>
      </c>
      <c r="H32" s="198">
        <v>992162</v>
      </c>
      <c r="I32" s="199">
        <v>169093</v>
      </c>
      <c r="J32" s="200">
        <v>20.54420710778804</v>
      </c>
      <c r="K32" s="201">
        <v>261498</v>
      </c>
      <c r="L32" s="198">
        <v>191922</v>
      </c>
      <c r="M32" s="199">
        <v>-69576</v>
      </c>
      <c r="N32" s="200">
        <v>-26.606704448982399</v>
      </c>
      <c r="O32" s="166"/>
    </row>
    <row r="33" spans="1:15" s="152" customFormat="1" ht="19.5" customHeight="1">
      <c r="A33" s="195" t="s">
        <v>124</v>
      </c>
      <c r="B33" s="196" t="s">
        <v>127</v>
      </c>
      <c r="C33" s="197">
        <v>0</v>
      </c>
      <c r="D33" s="198">
        <v>0</v>
      </c>
      <c r="E33" s="199">
        <v>0</v>
      </c>
      <c r="F33" s="200" t="s">
        <v>156</v>
      </c>
      <c r="G33" s="201">
        <v>5778</v>
      </c>
      <c r="H33" s="198">
        <v>29215</v>
      </c>
      <c r="I33" s="199">
        <v>23437</v>
      </c>
      <c r="J33" s="200">
        <v>405.62478366216692</v>
      </c>
      <c r="K33" s="201">
        <v>2669598</v>
      </c>
      <c r="L33" s="198">
        <v>2800400</v>
      </c>
      <c r="M33" s="199">
        <v>130802</v>
      </c>
      <c r="N33" s="200">
        <v>4.8996890168482281</v>
      </c>
      <c r="O33" s="166"/>
    </row>
    <row r="34" spans="1:15" s="152" customFormat="1" ht="19.5" customHeight="1">
      <c r="A34" s="195" t="s">
        <v>124</v>
      </c>
      <c r="B34" s="196" t="s">
        <v>128</v>
      </c>
      <c r="C34" s="197">
        <v>40292</v>
      </c>
      <c r="D34" s="198">
        <v>11694</v>
      </c>
      <c r="E34" s="199">
        <v>-28598</v>
      </c>
      <c r="F34" s="200">
        <v>-70.976868857341401</v>
      </c>
      <c r="G34" s="201">
        <v>0</v>
      </c>
      <c r="H34" s="198">
        <v>0</v>
      </c>
      <c r="I34" s="199">
        <v>0</v>
      </c>
      <c r="J34" s="200" t="s">
        <v>156</v>
      </c>
      <c r="K34" s="201">
        <v>2138039</v>
      </c>
      <c r="L34" s="198">
        <v>1949084</v>
      </c>
      <c r="M34" s="199">
        <v>-188955</v>
      </c>
      <c r="N34" s="200">
        <v>-8.8377714344780429</v>
      </c>
      <c r="O34" s="166"/>
    </row>
    <row r="35" spans="1:15" s="152" customFormat="1" ht="19.5" customHeight="1">
      <c r="A35" s="195" t="s">
        <v>124</v>
      </c>
      <c r="B35" s="196" t="s">
        <v>129</v>
      </c>
      <c r="C35" s="197">
        <v>0</v>
      </c>
      <c r="D35" s="198">
        <v>0</v>
      </c>
      <c r="E35" s="199">
        <v>0</v>
      </c>
      <c r="F35" s="200" t="s">
        <v>156</v>
      </c>
      <c r="G35" s="201">
        <v>0</v>
      </c>
      <c r="H35" s="198">
        <v>0</v>
      </c>
      <c r="I35" s="199">
        <v>0</v>
      </c>
      <c r="J35" s="200" t="s">
        <v>156</v>
      </c>
      <c r="K35" s="201">
        <v>793719</v>
      </c>
      <c r="L35" s="198">
        <v>744846</v>
      </c>
      <c r="M35" s="199">
        <v>-48873</v>
      </c>
      <c r="N35" s="200">
        <v>-6.1574688271289943</v>
      </c>
      <c r="O35" s="166"/>
    </row>
    <row r="36" spans="1:15" s="152" customFormat="1" ht="19.5" customHeight="1">
      <c r="A36" s="195" t="s">
        <v>124</v>
      </c>
      <c r="B36" s="196" t="s">
        <v>130</v>
      </c>
      <c r="C36" s="197">
        <v>0</v>
      </c>
      <c r="D36" s="198">
        <v>0</v>
      </c>
      <c r="E36" s="199">
        <v>0</v>
      </c>
      <c r="F36" s="200" t="s">
        <v>156</v>
      </c>
      <c r="G36" s="201">
        <v>0</v>
      </c>
      <c r="H36" s="198">
        <v>0</v>
      </c>
      <c r="I36" s="199">
        <v>0</v>
      </c>
      <c r="J36" s="200" t="s">
        <v>156</v>
      </c>
      <c r="K36" s="201">
        <v>1156003</v>
      </c>
      <c r="L36" s="198">
        <v>1171776</v>
      </c>
      <c r="M36" s="199">
        <v>15773</v>
      </c>
      <c r="N36" s="200">
        <v>1.3644428258404131</v>
      </c>
      <c r="O36" s="166"/>
    </row>
    <row r="37" spans="1:15" s="152" customFormat="1" ht="19.5" customHeight="1">
      <c r="A37" s="195" t="s">
        <v>124</v>
      </c>
      <c r="B37" s="196" t="s">
        <v>131</v>
      </c>
      <c r="C37" s="197">
        <v>972121</v>
      </c>
      <c r="D37" s="198">
        <v>1098885</v>
      </c>
      <c r="E37" s="199">
        <v>126764</v>
      </c>
      <c r="F37" s="200">
        <v>13.0399405012339</v>
      </c>
      <c r="G37" s="201">
        <v>0</v>
      </c>
      <c r="H37" s="198">
        <v>0</v>
      </c>
      <c r="I37" s="199">
        <v>0</v>
      </c>
      <c r="J37" s="200" t="s">
        <v>156</v>
      </c>
      <c r="K37" s="201">
        <v>681803</v>
      </c>
      <c r="L37" s="198">
        <v>600537</v>
      </c>
      <c r="M37" s="199">
        <v>-81266</v>
      </c>
      <c r="N37" s="200">
        <v>-11.91927873593986</v>
      </c>
      <c r="O37" s="166"/>
    </row>
    <row r="38" spans="1:15" s="152" customFormat="1" ht="19.5" customHeight="1">
      <c r="A38" s="195" t="s">
        <v>124</v>
      </c>
      <c r="B38" s="196" t="s">
        <v>132</v>
      </c>
      <c r="C38" s="197">
        <v>41340</v>
      </c>
      <c r="D38" s="198">
        <v>78817</v>
      </c>
      <c r="E38" s="199">
        <v>37477</v>
      </c>
      <c r="F38" s="200">
        <v>90.655539429124332</v>
      </c>
      <c r="G38" s="201">
        <v>120725</v>
      </c>
      <c r="H38" s="198">
        <v>159890</v>
      </c>
      <c r="I38" s="199">
        <v>39165</v>
      </c>
      <c r="J38" s="200">
        <v>32.441499275212273</v>
      </c>
      <c r="K38" s="201">
        <v>5344895</v>
      </c>
      <c r="L38" s="198">
        <v>5243761</v>
      </c>
      <c r="M38" s="199">
        <v>-101134</v>
      </c>
      <c r="N38" s="200">
        <v>-1.892160650489856</v>
      </c>
      <c r="O38" s="166"/>
    </row>
    <row r="39" spans="1:15" s="152" customFormat="1" ht="19.5" customHeight="1">
      <c r="A39" s="195" t="s">
        <v>124</v>
      </c>
      <c r="B39" s="196" t="s">
        <v>133</v>
      </c>
      <c r="C39" s="197">
        <v>0</v>
      </c>
      <c r="D39" s="198">
        <v>0</v>
      </c>
      <c r="E39" s="199">
        <v>0</v>
      </c>
      <c r="F39" s="200" t="s">
        <v>156</v>
      </c>
      <c r="G39" s="201">
        <v>0</v>
      </c>
      <c r="H39" s="198">
        <v>0</v>
      </c>
      <c r="I39" s="199">
        <v>0</v>
      </c>
      <c r="J39" s="200" t="s">
        <v>156</v>
      </c>
      <c r="K39" s="201">
        <v>949346</v>
      </c>
      <c r="L39" s="198">
        <v>946528</v>
      </c>
      <c r="M39" s="199">
        <v>-2818</v>
      </c>
      <c r="N39" s="200">
        <v>-0.29683592704873257</v>
      </c>
      <c r="O39" s="166"/>
    </row>
    <row r="40" spans="1:15" s="152" customFormat="1" ht="19.5" customHeight="1">
      <c r="A40" s="195" t="s">
        <v>124</v>
      </c>
      <c r="B40" s="196" t="s">
        <v>134</v>
      </c>
      <c r="C40" s="197">
        <v>0</v>
      </c>
      <c r="D40" s="198">
        <v>0</v>
      </c>
      <c r="E40" s="199">
        <v>0</v>
      </c>
      <c r="F40" s="200" t="s">
        <v>156</v>
      </c>
      <c r="G40" s="201">
        <v>1283956</v>
      </c>
      <c r="H40" s="198">
        <v>1007983</v>
      </c>
      <c r="I40" s="199">
        <v>-275973</v>
      </c>
      <c r="J40" s="200">
        <v>-21.493960852241049</v>
      </c>
      <c r="K40" s="201">
        <v>1110432</v>
      </c>
      <c r="L40" s="198">
        <v>864654</v>
      </c>
      <c r="M40" s="199">
        <v>-245778</v>
      </c>
      <c r="N40" s="200">
        <v>-22.13354802455261</v>
      </c>
      <c r="O40" s="166"/>
    </row>
    <row r="41" spans="1:15" s="152" customFormat="1" ht="19.5" customHeight="1">
      <c r="A41" s="195" t="s">
        <v>135</v>
      </c>
      <c r="B41" s="196" t="s">
        <v>136</v>
      </c>
      <c r="C41" s="197">
        <v>0</v>
      </c>
      <c r="D41" s="198">
        <v>0</v>
      </c>
      <c r="E41" s="199">
        <v>0</v>
      </c>
      <c r="F41" s="200" t="s">
        <v>156</v>
      </c>
      <c r="G41" s="201">
        <v>33047</v>
      </c>
      <c r="H41" s="198">
        <v>96642</v>
      </c>
      <c r="I41" s="199">
        <v>63595</v>
      </c>
      <c r="J41" s="200">
        <v>192.43804278754499</v>
      </c>
      <c r="K41" s="201">
        <v>1331854</v>
      </c>
      <c r="L41" s="198">
        <v>1084547</v>
      </c>
      <c r="M41" s="199">
        <v>-247307</v>
      </c>
      <c r="N41" s="200">
        <v>-18.568626891536159</v>
      </c>
      <c r="O41" s="166"/>
    </row>
    <row r="42" spans="1:15" s="152" customFormat="1" ht="19.5" customHeight="1">
      <c r="A42" s="195" t="s">
        <v>135</v>
      </c>
      <c r="B42" s="196" t="s">
        <v>137</v>
      </c>
      <c r="C42" s="197">
        <v>0</v>
      </c>
      <c r="D42" s="198">
        <v>0</v>
      </c>
      <c r="E42" s="199">
        <v>0</v>
      </c>
      <c r="F42" s="200" t="s">
        <v>156</v>
      </c>
      <c r="G42" s="201">
        <v>0</v>
      </c>
      <c r="H42" s="198">
        <v>0</v>
      </c>
      <c r="I42" s="199">
        <v>0</v>
      </c>
      <c r="J42" s="200" t="s">
        <v>156</v>
      </c>
      <c r="K42" s="201">
        <v>2417215</v>
      </c>
      <c r="L42" s="198">
        <v>2474659</v>
      </c>
      <c r="M42" s="199">
        <v>57444</v>
      </c>
      <c r="N42" s="200">
        <v>2.3764538942543401</v>
      </c>
      <c r="O42" s="166"/>
    </row>
    <row r="43" spans="1:15" s="152" customFormat="1" ht="19.5" customHeight="1">
      <c r="A43" s="195" t="s">
        <v>135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156</v>
      </c>
      <c r="G43" s="201">
        <v>0</v>
      </c>
      <c r="H43" s="198">
        <v>0</v>
      </c>
      <c r="I43" s="199">
        <v>0</v>
      </c>
      <c r="J43" s="200" t="s">
        <v>156</v>
      </c>
      <c r="K43" s="201">
        <v>3198770</v>
      </c>
      <c r="L43" s="198">
        <v>3041631</v>
      </c>
      <c r="M43" s="199">
        <v>-157139</v>
      </c>
      <c r="N43" s="200">
        <v>-4.912481985263085</v>
      </c>
      <c r="O43" s="166"/>
    </row>
    <row r="44" spans="1:15" s="152" customFormat="1" ht="19.5" customHeight="1">
      <c r="A44" s="195" t="s">
        <v>135</v>
      </c>
      <c r="B44" s="196" t="s">
        <v>139</v>
      </c>
      <c r="C44" s="197">
        <v>27079</v>
      </c>
      <c r="D44" s="198">
        <v>45381</v>
      </c>
      <c r="E44" s="199">
        <v>18302</v>
      </c>
      <c r="F44" s="200">
        <v>67.587429373315103</v>
      </c>
      <c r="G44" s="201">
        <v>26276</v>
      </c>
      <c r="H44" s="198">
        <v>39967</v>
      </c>
      <c r="I44" s="199">
        <v>13691</v>
      </c>
      <c r="J44" s="200">
        <v>52.10458212817781</v>
      </c>
      <c r="K44" s="201">
        <v>7198106</v>
      </c>
      <c r="L44" s="198">
        <v>6310733</v>
      </c>
      <c r="M44" s="199">
        <v>-887373</v>
      </c>
      <c r="N44" s="200">
        <v>-12.327867914142971</v>
      </c>
      <c r="O44" s="166"/>
    </row>
    <row r="45" spans="1:15" s="152" customFormat="1" ht="19.5" customHeight="1">
      <c r="A45" s="195" t="s">
        <v>140</v>
      </c>
      <c r="B45" s="196" t="s">
        <v>141</v>
      </c>
      <c r="C45" s="197">
        <v>0</v>
      </c>
      <c r="D45" s="198">
        <v>0</v>
      </c>
      <c r="E45" s="199">
        <v>0</v>
      </c>
      <c r="F45" s="200" t="s">
        <v>156</v>
      </c>
      <c r="G45" s="201">
        <v>0</v>
      </c>
      <c r="H45" s="198">
        <v>0</v>
      </c>
      <c r="I45" s="199">
        <v>0</v>
      </c>
      <c r="J45" s="200" t="s">
        <v>156</v>
      </c>
      <c r="K45" s="201">
        <v>2035908</v>
      </c>
      <c r="L45" s="198">
        <v>2519315</v>
      </c>
      <c r="M45" s="199">
        <v>483407</v>
      </c>
      <c r="N45" s="200">
        <v>23.744049338182279</v>
      </c>
      <c r="O45" s="166"/>
    </row>
    <row r="46" spans="1:15" s="152" customFormat="1" ht="19.5" customHeight="1">
      <c r="A46" s="195" t="s">
        <v>140</v>
      </c>
      <c r="B46" s="196" t="s">
        <v>142</v>
      </c>
      <c r="C46" s="197">
        <v>0</v>
      </c>
      <c r="D46" s="198">
        <v>0</v>
      </c>
      <c r="E46" s="199">
        <v>0</v>
      </c>
      <c r="F46" s="200" t="s">
        <v>156</v>
      </c>
      <c r="G46" s="201">
        <v>0</v>
      </c>
      <c r="H46" s="198">
        <v>0</v>
      </c>
      <c r="I46" s="199">
        <v>0</v>
      </c>
      <c r="J46" s="200" t="s">
        <v>156</v>
      </c>
      <c r="K46" s="201">
        <v>7351616</v>
      </c>
      <c r="L46" s="198">
        <v>7528169</v>
      </c>
      <c r="M46" s="199">
        <v>176553</v>
      </c>
      <c r="N46" s="200">
        <v>2.401553617599177</v>
      </c>
      <c r="O46" s="166"/>
    </row>
    <row r="47" spans="1:15" s="152" customFormat="1" ht="19.5" customHeight="1">
      <c r="A47" s="195" t="s">
        <v>140</v>
      </c>
      <c r="B47" s="196" t="s">
        <v>55</v>
      </c>
      <c r="C47" s="197">
        <v>0</v>
      </c>
      <c r="D47" s="198">
        <v>0</v>
      </c>
      <c r="E47" s="199">
        <v>0</v>
      </c>
      <c r="F47" s="200" t="s">
        <v>156</v>
      </c>
      <c r="G47" s="201">
        <v>0</v>
      </c>
      <c r="H47" s="198">
        <v>0</v>
      </c>
      <c r="I47" s="199">
        <v>0</v>
      </c>
      <c r="J47" s="200" t="s">
        <v>156</v>
      </c>
      <c r="K47" s="201">
        <v>8676426</v>
      </c>
      <c r="L47" s="198">
        <v>8038347</v>
      </c>
      <c r="M47" s="199">
        <v>-638079</v>
      </c>
      <c r="N47" s="200">
        <v>-7.3541686404056179</v>
      </c>
      <c r="O47" s="166"/>
    </row>
    <row r="48" spans="1:15" ht="19.5" customHeight="1">
      <c r="A48" s="208" t="s">
        <v>168</v>
      </c>
      <c r="B48" s="208"/>
      <c r="C48" s="189">
        <f>SUM(C8:C47)</f>
        <v>44252144</v>
      </c>
      <c r="D48" s="189">
        <f>SUM(D8:D47)</f>
        <v>44350336</v>
      </c>
      <c r="E48" s="189">
        <f>D48-C48</f>
        <v>98192</v>
      </c>
      <c r="F48" s="190">
        <f t="shared" ref="F48" si="0">((D48*100/C48)-100)</f>
        <v>0.22189207374901798</v>
      </c>
      <c r="G48" s="189">
        <f>SUM(G8:G47)</f>
        <v>22403115</v>
      </c>
      <c r="H48" s="189">
        <f>SUM(H8:H47)</f>
        <v>23604226</v>
      </c>
      <c r="I48" s="189">
        <f>H48-G48</f>
        <v>1201111</v>
      </c>
      <c r="J48" s="190">
        <f t="shared" ref="J48" si="1">((H48*100/G48)-100)</f>
        <v>5.3613571148476495</v>
      </c>
      <c r="K48" s="189">
        <f>SUM(K8:K47)</f>
        <v>66190249</v>
      </c>
      <c r="L48" s="189">
        <f>SUM(L8:L47)</f>
        <v>62813905</v>
      </c>
      <c r="M48" s="189">
        <f>L48-K48</f>
        <v>-3376344</v>
      </c>
      <c r="N48" s="190">
        <f t="shared" ref="N48" si="2">((L48*100/K48)-100)</f>
        <v>-5.1009688753399303</v>
      </c>
    </row>
    <row r="49" spans="1:14" ht="15" customHeight="1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>
      <c r="D53" s="148"/>
    </row>
    <row r="54" spans="1:14">
      <c r="C54" s="151"/>
      <c r="D54" s="147"/>
      <c r="E54" s="149"/>
    </row>
    <row r="55" spans="1:14">
      <c r="D55" s="150"/>
    </row>
    <row r="62" spans="1:14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53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52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4AEE-389B-4266-9C8E-0B87A2D23909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52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2023</v>
      </c>
    </row>
    <row r="2" spans="1:27" ht="15.6" customHeight="1">
      <c r="A2" s="153"/>
      <c r="H2" s="17"/>
      <c r="I2" s="17"/>
      <c r="J2" s="17"/>
      <c r="K2" s="17"/>
      <c r="L2" s="17"/>
      <c r="M2" s="17"/>
      <c r="AA2" s="53" t="str">
        <f>"Acumulado "&amp;D6</f>
        <v>Acumulado 2022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53</v>
      </c>
    </row>
    <row r="5" spans="1:27" ht="15.6" customHeight="1">
      <c r="A5" s="210" t="s">
        <v>1</v>
      </c>
      <c r="B5" s="12" t="s">
        <v>160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27" ht="15.6" customHeight="1">
      <c r="A7" s="202" t="s">
        <v>18</v>
      </c>
      <c r="B7" s="203">
        <v>890514.84100000001</v>
      </c>
      <c r="C7" s="203">
        <v>1226445.9469999999</v>
      </c>
      <c r="D7" s="203">
        <v>3010406.1159999999</v>
      </c>
      <c r="E7" s="203">
        <v>3972799.3190000001</v>
      </c>
      <c r="F7" s="204">
        <v>31.968882799067501</v>
      </c>
      <c r="G7" s="51"/>
    </row>
    <row r="8" spans="1:27" ht="15.6" customHeight="1">
      <c r="A8" s="202" t="s">
        <v>11</v>
      </c>
      <c r="B8" s="203">
        <v>205387</v>
      </c>
      <c r="C8" s="203">
        <v>391755</v>
      </c>
      <c r="D8" s="203">
        <v>701414.67299999995</v>
      </c>
      <c r="E8" s="203">
        <v>920616</v>
      </c>
      <c r="F8" s="204">
        <v>31.251317578296529</v>
      </c>
      <c r="G8" s="20"/>
    </row>
    <row r="9" spans="1:27" ht="15.6" customHeight="1">
      <c r="A9" s="202" t="s">
        <v>8</v>
      </c>
      <c r="B9" s="203">
        <v>436054.576</v>
      </c>
      <c r="C9" s="203">
        <v>478859.20500000002</v>
      </c>
      <c r="D9" s="203">
        <v>1383897.0209999999</v>
      </c>
      <c r="E9" s="203">
        <v>1282578.952</v>
      </c>
      <c r="F9" s="204">
        <v>-7.3212144735153686</v>
      </c>
      <c r="G9" s="20"/>
    </row>
    <row r="10" spans="1:27" ht="15.6" customHeight="1">
      <c r="A10" s="202" t="s">
        <v>10</v>
      </c>
      <c r="B10" s="203">
        <v>337525.91700000002</v>
      </c>
      <c r="C10" s="203">
        <v>435523.97600000002</v>
      </c>
      <c r="D10" s="203">
        <v>1184188.2819999999</v>
      </c>
      <c r="E10" s="203">
        <v>1236511.2479999999</v>
      </c>
      <c r="F10" s="204">
        <v>4.4184667924285321</v>
      </c>
    </row>
    <row r="11" spans="1:27" ht="15.6" customHeight="1">
      <c r="A11" s="202" t="s">
        <v>9</v>
      </c>
      <c r="B11" s="203">
        <v>9217488.6400000006</v>
      </c>
      <c r="C11" s="203">
        <v>9419856.7520000003</v>
      </c>
      <c r="D11" s="203">
        <v>26971369.969999999</v>
      </c>
      <c r="E11" s="203">
        <v>25740439.381999999</v>
      </c>
      <c r="F11" s="204">
        <v>-4.563841545198315</v>
      </c>
    </row>
    <row r="12" spans="1:27" ht="15.6" customHeight="1">
      <c r="A12" s="202" t="s">
        <v>6</v>
      </c>
      <c r="B12" s="203">
        <v>466670.973</v>
      </c>
      <c r="C12" s="203">
        <v>489632.96799999999</v>
      </c>
      <c r="D12" s="203">
        <v>1414342.3970000001</v>
      </c>
      <c r="E12" s="203">
        <v>1440843.906</v>
      </c>
      <c r="F12" s="204">
        <v>1.8737689725071649</v>
      </c>
    </row>
    <row r="13" spans="1:27" ht="15.6" customHeight="1">
      <c r="A13" s="202" t="s">
        <v>175</v>
      </c>
      <c r="B13" s="203">
        <v>1175927.273</v>
      </c>
      <c r="C13" s="203">
        <v>1369382.9029999999</v>
      </c>
      <c r="D13" s="203">
        <v>3172590.5950000002</v>
      </c>
      <c r="E13" s="203">
        <v>3492005.0320000001</v>
      </c>
      <c r="F13" s="204">
        <v>10.067937461057751</v>
      </c>
    </row>
    <row r="14" spans="1:27" ht="15.6" customHeight="1">
      <c r="A14" s="202" t="s">
        <v>153</v>
      </c>
      <c r="B14" s="203">
        <v>6640547.841</v>
      </c>
      <c r="C14" s="203">
        <v>5577710.0350000001</v>
      </c>
      <c r="D14" s="203">
        <v>17943615.500999998</v>
      </c>
      <c r="E14" s="203">
        <v>15583433.5</v>
      </c>
      <c r="F14" s="204">
        <v>-13.15332465114663</v>
      </c>
    </row>
    <row r="15" spans="1:27" ht="15.6" customHeight="1">
      <c r="A15" s="202" t="s">
        <v>150</v>
      </c>
      <c r="B15" s="203">
        <v>2755112</v>
      </c>
      <c r="C15" s="203">
        <v>2886044</v>
      </c>
      <c r="D15" s="203">
        <v>7416341</v>
      </c>
      <c r="E15" s="203">
        <v>7753554</v>
      </c>
      <c r="F15" s="204">
        <v>4.5468917893608136</v>
      </c>
    </row>
    <row r="16" spans="1:27" ht="15.6" customHeight="1">
      <c r="A16" s="202" t="s">
        <v>149</v>
      </c>
      <c r="B16" s="203">
        <v>2810619.7340000002</v>
      </c>
      <c r="C16" s="203">
        <v>3495960</v>
      </c>
      <c r="D16" s="203">
        <v>8774632.7070000004</v>
      </c>
      <c r="E16" s="203">
        <v>9541316</v>
      </c>
      <c r="F16" s="204">
        <v>8.7374972674169555</v>
      </c>
      <c r="G16" s="15"/>
    </row>
    <row r="17" spans="1:7" ht="15.6" customHeight="1">
      <c r="A17" s="202" t="s">
        <v>155</v>
      </c>
      <c r="B17" s="203">
        <v>1782329.068</v>
      </c>
      <c r="C17" s="203">
        <v>1524155.0560000001</v>
      </c>
      <c r="D17" s="203">
        <v>5413076.4390000002</v>
      </c>
      <c r="E17" s="203">
        <v>4153670.2379999999</v>
      </c>
      <c r="F17" s="204">
        <v>-23.26599698327297</v>
      </c>
      <c r="G17" s="16"/>
    </row>
    <row r="18" spans="1:7" ht="15.6" customHeight="1">
      <c r="A18" s="202" t="s">
        <v>152</v>
      </c>
      <c r="B18" s="203">
        <v>135322</v>
      </c>
      <c r="C18" s="203">
        <v>166839</v>
      </c>
      <c r="D18" s="203">
        <v>394490.9</v>
      </c>
      <c r="E18" s="203">
        <v>452573</v>
      </c>
      <c r="F18" s="204">
        <v>14.72330540450996</v>
      </c>
    </row>
    <row r="19" spans="1:7" ht="15.6" customHeight="1">
      <c r="A19" s="202" t="s">
        <v>148</v>
      </c>
      <c r="B19" s="203">
        <v>957312.76500000001</v>
      </c>
      <c r="C19" s="203">
        <v>739591.91299999994</v>
      </c>
      <c r="D19" s="203">
        <v>2609285.5460000001</v>
      </c>
      <c r="E19" s="203">
        <v>2456549.327</v>
      </c>
      <c r="F19" s="204">
        <v>-5.8535647520120051</v>
      </c>
    </row>
    <row r="20" spans="1:7" ht="15.6" customHeight="1">
      <c r="A20" s="202" t="s">
        <v>147</v>
      </c>
      <c r="B20" s="203">
        <v>1495351.0209999999</v>
      </c>
      <c r="C20" s="203">
        <v>1756261.6270000001</v>
      </c>
      <c r="D20" s="203">
        <v>4436059.6390000004</v>
      </c>
      <c r="E20" s="203">
        <v>4954119.91</v>
      </c>
      <c r="F20" s="204">
        <v>11.67838832565343</v>
      </c>
    </row>
    <row r="21" spans="1:7" ht="15.6" customHeight="1">
      <c r="A21" s="202" t="s">
        <v>154</v>
      </c>
      <c r="B21" s="203">
        <v>2654924.5750000002</v>
      </c>
      <c r="C21" s="203">
        <v>1733903.828</v>
      </c>
      <c r="D21" s="203">
        <v>7580963.0559999999</v>
      </c>
      <c r="E21" s="203">
        <v>7269042.4519999996</v>
      </c>
      <c r="F21" s="204">
        <v>-4.1145247865721899</v>
      </c>
    </row>
    <row r="22" spans="1:7" ht="15.6" customHeight="1">
      <c r="A22" s="202" t="s">
        <v>151</v>
      </c>
      <c r="B22" s="203">
        <v>2464932.679</v>
      </c>
      <c r="C22" s="203">
        <v>2720592.0249999999</v>
      </c>
      <c r="D22" s="203">
        <v>6969211.5769999996</v>
      </c>
      <c r="E22" s="203">
        <v>7013471.1639999999</v>
      </c>
      <c r="F22" s="204">
        <v>0.63507308554194719</v>
      </c>
    </row>
    <row r="23" spans="1:7" ht="15.6" customHeight="1">
      <c r="A23" s="202" t="s">
        <v>171</v>
      </c>
      <c r="B23" s="203">
        <v>432919.38299999997</v>
      </c>
      <c r="C23" s="203">
        <v>206642.647</v>
      </c>
      <c r="D23" s="203">
        <v>1323244.594</v>
      </c>
      <c r="E23" s="203">
        <v>571983.41500000004</v>
      </c>
      <c r="F23" s="204">
        <v>-56.774173301478079</v>
      </c>
    </row>
    <row r="24" spans="1:7" ht="15.6" customHeight="1">
      <c r="A24" s="202" t="s">
        <v>146</v>
      </c>
      <c r="B24" s="203">
        <v>255525.288</v>
      </c>
      <c r="C24" s="203">
        <v>135111.56899999999</v>
      </c>
      <c r="D24" s="203">
        <v>507854.84499999997</v>
      </c>
      <c r="E24" s="203">
        <v>486209.54800000001</v>
      </c>
      <c r="F24" s="204">
        <v>-4.2621030818362868</v>
      </c>
    </row>
    <row r="25" spans="1:7" ht="15.6" customHeight="1">
      <c r="A25" s="202" t="s">
        <v>145</v>
      </c>
      <c r="B25" s="203">
        <v>42566</v>
      </c>
      <c r="C25" s="203">
        <v>47554</v>
      </c>
      <c r="D25" s="203">
        <v>132028</v>
      </c>
      <c r="E25" s="203">
        <v>126087</v>
      </c>
      <c r="F25" s="204">
        <v>-4.4998030720756219</v>
      </c>
    </row>
    <row r="26" spans="1:7" ht="15.6" customHeight="1">
      <c r="A26" s="202" t="s">
        <v>157</v>
      </c>
      <c r="B26" s="203">
        <v>139441.51199999999</v>
      </c>
      <c r="C26" s="203">
        <v>206501.81899999999</v>
      </c>
      <c r="D26" s="203">
        <v>535653.23699999996</v>
      </c>
      <c r="E26" s="203">
        <v>569761.01</v>
      </c>
      <c r="F26" s="204">
        <v>6.3675099194817468</v>
      </c>
    </row>
    <row r="27" spans="1:7" ht="15.6" customHeight="1">
      <c r="A27" s="202" t="s">
        <v>173</v>
      </c>
      <c r="B27" s="203">
        <v>311121.83100000001</v>
      </c>
      <c r="C27" s="203">
        <v>364005.87400000001</v>
      </c>
      <c r="D27" s="203">
        <v>855984.17299999995</v>
      </c>
      <c r="E27" s="203">
        <v>878966.875</v>
      </c>
      <c r="F27" s="204">
        <v>2.6849447367060151</v>
      </c>
    </row>
    <row r="28" spans="1:7" ht="15.6" customHeight="1">
      <c r="A28" s="202" t="s">
        <v>177</v>
      </c>
      <c r="B28" s="203">
        <v>1069748.392</v>
      </c>
      <c r="C28" s="203">
        <v>1129423.747</v>
      </c>
      <c r="D28" s="203">
        <v>2796870.8569999998</v>
      </c>
      <c r="E28" s="203">
        <v>3269509.2140000002</v>
      </c>
      <c r="F28" s="204">
        <v>16.898826623227269</v>
      </c>
    </row>
    <row r="29" spans="1:7" ht="15.6" customHeight="1">
      <c r="A29" s="202" t="s">
        <v>178</v>
      </c>
      <c r="B29" s="203">
        <v>473834.36900000001</v>
      </c>
      <c r="C29" s="203">
        <v>633510.37400000019</v>
      </c>
      <c r="D29" s="203">
        <v>1595210.175</v>
      </c>
      <c r="E29" s="203">
        <v>1704491.693</v>
      </c>
      <c r="F29" s="204">
        <v>6.8506031188021979</v>
      </c>
    </row>
    <row r="30" spans="1:7" ht="15.6" customHeight="1">
      <c r="A30" s="202" t="s">
        <v>179</v>
      </c>
      <c r="B30" s="203">
        <v>286598</v>
      </c>
      <c r="C30" s="203">
        <v>323565</v>
      </c>
      <c r="D30" s="203">
        <v>910869</v>
      </c>
      <c r="E30" s="203">
        <v>943879</v>
      </c>
      <c r="F30" s="204">
        <v>3.6240117953295079</v>
      </c>
    </row>
    <row r="31" spans="1:7" ht="15.6" customHeight="1">
      <c r="A31" s="202" t="s">
        <v>180</v>
      </c>
      <c r="B31" s="203">
        <v>1937556.9080000001</v>
      </c>
      <c r="C31" s="203">
        <v>2839656.378</v>
      </c>
      <c r="D31" s="203">
        <v>7425023.3770000003</v>
      </c>
      <c r="E31" s="203">
        <v>8580171.5040000007</v>
      </c>
      <c r="F31" s="204">
        <v>15.557501550476269</v>
      </c>
    </row>
    <row r="32" spans="1:7" ht="15.6" customHeight="1">
      <c r="A32" s="202" t="s">
        <v>181</v>
      </c>
      <c r="B32" s="203">
        <v>6033940.9610000001</v>
      </c>
      <c r="C32" s="203">
        <v>6750514.6150000002</v>
      </c>
      <c r="D32" s="203">
        <v>19598383.103</v>
      </c>
      <c r="E32" s="203">
        <v>18391981.079</v>
      </c>
      <c r="F32" s="204">
        <v>-6.1556201736628529</v>
      </c>
    </row>
    <row r="33" spans="1:6" ht="15.6" customHeight="1">
      <c r="A33" s="202" t="s">
        <v>182</v>
      </c>
      <c r="B33" s="203">
        <v>371931.68400000001</v>
      </c>
      <c r="C33" s="203">
        <v>374009.39199999999</v>
      </c>
      <c r="D33" s="203">
        <v>1118430.726</v>
      </c>
      <c r="E33" s="203">
        <v>1087330.585</v>
      </c>
      <c r="F33" s="204">
        <v>-2.7806944388257051</v>
      </c>
    </row>
    <row r="34" spans="1:6" ht="15.6" customHeight="1">
      <c r="A34" s="202" t="s">
        <v>183</v>
      </c>
      <c r="B34" s="203">
        <v>122743</v>
      </c>
      <c r="C34" s="203">
        <v>117280</v>
      </c>
      <c r="D34" s="203">
        <v>386810</v>
      </c>
      <c r="E34" s="203">
        <v>352712</v>
      </c>
      <c r="F34" s="204">
        <v>-8.8151805796127292</v>
      </c>
    </row>
    <row r="35" spans="1:6" ht="15.6" customHeight="1">
      <c r="A35" s="193" t="s">
        <v>158</v>
      </c>
      <c r="B35" s="192">
        <f>SUM(B7:B34)</f>
        <v>45903948.231000006</v>
      </c>
      <c r="C35" s="91">
        <f>SUM(C7:C34)</f>
        <v>47540289.649999999</v>
      </c>
      <c r="D35" s="90">
        <f>SUM(D7:D34)</f>
        <v>136562247.50599998</v>
      </c>
      <c r="E35" s="92">
        <f>SUM(E7:E34)</f>
        <v>134226606.35299999</v>
      </c>
      <c r="F35" s="191">
        <f>E35*100/D35-100</f>
        <v>-1.7103124733630182</v>
      </c>
    </row>
    <row r="36" spans="1:6" ht="15.6" customHeight="1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5DE6-4C68-4E98-88A5-EBA5C96AEDF4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56</v>
      </c>
      <c r="E1" s="19"/>
      <c r="H1" s="18"/>
      <c r="I1" s="18"/>
      <c r="J1" s="18"/>
      <c r="K1" s="18"/>
      <c r="L1" s="18"/>
      <c r="M1" s="18"/>
    </row>
    <row r="2" spans="1:14" ht="15.6" customHeight="1">
      <c r="A2" s="93" t="s">
        <v>161</v>
      </c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883224</v>
      </c>
      <c r="C7" s="203">
        <v>1216211</v>
      </c>
      <c r="D7" s="203">
        <v>2993953</v>
      </c>
      <c r="E7" s="203">
        <v>3954236</v>
      </c>
      <c r="F7" s="204">
        <v>32.074083995306552</v>
      </c>
      <c r="G7" s="27"/>
    </row>
    <row r="8" spans="1:14" ht="15.6" customHeight="1">
      <c r="A8" s="202" t="s">
        <v>11</v>
      </c>
      <c r="B8" s="203">
        <v>203306</v>
      </c>
      <c r="C8" s="203">
        <v>390246</v>
      </c>
      <c r="D8" s="203">
        <v>695863</v>
      </c>
      <c r="E8" s="203">
        <v>915796</v>
      </c>
      <c r="F8" s="204">
        <v>31.605790220201381</v>
      </c>
      <c r="G8" s="20"/>
    </row>
    <row r="9" spans="1:14" ht="15.6" customHeight="1">
      <c r="A9" s="202" t="s">
        <v>8</v>
      </c>
      <c r="B9" s="203">
        <v>430617</v>
      </c>
      <c r="C9" s="203">
        <v>472855</v>
      </c>
      <c r="D9" s="203">
        <v>1369545</v>
      </c>
      <c r="E9" s="203">
        <v>1265960</v>
      </c>
      <c r="F9" s="204">
        <v>-7.5634608574380593</v>
      </c>
      <c r="G9" s="20"/>
    </row>
    <row r="10" spans="1:14" ht="15.6" customHeight="1">
      <c r="A10" s="202" t="s">
        <v>10</v>
      </c>
      <c r="B10" s="203">
        <v>331608</v>
      </c>
      <c r="C10" s="203">
        <v>429397</v>
      </c>
      <c r="D10" s="203">
        <v>1169146</v>
      </c>
      <c r="E10" s="203">
        <v>1221557</v>
      </c>
      <c r="F10" s="204">
        <v>4.4828447430859768</v>
      </c>
    </row>
    <row r="11" spans="1:14" ht="15.6" customHeight="1">
      <c r="A11" s="202" t="s">
        <v>9</v>
      </c>
      <c r="B11" s="203">
        <v>8582289</v>
      </c>
      <c r="C11" s="203">
        <v>8717777</v>
      </c>
      <c r="D11" s="203">
        <v>25105931</v>
      </c>
      <c r="E11" s="203">
        <v>24103833</v>
      </c>
      <c r="F11" s="204">
        <v>-3.9914791449080269</v>
      </c>
    </row>
    <row r="12" spans="1:14" ht="15.6" customHeight="1">
      <c r="A12" s="202" t="s">
        <v>6</v>
      </c>
      <c r="B12" s="203">
        <v>444547</v>
      </c>
      <c r="C12" s="203">
        <v>478277</v>
      </c>
      <c r="D12" s="203">
        <v>1366769</v>
      </c>
      <c r="E12" s="203">
        <v>1412122</v>
      </c>
      <c r="F12" s="204">
        <v>3.3182637300085109</v>
      </c>
    </row>
    <row r="13" spans="1:14" ht="15.6" customHeight="1">
      <c r="A13" s="202" t="s">
        <v>175</v>
      </c>
      <c r="B13" s="203">
        <v>1171431</v>
      </c>
      <c r="C13" s="203">
        <v>1363372</v>
      </c>
      <c r="D13" s="203">
        <v>3158107</v>
      </c>
      <c r="E13" s="203">
        <v>3479071</v>
      </c>
      <c r="F13" s="204">
        <v>10.16317686512838</v>
      </c>
    </row>
    <row r="14" spans="1:14" ht="15.6" customHeight="1">
      <c r="A14" s="202" t="s">
        <v>153</v>
      </c>
      <c r="B14" s="203">
        <v>6491128</v>
      </c>
      <c r="C14" s="203">
        <v>5461519</v>
      </c>
      <c r="D14" s="203">
        <v>17508504</v>
      </c>
      <c r="E14" s="203">
        <v>15242433</v>
      </c>
      <c r="F14" s="204">
        <v>-12.942687736199501</v>
      </c>
    </row>
    <row r="15" spans="1:14" ht="15.6" customHeight="1">
      <c r="A15" s="202" t="s">
        <v>150</v>
      </c>
      <c r="B15" s="203">
        <v>2745746</v>
      </c>
      <c r="C15" s="203">
        <v>2875090</v>
      </c>
      <c r="D15" s="203">
        <v>7390044</v>
      </c>
      <c r="E15" s="203">
        <v>7723636</v>
      </c>
      <c r="F15" s="204">
        <v>4.5140732585624619</v>
      </c>
    </row>
    <row r="16" spans="1:14" ht="15.6" customHeight="1">
      <c r="A16" s="202" t="s">
        <v>149</v>
      </c>
      <c r="B16" s="203">
        <v>2799510</v>
      </c>
      <c r="C16" s="203">
        <v>3474553</v>
      </c>
      <c r="D16" s="203">
        <v>8720744</v>
      </c>
      <c r="E16" s="203">
        <v>9498960</v>
      </c>
      <c r="F16" s="204">
        <v>8.9237340300323069</v>
      </c>
      <c r="G16" s="15"/>
    </row>
    <row r="17" spans="1:7" ht="15.6" customHeight="1">
      <c r="A17" s="202" t="s">
        <v>155</v>
      </c>
      <c r="B17" s="203">
        <v>1780009</v>
      </c>
      <c r="C17" s="203">
        <v>1521821</v>
      </c>
      <c r="D17" s="203">
        <v>5404390</v>
      </c>
      <c r="E17" s="203">
        <v>4146349</v>
      </c>
      <c r="F17" s="204">
        <v>-23.27813129696413</v>
      </c>
      <c r="G17" s="16"/>
    </row>
    <row r="18" spans="1:7" ht="15.6" customHeight="1">
      <c r="A18" s="202" t="s">
        <v>152</v>
      </c>
      <c r="B18" s="203">
        <v>78874</v>
      </c>
      <c r="C18" s="203">
        <v>103940</v>
      </c>
      <c r="D18" s="203">
        <v>248217</v>
      </c>
      <c r="E18" s="203">
        <v>288083</v>
      </c>
      <c r="F18" s="204">
        <v>16.06094667166229</v>
      </c>
    </row>
    <row r="19" spans="1:7" ht="15.6" customHeight="1">
      <c r="A19" s="202" t="s">
        <v>148</v>
      </c>
      <c r="B19" s="203">
        <v>956303</v>
      </c>
      <c r="C19" s="203">
        <v>738212</v>
      </c>
      <c r="D19" s="203">
        <v>2606878</v>
      </c>
      <c r="E19" s="203">
        <v>2453353</v>
      </c>
      <c r="F19" s="204">
        <v>-5.8892284180540893</v>
      </c>
    </row>
    <row r="20" spans="1:7" ht="15.6" customHeight="1">
      <c r="A20" s="202" t="s">
        <v>147</v>
      </c>
      <c r="B20" s="203">
        <v>1494498</v>
      </c>
      <c r="C20" s="203">
        <v>1754496</v>
      </c>
      <c r="D20" s="203">
        <v>4427438</v>
      </c>
      <c r="E20" s="203">
        <v>4944653</v>
      </c>
      <c r="F20" s="204">
        <v>11.6820382352051</v>
      </c>
    </row>
    <row r="21" spans="1:7" ht="15.6" customHeight="1">
      <c r="A21" s="202" t="s">
        <v>154</v>
      </c>
      <c r="B21" s="203">
        <v>2638461</v>
      </c>
      <c r="C21" s="203">
        <v>1720109</v>
      </c>
      <c r="D21" s="203">
        <v>7525878</v>
      </c>
      <c r="E21" s="203">
        <v>7223327</v>
      </c>
      <c r="F21" s="204">
        <v>-4.0201422345671887</v>
      </c>
    </row>
    <row r="22" spans="1:7" ht="15.6" customHeight="1">
      <c r="A22" s="202" t="s">
        <v>151</v>
      </c>
      <c r="B22" s="203">
        <v>2215875</v>
      </c>
      <c r="C22" s="203">
        <v>2505872</v>
      </c>
      <c r="D22" s="203">
        <v>6311454</v>
      </c>
      <c r="E22" s="203">
        <v>6369450</v>
      </c>
      <c r="F22" s="204">
        <v>0.918900779440051</v>
      </c>
    </row>
    <row r="23" spans="1:7" ht="15.6" customHeight="1">
      <c r="A23" s="202" t="s">
        <v>171</v>
      </c>
      <c r="B23" s="203">
        <v>428792</v>
      </c>
      <c r="C23" s="203">
        <v>200072</v>
      </c>
      <c r="D23" s="203">
        <v>1308086</v>
      </c>
      <c r="E23" s="203">
        <v>555087</v>
      </c>
      <c r="F23" s="204">
        <v>-57.564946035658203</v>
      </c>
    </row>
    <row r="24" spans="1:7" ht="15.6" customHeight="1">
      <c r="A24" s="202" t="s">
        <v>146</v>
      </c>
      <c r="B24" s="203">
        <v>252775</v>
      </c>
      <c r="C24" s="203">
        <v>133517</v>
      </c>
      <c r="D24" s="203">
        <v>498418</v>
      </c>
      <c r="E24" s="203">
        <v>481549</v>
      </c>
      <c r="F24" s="204">
        <v>-3.3845085851634589</v>
      </c>
    </row>
    <row r="25" spans="1:7" ht="15.6" customHeight="1">
      <c r="A25" s="202" t="s">
        <v>145</v>
      </c>
      <c r="B25" s="203">
        <v>41419</v>
      </c>
      <c r="C25" s="203">
        <v>47484</v>
      </c>
      <c r="D25" s="203">
        <v>130871</v>
      </c>
      <c r="E25" s="203">
        <v>126008</v>
      </c>
      <c r="F25" s="204">
        <v>-3.7158728824567651</v>
      </c>
    </row>
    <row r="26" spans="1:7" ht="15.6" customHeight="1">
      <c r="A26" s="202" t="s">
        <v>157</v>
      </c>
      <c r="B26" s="203">
        <v>137839</v>
      </c>
      <c r="C26" s="203">
        <v>204785</v>
      </c>
      <c r="D26" s="203">
        <v>531251</v>
      </c>
      <c r="E26" s="203">
        <v>563979</v>
      </c>
      <c r="F26" s="204">
        <v>6.1605531095470809</v>
      </c>
    </row>
    <row r="27" spans="1:7" ht="15.6" customHeight="1">
      <c r="A27" s="202" t="s">
        <v>173</v>
      </c>
      <c r="B27" s="203">
        <v>306404</v>
      </c>
      <c r="C27" s="203">
        <v>359219</v>
      </c>
      <c r="D27" s="203">
        <v>843388</v>
      </c>
      <c r="E27" s="203">
        <v>866035</v>
      </c>
      <c r="F27" s="204">
        <v>2.6852409567126898</v>
      </c>
    </row>
    <row r="28" spans="1:7" ht="15.6" customHeight="1">
      <c r="A28" s="202" t="s">
        <v>177</v>
      </c>
      <c r="B28" s="203">
        <v>1030069</v>
      </c>
      <c r="C28" s="203">
        <v>1065450</v>
      </c>
      <c r="D28" s="203">
        <v>2678532</v>
      </c>
      <c r="E28" s="203">
        <v>3087124</v>
      </c>
      <c r="F28" s="204">
        <v>15.254325877010251</v>
      </c>
    </row>
    <row r="29" spans="1:7" ht="15.6" customHeight="1">
      <c r="A29" s="202" t="s">
        <v>178</v>
      </c>
      <c r="B29" s="203">
        <v>470768</v>
      </c>
      <c r="C29" s="203">
        <v>628664</v>
      </c>
      <c r="D29" s="203">
        <v>1586864</v>
      </c>
      <c r="E29" s="203">
        <v>1693832</v>
      </c>
      <c r="F29" s="204">
        <v>6.740842315409509</v>
      </c>
    </row>
    <row r="30" spans="1:7" ht="15.6" customHeight="1">
      <c r="A30" s="202" t="s">
        <v>179</v>
      </c>
      <c r="B30" s="203">
        <v>283295</v>
      </c>
      <c r="C30" s="203">
        <v>321355</v>
      </c>
      <c r="D30" s="203">
        <v>902940</v>
      </c>
      <c r="E30" s="203">
        <v>936831</v>
      </c>
      <c r="F30" s="204">
        <v>3.7534055418964698</v>
      </c>
    </row>
    <row r="31" spans="1:7" ht="15.6" customHeight="1">
      <c r="A31" s="202" t="s">
        <v>180</v>
      </c>
      <c r="B31" s="203">
        <v>1925260</v>
      </c>
      <c r="C31" s="203">
        <v>2825072</v>
      </c>
      <c r="D31" s="203">
        <v>7381265</v>
      </c>
      <c r="E31" s="203">
        <v>8523017</v>
      </c>
      <c r="F31" s="204">
        <v>15.468242909582569</v>
      </c>
    </row>
    <row r="32" spans="1:7" ht="15.6" customHeight="1">
      <c r="A32" s="202" t="s">
        <v>181</v>
      </c>
      <c r="B32" s="203">
        <v>6014807</v>
      </c>
      <c r="C32" s="203">
        <v>6707105</v>
      </c>
      <c r="D32" s="203">
        <v>19512384</v>
      </c>
      <c r="E32" s="203">
        <v>18276654</v>
      </c>
      <c r="F32" s="204">
        <v>-6.3330549460281276</v>
      </c>
    </row>
    <row r="33" spans="1:6" ht="15.6" customHeight="1">
      <c r="A33" s="202" t="s">
        <v>182</v>
      </c>
      <c r="B33" s="203">
        <v>361867</v>
      </c>
      <c r="C33" s="203">
        <v>368748</v>
      </c>
      <c r="D33" s="203">
        <v>1084000</v>
      </c>
      <c r="E33" s="203">
        <v>1064698</v>
      </c>
      <c r="F33" s="204">
        <v>-1.7806273062730611</v>
      </c>
    </row>
    <row r="34" spans="1:6" ht="15.6" customHeight="1">
      <c r="A34" s="202" t="s">
        <v>183</v>
      </c>
      <c r="B34" s="203">
        <v>122095</v>
      </c>
      <c r="C34" s="203">
        <v>116908</v>
      </c>
      <c r="D34" s="203">
        <v>384648</v>
      </c>
      <c r="E34" s="203">
        <v>350834</v>
      </c>
      <c r="F34" s="204">
        <v>-8.7908945321436676</v>
      </c>
    </row>
    <row r="35" spans="1:6" ht="15.6" customHeight="1">
      <c r="A35" s="170" t="s">
        <v>158</v>
      </c>
      <c r="B35" s="192">
        <f>SUM(B7:B34)</f>
        <v>44622816</v>
      </c>
      <c r="C35" s="192">
        <f>SUM(C7:C34)</f>
        <v>46202126</v>
      </c>
      <c r="D35" s="90">
        <f>SUM(D7:D34)</f>
        <v>132845508</v>
      </c>
      <c r="E35" s="92">
        <f>SUM(E7:E34)</f>
        <v>130768467</v>
      </c>
      <c r="F35" s="154">
        <f>E35*100/D35-100</f>
        <v>-1.5635011158977221</v>
      </c>
    </row>
    <row r="36" spans="1:6" ht="15.6" customHeight="1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421F-7B1B-4E54-860C-F3C7FBB7336D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1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570653</v>
      </c>
      <c r="C7" s="203">
        <v>591403</v>
      </c>
      <c r="D7" s="203">
        <v>1884441</v>
      </c>
      <c r="E7" s="203">
        <v>2163428</v>
      </c>
      <c r="F7" s="204">
        <v>14.804761730401751</v>
      </c>
      <c r="G7" s="51"/>
    </row>
    <row r="8" spans="1:14" ht="15.6" customHeight="1">
      <c r="A8" s="202" t="s">
        <v>11</v>
      </c>
      <c r="B8" s="203">
        <v>5285</v>
      </c>
      <c r="C8" s="203">
        <v>6504</v>
      </c>
      <c r="D8" s="203">
        <v>12475</v>
      </c>
      <c r="E8" s="203">
        <v>11957</v>
      </c>
      <c r="F8" s="204">
        <v>-4.152304609218433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21406</v>
      </c>
      <c r="E9" s="203">
        <v>8227</v>
      </c>
      <c r="F9" s="204">
        <v>-61.566850415771277</v>
      </c>
      <c r="G9" s="20"/>
    </row>
    <row r="10" spans="1:14" ht="15.6" customHeight="1">
      <c r="A10" s="202" t="s">
        <v>10</v>
      </c>
      <c r="B10" s="203">
        <v>55976</v>
      </c>
      <c r="C10" s="203">
        <v>56189</v>
      </c>
      <c r="D10" s="203">
        <v>184836</v>
      </c>
      <c r="E10" s="203">
        <v>184000</v>
      </c>
      <c r="F10" s="204">
        <v>-0.45229284338549292</v>
      </c>
    </row>
    <row r="11" spans="1:14" ht="15.6" customHeight="1">
      <c r="A11" s="202" t="s">
        <v>9</v>
      </c>
      <c r="B11" s="203">
        <v>2202145</v>
      </c>
      <c r="C11" s="203">
        <v>2321077</v>
      </c>
      <c r="D11" s="203">
        <v>6925804</v>
      </c>
      <c r="E11" s="203">
        <v>6599261</v>
      </c>
      <c r="F11" s="204">
        <v>-4.7148749805798786</v>
      </c>
    </row>
    <row r="12" spans="1:14" ht="15.6" customHeight="1">
      <c r="A12" s="202" t="s">
        <v>6</v>
      </c>
      <c r="B12" s="203">
        <v>194554</v>
      </c>
      <c r="C12" s="203">
        <v>140155</v>
      </c>
      <c r="D12" s="203">
        <v>338431</v>
      </c>
      <c r="E12" s="203">
        <v>451768</v>
      </c>
      <c r="F12" s="204">
        <v>33.48895343511677</v>
      </c>
    </row>
    <row r="13" spans="1:14" ht="15.6" customHeight="1">
      <c r="A13" s="202" t="s">
        <v>175</v>
      </c>
      <c r="B13" s="203">
        <v>65978</v>
      </c>
      <c r="C13" s="203">
        <v>68656</v>
      </c>
      <c r="D13" s="203">
        <v>210074</v>
      </c>
      <c r="E13" s="203">
        <v>221911</v>
      </c>
      <c r="F13" s="204">
        <v>5.6346811123699334</v>
      </c>
    </row>
    <row r="14" spans="1:14" ht="15.6" customHeight="1">
      <c r="A14" s="202" t="s">
        <v>153</v>
      </c>
      <c r="B14" s="203">
        <v>1488794</v>
      </c>
      <c r="C14" s="203">
        <v>1166042</v>
      </c>
      <c r="D14" s="203">
        <v>4371128</v>
      </c>
      <c r="E14" s="203">
        <v>3238661</v>
      </c>
      <c r="F14" s="204">
        <v>-25.907889222187041</v>
      </c>
    </row>
    <row r="15" spans="1:14" ht="15.6" customHeight="1">
      <c r="A15" s="202" t="s">
        <v>150</v>
      </c>
      <c r="B15" s="203">
        <v>1782361</v>
      </c>
      <c r="C15" s="203">
        <v>1801755</v>
      </c>
      <c r="D15" s="203">
        <v>4472556</v>
      </c>
      <c r="E15" s="203">
        <v>4810427</v>
      </c>
      <c r="F15" s="204">
        <v>7.5543156977799697</v>
      </c>
    </row>
    <row r="16" spans="1:14" ht="15.6" customHeight="1">
      <c r="A16" s="202" t="s">
        <v>149</v>
      </c>
      <c r="B16" s="203">
        <v>2211468</v>
      </c>
      <c r="C16" s="203">
        <v>2611390</v>
      </c>
      <c r="D16" s="203">
        <v>6729910</v>
      </c>
      <c r="E16" s="203">
        <v>7057319</v>
      </c>
      <c r="F16" s="204">
        <v>4.8649833355869561</v>
      </c>
      <c r="G16" s="15"/>
    </row>
    <row r="17" spans="1:7" ht="15.6" customHeight="1">
      <c r="A17" s="202" t="s">
        <v>155</v>
      </c>
      <c r="B17" s="203">
        <v>868966</v>
      </c>
      <c r="C17" s="203">
        <v>751441</v>
      </c>
      <c r="D17" s="203">
        <v>2418950</v>
      </c>
      <c r="E17" s="203">
        <v>2157076</v>
      </c>
      <c r="F17" s="204">
        <v>-10.82593687343682</v>
      </c>
      <c r="G17" s="16"/>
    </row>
    <row r="18" spans="1:7" ht="15.6" customHeight="1">
      <c r="A18" s="202" t="s">
        <v>152</v>
      </c>
      <c r="B18" s="203">
        <v>34661</v>
      </c>
      <c r="C18" s="203">
        <v>53938</v>
      </c>
      <c r="D18" s="203">
        <v>117798</v>
      </c>
      <c r="E18" s="203">
        <v>155663</v>
      </c>
      <c r="F18" s="204">
        <v>32.144009236150033</v>
      </c>
    </row>
    <row r="19" spans="1:7" ht="15.6" customHeight="1">
      <c r="A19" s="202" t="s">
        <v>148</v>
      </c>
      <c r="B19" s="203">
        <v>224436</v>
      </c>
      <c r="C19" s="203">
        <v>309451</v>
      </c>
      <c r="D19" s="203">
        <v>801208</v>
      </c>
      <c r="E19" s="203">
        <v>1244734</v>
      </c>
      <c r="F19" s="204">
        <v>55.357160687362096</v>
      </c>
    </row>
    <row r="20" spans="1:7" ht="15.6" customHeight="1">
      <c r="A20" s="202" t="s">
        <v>147</v>
      </c>
      <c r="B20" s="203">
        <v>78256</v>
      </c>
      <c r="C20" s="203">
        <v>95963</v>
      </c>
      <c r="D20" s="203">
        <v>213520</v>
      </c>
      <c r="E20" s="203">
        <v>283392</v>
      </c>
      <c r="F20" s="204">
        <v>32.723866616710382</v>
      </c>
    </row>
    <row r="21" spans="1:7" ht="15.6" customHeight="1">
      <c r="A21" s="202" t="s">
        <v>154</v>
      </c>
      <c r="B21" s="203">
        <v>2292832</v>
      </c>
      <c r="C21" s="203">
        <v>1243543</v>
      </c>
      <c r="D21" s="203">
        <v>5946003</v>
      </c>
      <c r="E21" s="203">
        <v>5586176</v>
      </c>
      <c r="F21" s="204">
        <v>-6.0515778414508086</v>
      </c>
    </row>
    <row r="22" spans="1:7" ht="15.6" customHeight="1">
      <c r="A22" s="202" t="s">
        <v>151</v>
      </c>
      <c r="B22" s="203">
        <v>720588</v>
      </c>
      <c r="C22" s="203">
        <v>823575</v>
      </c>
      <c r="D22" s="203">
        <v>2070854</v>
      </c>
      <c r="E22" s="203">
        <v>2027316</v>
      </c>
      <c r="F22" s="204">
        <v>-2.1024176499164038</v>
      </c>
    </row>
    <row r="23" spans="1:7" ht="15.6" customHeight="1">
      <c r="A23" s="202" t="s">
        <v>171</v>
      </c>
      <c r="B23" s="203">
        <v>9724</v>
      </c>
      <c r="C23" s="203">
        <v>6000</v>
      </c>
      <c r="D23" s="203">
        <v>23749</v>
      </c>
      <c r="E23" s="203">
        <v>20910</v>
      </c>
      <c r="F23" s="204">
        <v>-11.95418754473873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4463</v>
      </c>
      <c r="C25" s="203">
        <v>4509</v>
      </c>
      <c r="D25" s="203">
        <v>13198</v>
      </c>
      <c r="E25" s="203">
        <v>14054</v>
      </c>
      <c r="F25" s="204">
        <v>6.4858311865434217</v>
      </c>
    </row>
    <row r="26" spans="1:7" ht="15.6" customHeight="1">
      <c r="A26" s="202" t="s">
        <v>157</v>
      </c>
      <c r="B26" s="203">
        <v>68607</v>
      </c>
      <c r="C26" s="203">
        <v>110008</v>
      </c>
      <c r="D26" s="203">
        <v>298124</v>
      </c>
      <c r="E26" s="203">
        <v>333880</v>
      </c>
      <c r="F26" s="204">
        <v>11.99366706471133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351662</v>
      </c>
      <c r="C28" s="203">
        <v>282523</v>
      </c>
      <c r="D28" s="203">
        <v>797460</v>
      </c>
      <c r="E28" s="203">
        <v>966914</v>
      </c>
      <c r="F28" s="204">
        <v>21.249216261630679</v>
      </c>
    </row>
    <row r="29" spans="1:7" ht="15.6" customHeight="1">
      <c r="A29" s="202" t="s">
        <v>178</v>
      </c>
      <c r="B29" s="203">
        <v>24597</v>
      </c>
      <c r="C29" s="203">
        <v>21717</v>
      </c>
      <c r="D29" s="203">
        <v>58585</v>
      </c>
      <c r="E29" s="203">
        <v>63520</v>
      </c>
      <c r="F29" s="204">
        <v>8.4236579329179762</v>
      </c>
    </row>
    <row r="30" spans="1:7" ht="15.6" customHeight="1">
      <c r="A30" s="202" t="s">
        <v>179</v>
      </c>
      <c r="B30" s="203">
        <v>39319</v>
      </c>
      <c r="C30" s="203">
        <v>32950</v>
      </c>
      <c r="D30" s="203">
        <v>113089</v>
      </c>
      <c r="E30" s="203">
        <v>100242</v>
      </c>
      <c r="F30" s="204">
        <v>-11.3600792296333</v>
      </c>
    </row>
    <row r="31" spans="1:7" ht="15.6" customHeight="1">
      <c r="A31" s="202" t="s">
        <v>180</v>
      </c>
      <c r="B31" s="203">
        <v>1303749</v>
      </c>
      <c r="C31" s="203">
        <v>1739101</v>
      </c>
      <c r="D31" s="203">
        <v>4788796</v>
      </c>
      <c r="E31" s="203">
        <v>5046736</v>
      </c>
      <c r="F31" s="204">
        <v>5.3863225746095651</v>
      </c>
    </row>
    <row r="32" spans="1:7" ht="15.6" customHeight="1">
      <c r="A32" s="202" t="s">
        <v>181</v>
      </c>
      <c r="B32" s="203">
        <v>457711</v>
      </c>
      <c r="C32" s="203">
        <v>695112</v>
      </c>
      <c r="D32" s="203">
        <v>1348562</v>
      </c>
      <c r="E32" s="203">
        <v>1532239</v>
      </c>
      <c r="F32" s="204">
        <v>13.62021175148047</v>
      </c>
    </row>
    <row r="33" spans="1:6" ht="15.6" customHeight="1">
      <c r="A33" s="202" t="s">
        <v>182</v>
      </c>
      <c r="B33" s="203">
        <v>510</v>
      </c>
      <c r="C33" s="203">
        <v>2976</v>
      </c>
      <c r="D33" s="203">
        <v>5914</v>
      </c>
      <c r="E33" s="203">
        <v>11713</v>
      </c>
      <c r="F33" s="204">
        <v>98.055461616503209</v>
      </c>
    </row>
    <row r="34" spans="1:6" ht="15.6" customHeight="1">
      <c r="A34" s="202" t="s">
        <v>183</v>
      </c>
      <c r="B34" s="203">
        <v>19619</v>
      </c>
      <c r="C34" s="203">
        <v>6998</v>
      </c>
      <c r="D34" s="203">
        <v>85273</v>
      </c>
      <c r="E34" s="203">
        <v>58812</v>
      </c>
      <c r="F34" s="204">
        <v>-31.030924208131541</v>
      </c>
    </row>
    <row r="35" spans="1:6" ht="15.6" customHeight="1">
      <c r="A35" s="170" t="s">
        <v>158</v>
      </c>
      <c r="B35" s="90">
        <f>SUM(B7:B34)</f>
        <v>15076914</v>
      </c>
      <c r="C35" s="91">
        <f>SUM(C7:C34)</f>
        <v>14942976</v>
      </c>
      <c r="D35" s="90">
        <f>SUM(D7:D34)</f>
        <v>44252144</v>
      </c>
      <c r="E35" s="92">
        <f>SUM(E7:E34)</f>
        <v>44350336</v>
      </c>
      <c r="F35" s="154">
        <f>E35*100/D35-100</f>
        <v>0.22189207374901798</v>
      </c>
    </row>
    <row r="36" spans="1:6" ht="15.6" customHeight="1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EB40-1C91-45BA-81E2-AD3EA6589430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251749</v>
      </c>
      <c r="C7" s="203">
        <v>544458</v>
      </c>
      <c r="D7" s="203">
        <v>901760</v>
      </c>
      <c r="E7" s="203">
        <v>1612138</v>
      </c>
      <c r="F7" s="204">
        <v>78.776836408800563</v>
      </c>
      <c r="G7" s="51"/>
    </row>
    <row r="8" spans="1:14" ht="15.6" customHeight="1">
      <c r="A8" s="202" t="s">
        <v>11</v>
      </c>
      <c r="B8" s="203">
        <v>56578</v>
      </c>
      <c r="C8" s="203">
        <v>276103</v>
      </c>
      <c r="D8" s="203">
        <v>303348</v>
      </c>
      <c r="E8" s="203">
        <v>603270</v>
      </c>
      <c r="F8" s="204">
        <v>98.870604058704856</v>
      </c>
      <c r="G8" s="20"/>
    </row>
    <row r="9" spans="1:14" ht="15.6" customHeight="1">
      <c r="A9" s="202" t="s">
        <v>8</v>
      </c>
      <c r="B9" s="203">
        <v>289639</v>
      </c>
      <c r="C9" s="203">
        <v>368991</v>
      </c>
      <c r="D9" s="203">
        <v>945910</v>
      </c>
      <c r="E9" s="203">
        <v>981838</v>
      </c>
      <c r="F9" s="204">
        <v>3.7982471905361019</v>
      </c>
      <c r="G9" s="20"/>
    </row>
    <row r="10" spans="1:14" ht="15.6" customHeight="1">
      <c r="A10" s="202" t="s">
        <v>10</v>
      </c>
      <c r="B10" s="203">
        <v>174156</v>
      </c>
      <c r="C10" s="203">
        <v>244437</v>
      </c>
      <c r="D10" s="203">
        <v>658104</v>
      </c>
      <c r="E10" s="203">
        <v>733947</v>
      </c>
      <c r="F10" s="204">
        <v>11.52447029648809</v>
      </c>
    </row>
    <row r="11" spans="1:14" ht="15.6" customHeight="1">
      <c r="A11" s="202" t="s">
        <v>9</v>
      </c>
      <c r="B11" s="203">
        <v>281912</v>
      </c>
      <c r="C11" s="203">
        <v>123376</v>
      </c>
      <c r="D11" s="203">
        <v>549171</v>
      </c>
      <c r="E11" s="203">
        <v>190240</v>
      </c>
      <c r="F11" s="204">
        <v>-65.358695196942307</v>
      </c>
    </row>
    <row r="12" spans="1:14" ht="15.6" customHeight="1">
      <c r="A12" s="202" t="s">
        <v>6</v>
      </c>
      <c r="B12" s="203">
        <v>68996</v>
      </c>
      <c r="C12" s="203">
        <v>148365</v>
      </c>
      <c r="D12" s="203">
        <v>444961</v>
      </c>
      <c r="E12" s="203">
        <v>448391</v>
      </c>
      <c r="F12" s="204">
        <v>0.77085407485149915</v>
      </c>
    </row>
    <row r="13" spans="1:14" ht="15.6" customHeight="1">
      <c r="A13" s="202" t="s">
        <v>175</v>
      </c>
      <c r="B13" s="203">
        <v>34082</v>
      </c>
      <c r="C13" s="203">
        <v>23303</v>
      </c>
      <c r="D13" s="203">
        <v>88667</v>
      </c>
      <c r="E13" s="203">
        <v>107794</v>
      </c>
      <c r="F13" s="204">
        <v>21.571723414573629</v>
      </c>
    </row>
    <row r="14" spans="1:14" ht="15.6" customHeight="1">
      <c r="A14" s="202" t="s">
        <v>153</v>
      </c>
      <c r="B14" s="203">
        <v>527472</v>
      </c>
      <c r="C14" s="203">
        <v>500734</v>
      </c>
      <c r="D14" s="203">
        <v>1193207</v>
      </c>
      <c r="E14" s="203">
        <v>1283964</v>
      </c>
      <c r="F14" s="204">
        <v>7.6061404265982313</v>
      </c>
    </row>
    <row r="15" spans="1:14" ht="15.6" customHeight="1">
      <c r="A15" s="202" t="s">
        <v>150</v>
      </c>
      <c r="B15" s="203">
        <v>208410</v>
      </c>
      <c r="C15" s="203">
        <v>378813</v>
      </c>
      <c r="D15" s="203">
        <v>821097</v>
      </c>
      <c r="E15" s="203">
        <v>991504</v>
      </c>
      <c r="F15" s="204">
        <v>20.75357722656398</v>
      </c>
    </row>
    <row r="16" spans="1:14" ht="15.6" customHeight="1">
      <c r="A16" s="202" t="s">
        <v>149</v>
      </c>
      <c r="B16" s="203">
        <v>510606</v>
      </c>
      <c r="C16" s="203">
        <v>746119</v>
      </c>
      <c r="D16" s="203">
        <v>1745148</v>
      </c>
      <c r="E16" s="203">
        <v>2174217</v>
      </c>
      <c r="F16" s="204">
        <v>24.58639611081696</v>
      </c>
      <c r="G16" s="15"/>
    </row>
    <row r="17" spans="1:7" ht="15.6" customHeight="1">
      <c r="A17" s="202" t="s">
        <v>155</v>
      </c>
      <c r="B17" s="203">
        <v>809362</v>
      </c>
      <c r="C17" s="203">
        <v>656447</v>
      </c>
      <c r="D17" s="203">
        <v>2670820</v>
      </c>
      <c r="E17" s="203">
        <v>1700882</v>
      </c>
      <c r="F17" s="204">
        <v>-36.316112654540547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2256</v>
      </c>
      <c r="E18" s="203">
        <v>2400</v>
      </c>
      <c r="F18" s="204">
        <v>6.3829787234042499</v>
      </c>
    </row>
    <row r="19" spans="1:7" ht="15.6" customHeight="1">
      <c r="A19" s="202" t="s">
        <v>148</v>
      </c>
      <c r="B19" s="203">
        <v>679261</v>
      </c>
      <c r="C19" s="203">
        <v>330196</v>
      </c>
      <c r="D19" s="203">
        <v>1674335</v>
      </c>
      <c r="E19" s="203">
        <v>876139</v>
      </c>
      <c r="F19" s="204">
        <v>-47.672419199264183</v>
      </c>
    </row>
    <row r="20" spans="1:7" ht="15.6" customHeight="1">
      <c r="A20" s="202" t="s">
        <v>147</v>
      </c>
      <c r="B20" s="203">
        <v>1327027</v>
      </c>
      <c r="C20" s="203">
        <v>1536601</v>
      </c>
      <c r="D20" s="203">
        <v>3905926</v>
      </c>
      <c r="E20" s="203">
        <v>4317193</v>
      </c>
      <c r="F20" s="204">
        <v>10.52930854296778</v>
      </c>
    </row>
    <row r="21" spans="1:7" ht="15.6" customHeight="1">
      <c r="A21" s="202" t="s">
        <v>154</v>
      </c>
      <c r="B21" s="203">
        <v>240107</v>
      </c>
      <c r="C21" s="203">
        <v>365072</v>
      </c>
      <c r="D21" s="203">
        <v>1283836</v>
      </c>
      <c r="E21" s="203">
        <v>1335976</v>
      </c>
      <c r="F21" s="204">
        <v>4.0612663922806291</v>
      </c>
    </row>
    <row r="22" spans="1:7" ht="15.6" customHeight="1">
      <c r="A22" s="202" t="s">
        <v>151</v>
      </c>
      <c r="B22" s="203">
        <v>45566</v>
      </c>
      <c r="C22" s="203">
        <v>55844</v>
      </c>
      <c r="D22" s="203">
        <v>92618</v>
      </c>
      <c r="E22" s="203">
        <v>109629</v>
      </c>
      <c r="F22" s="204">
        <v>18.36684013906584</v>
      </c>
    </row>
    <row r="23" spans="1:7" ht="15.6" customHeight="1">
      <c r="A23" s="202" t="s">
        <v>171</v>
      </c>
      <c r="B23" s="203">
        <v>105284</v>
      </c>
      <c r="C23" s="203">
        <v>108583</v>
      </c>
      <c r="D23" s="203">
        <v>456792</v>
      </c>
      <c r="E23" s="203">
        <v>340862</v>
      </c>
      <c r="F23" s="204">
        <v>-25.379166009912609</v>
      </c>
    </row>
    <row r="24" spans="1:7" ht="15.6" customHeight="1">
      <c r="A24" s="202" t="s">
        <v>146</v>
      </c>
      <c r="B24" s="203">
        <v>142745</v>
      </c>
      <c r="C24" s="203">
        <v>53295</v>
      </c>
      <c r="D24" s="203">
        <v>209100</v>
      </c>
      <c r="E24" s="203">
        <v>221063</v>
      </c>
      <c r="F24" s="204">
        <v>5.7211860353897626</v>
      </c>
    </row>
    <row r="25" spans="1:7" ht="15.6" customHeight="1">
      <c r="A25" s="202" t="s">
        <v>145</v>
      </c>
      <c r="B25" s="203">
        <v>1502</v>
      </c>
      <c r="C25" s="203">
        <v>0</v>
      </c>
      <c r="D25" s="203">
        <v>8105</v>
      </c>
      <c r="E25" s="203">
        <v>1499</v>
      </c>
      <c r="F25" s="204">
        <v>-81.505243676742751</v>
      </c>
    </row>
    <row r="26" spans="1:7" ht="15.6" customHeight="1">
      <c r="A26" s="202" t="s">
        <v>157</v>
      </c>
      <c r="B26" s="203">
        <v>53942</v>
      </c>
      <c r="C26" s="203">
        <v>29612</v>
      </c>
      <c r="D26" s="203">
        <v>186792</v>
      </c>
      <c r="E26" s="203">
        <v>79731</v>
      </c>
      <c r="F26" s="204">
        <v>-57.315623795451629</v>
      </c>
    </row>
    <row r="27" spans="1:7" ht="15.6" customHeight="1">
      <c r="A27" s="202" t="s">
        <v>173</v>
      </c>
      <c r="B27" s="203">
        <v>77793</v>
      </c>
      <c r="C27" s="203">
        <v>104616</v>
      </c>
      <c r="D27" s="203">
        <v>243330</v>
      </c>
      <c r="E27" s="203">
        <v>230875</v>
      </c>
      <c r="F27" s="204">
        <v>-5.1185632679899697</v>
      </c>
    </row>
    <row r="28" spans="1:7" ht="15.6" customHeight="1">
      <c r="A28" s="202" t="s">
        <v>177</v>
      </c>
      <c r="B28" s="203">
        <v>41691</v>
      </c>
      <c r="C28" s="203">
        <v>42165</v>
      </c>
      <c r="D28" s="203">
        <v>103872</v>
      </c>
      <c r="E28" s="203">
        <v>82543</v>
      </c>
      <c r="F28" s="204">
        <v>-20.533926370918049</v>
      </c>
    </row>
    <row r="29" spans="1:7" ht="15.6" customHeight="1">
      <c r="A29" s="202" t="s">
        <v>178</v>
      </c>
      <c r="B29" s="203">
        <v>234080</v>
      </c>
      <c r="C29" s="203">
        <v>369009</v>
      </c>
      <c r="D29" s="203">
        <v>876277</v>
      </c>
      <c r="E29" s="203">
        <v>964691</v>
      </c>
      <c r="F29" s="204">
        <v>10.08973189984445</v>
      </c>
    </row>
    <row r="30" spans="1:7" ht="15.6" customHeight="1">
      <c r="A30" s="202" t="s">
        <v>179</v>
      </c>
      <c r="B30" s="203">
        <v>120938</v>
      </c>
      <c r="C30" s="203">
        <v>141744</v>
      </c>
      <c r="D30" s="203">
        <v>450010</v>
      </c>
      <c r="E30" s="203">
        <v>448969</v>
      </c>
      <c r="F30" s="204">
        <v>-0.231328192706826</v>
      </c>
    </row>
    <row r="31" spans="1:7" ht="15.6" customHeight="1">
      <c r="A31" s="202" t="s">
        <v>180</v>
      </c>
      <c r="B31" s="203">
        <v>304744</v>
      </c>
      <c r="C31" s="203">
        <v>902997</v>
      </c>
      <c r="D31" s="203">
        <v>1921685</v>
      </c>
      <c r="E31" s="203">
        <v>3016316</v>
      </c>
      <c r="F31" s="204">
        <v>56.96204112536654</v>
      </c>
    </row>
    <row r="32" spans="1:7" ht="15.6" customHeight="1">
      <c r="A32" s="202" t="s">
        <v>181</v>
      </c>
      <c r="B32" s="203">
        <v>189878</v>
      </c>
      <c r="C32" s="203">
        <v>259112</v>
      </c>
      <c r="D32" s="203">
        <v>510252</v>
      </c>
      <c r="E32" s="203">
        <v>563875</v>
      </c>
      <c r="F32" s="204">
        <v>10.509120983357249</v>
      </c>
    </row>
    <row r="33" spans="1:6" ht="15.6" customHeight="1">
      <c r="A33" s="202" t="s">
        <v>182</v>
      </c>
      <c r="B33" s="203">
        <v>18001</v>
      </c>
      <c r="C33" s="203">
        <v>23977</v>
      </c>
      <c r="D33" s="203">
        <v>72411</v>
      </c>
      <c r="E33" s="203">
        <v>81635</v>
      </c>
      <c r="F33" s="204">
        <v>12.738396100040051</v>
      </c>
    </row>
    <row r="34" spans="1:6" ht="15.6" customHeight="1">
      <c r="A34" s="202" t="s">
        <v>183</v>
      </c>
      <c r="B34" s="203">
        <v>20303</v>
      </c>
      <c r="C34" s="203">
        <v>37609</v>
      </c>
      <c r="D34" s="203">
        <v>83325</v>
      </c>
      <c r="E34" s="203">
        <v>102645</v>
      </c>
      <c r="F34" s="204">
        <v>23.186318631863191</v>
      </c>
    </row>
    <row r="35" spans="1:6" ht="15.6" customHeight="1">
      <c r="A35" s="170" t="s">
        <v>158</v>
      </c>
      <c r="B35" s="90">
        <f>SUM(B7:B34)</f>
        <v>6815824</v>
      </c>
      <c r="C35" s="91">
        <f>SUM(C7:C34)</f>
        <v>8371578</v>
      </c>
      <c r="D35" s="90">
        <f>SUM(D7:D34)</f>
        <v>22403115</v>
      </c>
      <c r="E35" s="92">
        <f>SUM(E7:E34)</f>
        <v>23604226</v>
      </c>
      <c r="F35" s="154">
        <f>E35*100/D35-100</f>
        <v>5.3613571148476495</v>
      </c>
    </row>
    <row r="36" spans="1:6" ht="15.6" customHeight="1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34FE-883C-4C9C-A6A5-B7CF53D553FA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60822</v>
      </c>
      <c r="C7" s="203">
        <v>80350</v>
      </c>
      <c r="D7" s="203">
        <v>207752</v>
      </c>
      <c r="E7" s="203">
        <v>178670</v>
      </c>
      <c r="F7" s="204">
        <v>-13.99842119450113</v>
      </c>
      <c r="G7" s="27"/>
    </row>
    <row r="8" spans="1:14" ht="15.6" customHeight="1">
      <c r="A8" s="202" t="s">
        <v>11</v>
      </c>
      <c r="B8" s="203">
        <v>141443</v>
      </c>
      <c r="C8" s="203">
        <v>107639</v>
      </c>
      <c r="D8" s="203">
        <v>380040</v>
      </c>
      <c r="E8" s="203">
        <v>300569</v>
      </c>
      <c r="F8" s="204">
        <v>-20.911219871592461</v>
      </c>
      <c r="G8" s="20"/>
    </row>
    <row r="9" spans="1:14" ht="15.6" customHeight="1">
      <c r="A9" s="202" t="s">
        <v>8</v>
      </c>
      <c r="B9" s="203">
        <v>140978</v>
      </c>
      <c r="C9" s="203">
        <v>103864</v>
      </c>
      <c r="D9" s="203">
        <v>402229</v>
      </c>
      <c r="E9" s="203">
        <v>275895</v>
      </c>
      <c r="F9" s="204">
        <v>-31.408476266007671</v>
      </c>
      <c r="G9" s="20"/>
    </row>
    <row r="10" spans="1:14" ht="15.6" customHeight="1">
      <c r="A10" s="202" t="s">
        <v>10</v>
      </c>
      <c r="B10" s="203">
        <v>101476</v>
      </c>
      <c r="C10" s="203">
        <v>128771</v>
      </c>
      <c r="D10" s="203">
        <v>326206</v>
      </c>
      <c r="E10" s="203">
        <v>303610</v>
      </c>
      <c r="F10" s="204">
        <v>-6.926911215612221</v>
      </c>
    </row>
    <row r="11" spans="1:14" ht="15.6" customHeight="1">
      <c r="A11" s="202" t="s">
        <v>9</v>
      </c>
      <c r="B11" s="203">
        <v>6098232</v>
      </c>
      <c r="C11" s="203">
        <v>6273324</v>
      </c>
      <c r="D11" s="203">
        <v>17630956</v>
      </c>
      <c r="E11" s="203">
        <v>17314332</v>
      </c>
      <c r="F11" s="204">
        <v>-1.795841359935338</v>
      </c>
    </row>
    <row r="12" spans="1:14" ht="15.6" customHeight="1">
      <c r="A12" s="202" t="s">
        <v>6</v>
      </c>
      <c r="B12" s="203">
        <v>180997</v>
      </c>
      <c r="C12" s="203">
        <v>189757</v>
      </c>
      <c r="D12" s="203">
        <v>583377</v>
      </c>
      <c r="E12" s="203">
        <v>511963</v>
      </c>
      <c r="F12" s="204">
        <v>-12.241483637510569</v>
      </c>
    </row>
    <row r="13" spans="1:14" ht="15.6" customHeight="1">
      <c r="A13" s="202" t="s">
        <v>175</v>
      </c>
      <c r="B13" s="203">
        <v>1071371</v>
      </c>
      <c r="C13" s="203">
        <v>1271413</v>
      </c>
      <c r="D13" s="203">
        <v>2859366</v>
      </c>
      <c r="E13" s="203">
        <v>3149366</v>
      </c>
      <c r="F13" s="204">
        <v>10.14210842543417</v>
      </c>
    </row>
    <row r="14" spans="1:14" ht="15.6" customHeight="1">
      <c r="A14" s="202" t="s">
        <v>153</v>
      </c>
      <c r="B14" s="203">
        <v>4474862</v>
      </c>
      <c r="C14" s="203">
        <v>3794743</v>
      </c>
      <c r="D14" s="203">
        <v>11944169</v>
      </c>
      <c r="E14" s="203">
        <v>10719808</v>
      </c>
      <c r="F14" s="204">
        <v>-10.250700571969469</v>
      </c>
    </row>
    <row r="15" spans="1:14" ht="15.6" customHeight="1">
      <c r="A15" s="202" t="s">
        <v>150</v>
      </c>
      <c r="B15" s="203">
        <v>754975</v>
      </c>
      <c r="C15" s="203">
        <v>694522</v>
      </c>
      <c r="D15" s="203">
        <v>2096391</v>
      </c>
      <c r="E15" s="203">
        <v>1921705</v>
      </c>
      <c r="F15" s="204">
        <v>-8.3327012947489294</v>
      </c>
    </row>
    <row r="16" spans="1:14" ht="15.6" customHeight="1">
      <c r="A16" s="202" t="s">
        <v>149</v>
      </c>
      <c r="B16" s="203">
        <v>77436</v>
      </c>
      <c r="C16" s="203">
        <v>117044</v>
      </c>
      <c r="D16" s="203">
        <v>245686</v>
      </c>
      <c r="E16" s="203">
        <v>267424</v>
      </c>
      <c r="F16" s="204">
        <v>8.8478790000244203</v>
      </c>
      <c r="G16" s="15"/>
    </row>
    <row r="17" spans="1:7" ht="15.6" customHeight="1">
      <c r="A17" s="202" t="s">
        <v>155</v>
      </c>
      <c r="B17" s="203">
        <v>101681</v>
      </c>
      <c r="C17" s="203">
        <v>113933</v>
      </c>
      <c r="D17" s="203">
        <v>314620</v>
      </c>
      <c r="E17" s="203">
        <v>288391</v>
      </c>
      <c r="F17" s="204">
        <v>-8.3367236666454829</v>
      </c>
      <c r="G17" s="16"/>
    </row>
    <row r="18" spans="1:7" ht="15.6" customHeight="1">
      <c r="A18" s="202" t="s">
        <v>152</v>
      </c>
      <c r="B18" s="203">
        <v>44213</v>
      </c>
      <c r="C18" s="203">
        <v>50002</v>
      </c>
      <c r="D18" s="203">
        <v>128163</v>
      </c>
      <c r="E18" s="203">
        <v>130020</v>
      </c>
      <c r="F18" s="204">
        <v>1.448936120409172</v>
      </c>
    </row>
    <row r="19" spans="1:7" ht="15.6" customHeight="1">
      <c r="A19" s="202" t="s">
        <v>148</v>
      </c>
      <c r="B19" s="203">
        <v>52606</v>
      </c>
      <c r="C19" s="203">
        <v>98565</v>
      </c>
      <c r="D19" s="203">
        <v>131335</v>
      </c>
      <c r="E19" s="203">
        <v>332480</v>
      </c>
      <c r="F19" s="204">
        <v>153.1541477900027</v>
      </c>
    </row>
    <row r="20" spans="1:7" ht="15.6" customHeight="1">
      <c r="A20" s="202" t="s">
        <v>147</v>
      </c>
      <c r="B20" s="203">
        <v>89215</v>
      </c>
      <c r="C20" s="203">
        <v>121932</v>
      </c>
      <c r="D20" s="203">
        <v>307992</v>
      </c>
      <c r="E20" s="203">
        <v>344068</v>
      </c>
      <c r="F20" s="204">
        <v>11.713291254318291</v>
      </c>
    </row>
    <row r="21" spans="1:7" ht="15.6" customHeight="1">
      <c r="A21" s="202" t="s">
        <v>154</v>
      </c>
      <c r="B21" s="203">
        <v>105522</v>
      </c>
      <c r="C21" s="203">
        <v>111494</v>
      </c>
      <c r="D21" s="203">
        <v>296039</v>
      </c>
      <c r="E21" s="203">
        <v>301175</v>
      </c>
      <c r="F21" s="204">
        <v>1.7349065494749001</v>
      </c>
    </row>
    <row r="22" spans="1:7" ht="15.6" customHeight="1">
      <c r="A22" s="202" t="s">
        <v>151</v>
      </c>
      <c r="B22" s="203">
        <v>1449721</v>
      </c>
      <c r="C22" s="203">
        <v>1626453</v>
      </c>
      <c r="D22" s="203">
        <v>4147982</v>
      </c>
      <c r="E22" s="203">
        <v>4232505</v>
      </c>
      <c r="F22" s="204">
        <v>2.0376896524623329</v>
      </c>
    </row>
    <row r="23" spans="1:7" ht="15.6" customHeight="1">
      <c r="A23" s="202" t="s">
        <v>171</v>
      </c>
      <c r="B23" s="203">
        <v>313784</v>
      </c>
      <c r="C23" s="203">
        <v>85489</v>
      </c>
      <c r="D23" s="203">
        <v>827545</v>
      </c>
      <c r="E23" s="203">
        <v>193315</v>
      </c>
      <c r="F23" s="204">
        <v>-76.639941030397139</v>
      </c>
    </row>
    <row r="24" spans="1:7" ht="15.6" customHeight="1">
      <c r="A24" s="202" t="s">
        <v>146</v>
      </c>
      <c r="B24" s="203">
        <v>110030</v>
      </c>
      <c r="C24" s="203">
        <v>80222</v>
      </c>
      <c r="D24" s="203">
        <v>289318</v>
      </c>
      <c r="E24" s="203">
        <v>260486</v>
      </c>
      <c r="F24" s="204">
        <v>-9.9655050843708324</v>
      </c>
    </row>
    <row r="25" spans="1:7" ht="15.6" customHeight="1">
      <c r="A25" s="202" t="s">
        <v>145</v>
      </c>
      <c r="B25" s="203">
        <v>35454</v>
      </c>
      <c r="C25" s="203">
        <v>42975</v>
      </c>
      <c r="D25" s="203">
        <v>109568</v>
      </c>
      <c r="E25" s="203">
        <v>110455</v>
      </c>
      <c r="F25" s="204">
        <v>0.8095429322429909</v>
      </c>
    </row>
    <row r="26" spans="1:7" ht="15.6" customHeight="1">
      <c r="A26" s="202" t="s">
        <v>157</v>
      </c>
      <c r="B26" s="203">
        <v>15290</v>
      </c>
      <c r="C26" s="203">
        <v>65165</v>
      </c>
      <c r="D26" s="203">
        <v>46335</v>
      </c>
      <c r="E26" s="203">
        <v>150368</v>
      </c>
      <c r="F26" s="204">
        <v>224.52357828855079</v>
      </c>
    </row>
    <row r="27" spans="1:7" ht="15.6" customHeight="1">
      <c r="A27" s="202" t="s">
        <v>173</v>
      </c>
      <c r="B27" s="203">
        <v>228611</v>
      </c>
      <c r="C27" s="203">
        <v>254603</v>
      </c>
      <c r="D27" s="203">
        <v>600058</v>
      </c>
      <c r="E27" s="203">
        <v>635160</v>
      </c>
      <c r="F27" s="204">
        <v>5.8497678557739494</v>
      </c>
    </row>
    <row r="28" spans="1:7" ht="15.6" customHeight="1">
      <c r="A28" s="202" t="s">
        <v>177</v>
      </c>
      <c r="B28" s="203">
        <v>636716</v>
      </c>
      <c r="C28" s="203">
        <v>740762</v>
      </c>
      <c r="D28" s="203">
        <v>1777200</v>
      </c>
      <c r="E28" s="203">
        <v>2037667</v>
      </c>
      <c r="F28" s="204">
        <v>14.65603196038713</v>
      </c>
    </row>
    <row r="29" spans="1:7" ht="15.6" customHeight="1">
      <c r="A29" s="202" t="s">
        <v>178</v>
      </c>
      <c r="B29" s="203">
        <v>212091</v>
      </c>
      <c r="C29" s="203">
        <v>237938</v>
      </c>
      <c r="D29" s="203">
        <v>652002</v>
      </c>
      <c r="E29" s="203">
        <v>665621</v>
      </c>
      <c r="F29" s="204">
        <v>2.0887972736279892</v>
      </c>
    </row>
    <row r="30" spans="1:7" ht="15.6" customHeight="1">
      <c r="A30" s="202" t="s">
        <v>179</v>
      </c>
      <c r="B30" s="203">
        <v>123038</v>
      </c>
      <c r="C30" s="203">
        <v>146661</v>
      </c>
      <c r="D30" s="203">
        <v>339841</v>
      </c>
      <c r="E30" s="203">
        <v>387620</v>
      </c>
      <c r="F30" s="204">
        <v>14.05922181255352</v>
      </c>
    </row>
    <row r="31" spans="1:7" ht="15.6" customHeight="1">
      <c r="A31" s="202" t="s">
        <v>180</v>
      </c>
      <c r="B31" s="203">
        <v>316767</v>
      </c>
      <c r="C31" s="203">
        <v>182974</v>
      </c>
      <c r="D31" s="203">
        <v>670784</v>
      </c>
      <c r="E31" s="203">
        <v>459965</v>
      </c>
      <c r="F31" s="204">
        <v>-31.428746064306839</v>
      </c>
    </row>
    <row r="32" spans="1:7" ht="15.6" customHeight="1">
      <c r="A32" s="202" t="s">
        <v>181</v>
      </c>
      <c r="B32" s="203">
        <v>5367218</v>
      </c>
      <c r="C32" s="203">
        <v>5752881</v>
      </c>
      <c r="D32" s="203">
        <v>17653570</v>
      </c>
      <c r="E32" s="203">
        <v>16180540</v>
      </c>
      <c r="F32" s="204">
        <v>-8.3440913084435664</v>
      </c>
    </row>
    <row r="33" spans="1:6" ht="15.6" customHeight="1">
      <c r="A33" s="202" t="s">
        <v>182</v>
      </c>
      <c r="B33" s="203">
        <v>343356</v>
      </c>
      <c r="C33" s="203">
        <v>341795</v>
      </c>
      <c r="D33" s="203">
        <v>1005675</v>
      </c>
      <c r="E33" s="203">
        <v>971350</v>
      </c>
      <c r="F33" s="204">
        <v>-3.413130484500456</v>
      </c>
    </row>
    <row r="34" spans="1:6" ht="15.6" customHeight="1">
      <c r="A34" s="202" t="s">
        <v>183</v>
      </c>
      <c r="B34" s="203">
        <v>82173</v>
      </c>
      <c r="C34" s="203">
        <v>72301</v>
      </c>
      <c r="D34" s="203">
        <v>216050</v>
      </c>
      <c r="E34" s="203">
        <v>189377</v>
      </c>
      <c r="F34" s="204">
        <v>-12.34575329784772</v>
      </c>
    </row>
    <row r="35" spans="1:6" ht="15.6" customHeight="1">
      <c r="A35" s="170" t="s">
        <v>158</v>
      </c>
      <c r="B35" s="90">
        <f>SUM(B7:B34)</f>
        <v>22730078</v>
      </c>
      <c r="C35" s="91">
        <f>SUM(C7:C34)</f>
        <v>22887572</v>
      </c>
      <c r="D35" s="90">
        <f>SUM(D7:D34)</f>
        <v>66190249</v>
      </c>
      <c r="E35" s="92">
        <f>SUM(E7:E34)</f>
        <v>62813905</v>
      </c>
      <c r="F35" s="191">
        <f>E35*100/D35-100</f>
        <v>-5.1009688753399303</v>
      </c>
    </row>
    <row r="36" spans="1:6" ht="15.6" customHeight="1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0300-00BD-4D06-935A-1F8B6E6FCE2B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30</v>
      </c>
      <c r="E7" s="203">
        <v>66</v>
      </c>
      <c r="F7" s="204">
        <v>120</v>
      </c>
      <c r="G7" s="27"/>
    </row>
    <row r="8" spans="1:14" ht="15.6" customHeight="1">
      <c r="A8" s="202" t="s">
        <v>11</v>
      </c>
      <c r="B8" s="203">
        <v>128299</v>
      </c>
      <c r="C8" s="203">
        <v>96319</v>
      </c>
      <c r="D8" s="203">
        <v>339611</v>
      </c>
      <c r="E8" s="203">
        <v>275292</v>
      </c>
      <c r="F8" s="204">
        <v>-18.939021409789429</v>
      </c>
      <c r="G8" s="20"/>
    </row>
    <row r="9" spans="1:14" ht="15.6" customHeight="1">
      <c r="A9" s="202" t="s">
        <v>8</v>
      </c>
      <c r="B9" s="203">
        <v>37269</v>
      </c>
      <c r="C9" s="203">
        <v>15162</v>
      </c>
      <c r="D9" s="203">
        <v>127884</v>
      </c>
      <c r="E9" s="203">
        <v>36119</v>
      </c>
      <c r="F9" s="204">
        <v>-71.756435519689717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4774279</v>
      </c>
      <c r="C11" s="203">
        <v>4854027</v>
      </c>
      <c r="D11" s="203">
        <v>13611641</v>
      </c>
      <c r="E11" s="203">
        <v>13454441</v>
      </c>
      <c r="F11" s="204">
        <v>-1.154893814786917</v>
      </c>
    </row>
    <row r="12" spans="1:14" ht="15.6" customHeight="1">
      <c r="A12" s="202" t="s">
        <v>6</v>
      </c>
      <c r="B12" s="203">
        <v>132114</v>
      </c>
      <c r="C12" s="203">
        <v>130404</v>
      </c>
      <c r="D12" s="203">
        <v>437739</v>
      </c>
      <c r="E12" s="203">
        <v>354889</v>
      </c>
      <c r="F12" s="204">
        <v>-18.926803414820242</v>
      </c>
    </row>
    <row r="13" spans="1:14" ht="15.6" customHeight="1">
      <c r="A13" s="202" t="s">
        <v>175</v>
      </c>
      <c r="B13" s="203">
        <v>31118</v>
      </c>
      <c r="C13" s="203">
        <v>30084</v>
      </c>
      <c r="D13" s="203">
        <v>84658</v>
      </c>
      <c r="E13" s="203">
        <v>75779</v>
      </c>
      <c r="F13" s="204">
        <v>-10.48808145715704</v>
      </c>
    </row>
    <row r="14" spans="1:14" ht="15.6" customHeight="1">
      <c r="A14" s="202" t="s">
        <v>153</v>
      </c>
      <c r="B14" s="203">
        <v>3461354</v>
      </c>
      <c r="C14" s="203">
        <v>2744971</v>
      </c>
      <c r="D14" s="203">
        <v>9218077</v>
      </c>
      <c r="E14" s="203">
        <v>8056650</v>
      </c>
      <c r="F14" s="204">
        <v>-12.599449972049481</v>
      </c>
    </row>
    <row r="15" spans="1:14" ht="15.6" customHeight="1">
      <c r="A15" s="202" t="s">
        <v>150</v>
      </c>
      <c r="B15" s="203">
        <v>410177</v>
      </c>
      <c r="C15" s="203">
        <v>426316</v>
      </c>
      <c r="D15" s="203">
        <v>1282687</v>
      </c>
      <c r="E15" s="203">
        <v>1279053</v>
      </c>
      <c r="F15" s="204">
        <v>-0.28331151715110542</v>
      </c>
    </row>
    <row r="16" spans="1:14" ht="15.6" customHeight="1">
      <c r="A16" s="202" t="s">
        <v>149</v>
      </c>
      <c r="B16" s="203">
        <v>49427</v>
      </c>
      <c r="C16" s="203">
        <v>50454</v>
      </c>
      <c r="D16" s="203">
        <v>156070</v>
      </c>
      <c r="E16" s="203">
        <v>139735</v>
      </c>
      <c r="F16" s="204">
        <v>-10.46645735887742</v>
      </c>
      <c r="G16" s="15"/>
    </row>
    <row r="17" spans="1:7" ht="15.6" customHeight="1">
      <c r="A17" s="202" t="s">
        <v>155</v>
      </c>
      <c r="B17" s="203">
        <v>91496</v>
      </c>
      <c r="C17" s="203">
        <v>100561</v>
      </c>
      <c r="D17" s="203">
        <v>291216</v>
      </c>
      <c r="E17" s="203">
        <v>263863</v>
      </c>
      <c r="F17" s="204">
        <v>-9.392684467886383</v>
      </c>
      <c r="G17" s="16"/>
    </row>
    <row r="18" spans="1:7" ht="15.6" customHeight="1">
      <c r="A18" s="202" t="s">
        <v>152</v>
      </c>
      <c r="B18" s="203">
        <v>6042</v>
      </c>
      <c r="C18" s="203">
        <v>6430</v>
      </c>
      <c r="D18" s="203">
        <v>16295</v>
      </c>
      <c r="E18" s="203">
        <v>16865</v>
      </c>
      <c r="F18" s="204">
        <v>3.498005523166611</v>
      </c>
    </row>
    <row r="19" spans="1:7" ht="15.6" customHeight="1">
      <c r="A19" s="202" t="s">
        <v>148</v>
      </c>
      <c r="B19" s="203">
        <v>17733</v>
      </c>
      <c r="C19" s="203">
        <v>43659</v>
      </c>
      <c r="D19" s="203">
        <v>41199</v>
      </c>
      <c r="E19" s="203">
        <v>137977</v>
      </c>
      <c r="F19" s="204">
        <v>234.90375979999521</v>
      </c>
    </row>
    <row r="20" spans="1:7" ht="15.6" customHeight="1">
      <c r="A20" s="202" t="s">
        <v>147</v>
      </c>
      <c r="B20" s="203">
        <v>36275</v>
      </c>
      <c r="C20" s="203">
        <v>54160</v>
      </c>
      <c r="D20" s="203">
        <v>147854</v>
      </c>
      <c r="E20" s="203">
        <v>169508</v>
      </c>
      <c r="F20" s="204">
        <v>14.64552869722834</v>
      </c>
    </row>
    <row r="21" spans="1:7" ht="15.6" customHeight="1">
      <c r="A21" s="202" t="s">
        <v>154</v>
      </c>
      <c r="B21" s="203">
        <v>40542</v>
      </c>
      <c r="C21" s="203">
        <v>50618</v>
      </c>
      <c r="D21" s="203">
        <v>128337</v>
      </c>
      <c r="E21" s="203">
        <v>133314</v>
      </c>
      <c r="F21" s="204">
        <v>3.8780710161527878</v>
      </c>
    </row>
    <row r="22" spans="1:7" ht="15.6" customHeight="1">
      <c r="A22" s="202" t="s">
        <v>151</v>
      </c>
      <c r="B22" s="203">
        <v>1045216</v>
      </c>
      <c r="C22" s="203">
        <v>1198891</v>
      </c>
      <c r="D22" s="203">
        <v>3054219</v>
      </c>
      <c r="E22" s="203">
        <v>3069040</v>
      </c>
      <c r="F22" s="204">
        <v>0.48526317202531288</v>
      </c>
    </row>
    <row r="23" spans="1:7" ht="15.6" customHeight="1">
      <c r="A23" s="202" t="s">
        <v>171</v>
      </c>
      <c r="B23" s="203">
        <v>282070</v>
      </c>
      <c r="C23" s="203">
        <v>23545</v>
      </c>
      <c r="D23" s="203">
        <v>735269</v>
      </c>
      <c r="E23" s="203">
        <v>64368</v>
      </c>
      <c r="F23" s="204">
        <v>-91.245652951504823</v>
      </c>
    </row>
    <row r="24" spans="1:7" ht="15.6" customHeight="1">
      <c r="A24" s="202" t="s">
        <v>146</v>
      </c>
      <c r="B24" s="203">
        <v>40486</v>
      </c>
      <c r="C24" s="203">
        <v>37196</v>
      </c>
      <c r="D24" s="203">
        <v>124351</v>
      </c>
      <c r="E24" s="203">
        <v>120256</v>
      </c>
      <c r="F24" s="204">
        <v>-3.2930977635885479</v>
      </c>
    </row>
    <row r="25" spans="1:7" ht="15.6" customHeight="1">
      <c r="A25" s="202" t="s">
        <v>145</v>
      </c>
      <c r="B25" s="203">
        <v>3674</v>
      </c>
      <c r="C25" s="203">
        <v>4013</v>
      </c>
      <c r="D25" s="203">
        <v>10522</v>
      </c>
      <c r="E25" s="203">
        <v>11043</v>
      </c>
      <c r="F25" s="204">
        <v>4.9515301273522141</v>
      </c>
    </row>
    <row r="26" spans="1:7" ht="15.6" customHeight="1">
      <c r="A26" s="202" t="s">
        <v>157</v>
      </c>
      <c r="B26" s="203">
        <v>0</v>
      </c>
      <c r="C26" s="203">
        <v>878</v>
      </c>
      <c r="D26" s="203">
        <v>0</v>
      </c>
      <c r="E26" s="203">
        <v>1689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303110</v>
      </c>
      <c r="C28" s="203">
        <v>363182</v>
      </c>
      <c r="D28" s="203">
        <v>866939</v>
      </c>
      <c r="E28" s="203">
        <v>1047112</v>
      </c>
      <c r="F28" s="204">
        <v>20.78266175590208</v>
      </c>
    </row>
    <row r="29" spans="1:7" ht="15.6" customHeight="1">
      <c r="A29" s="202" t="s">
        <v>178</v>
      </c>
      <c r="B29" s="203">
        <v>24129</v>
      </c>
      <c r="C29" s="203">
        <v>31510</v>
      </c>
      <c r="D29" s="203">
        <v>90934</v>
      </c>
      <c r="E29" s="203">
        <v>88091</v>
      </c>
      <c r="F29" s="204">
        <v>-3.126443354520859</v>
      </c>
    </row>
    <row r="30" spans="1:7" ht="15.6" customHeight="1">
      <c r="A30" s="202" t="s">
        <v>179</v>
      </c>
      <c r="B30" s="203">
        <v>75988</v>
      </c>
      <c r="C30" s="203">
        <v>97995</v>
      </c>
      <c r="D30" s="203">
        <v>220928</v>
      </c>
      <c r="E30" s="203">
        <v>258061</v>
      </c>
      <c r="F30" s="204">
        <v>16.80773826767091</v>
      </c>
    </row>
    <row r="31" spans="1:7" ht="15.6" customHeight="1">
      <c r="A31" s="202" t="s">
        <v>180</v>
      </c>
      <c r="B31" s="203">
        <v>160194</v>
      </c>
      <c r="C31" s="203">
        <v>45434</v>
      </c>
      <c r="D31" s="203">
        <v>260269</v>
      </c>
      <c r="E31" s="203">
        <v>103290</v>
      </c>
      <c r="F31" s="204">
        <v>-60.314136527976821</v>
      </c>
    </row>
    <row r="32" spans="1:7" ht="15.6" customHeight="1">
      <c r="A32" s="202" t="s">
        <v>181</v>
      </c>
      <c r="B32" s="203">
        <v>4140074</v>
      </c>
      <c r="C32" s="203">
        <v>4418040</v>
      </c>
      <c r="D32" s="203">
        <v>14139899</v>
      </c>
      <c r="E32" s="203">
        <v>12468110</v>
      </c>
      <c r="F32" s="204">
        <v>-11.82320326333307</v>
      </c>
    </row>
    <row r="33" spans="1:6" ht="15.6" customHeight="1">
      <c r="A33" s="202" t="s">
        <v>182</v>
      </c>
      <c r="B33" s="203">
        <v>216978</v>
      </c>
      <c r="C33" s="203">
        <v>206930</v>
      </c>
      <c r="D33" s="203">
        <v>640453</v>
      </c>
      <c r="E33" s="203">
        <v>573020</v>
      </c>
      <c r="F33" s="204">
        <v>-10.528953724941561</v>
      </c>
    </row>
    <row r="34" spans="1:6" ht="15.6" customHeight="1">
      <c r="A34" s="202" t="s">
        <v>183</v>
      </c>
      <c r="B34" s="203">
        <v>22701</v>
      </c>
      <c r="C34" s="203">
        <v>20479</v>
      </c>
      <c r="D34" s="203">
        <v>73399</v>
      </c>
      <c r="E34" s="203">
        <v>63411</v>
      </c>
      <c r="F34" s="204">
        <v>-13.607814820365411</v>
      </c>
    </row>
    <row r="35" spans="1:6" ht="15.6" customHeight="1">
      <c r="A35" s="170" t="s">
        <v>158</v>
      </c>
      <c r="B35" s="90">
        <f>SUM(B7:B34)</f>
        <v>15530745</v>
      </c>
      <c r="C35" s="91">
        <f>SUM(C7:C34)</f>
        <v>15051258</v>
      </c>
      <c r="D35" s="192">
        <f>SUM(D7:D34)</f>
        <v>46100480</v>
      </c>
      <c r="E35" s="92">
        <f>SUM(E7:E34)</f>
        <v>42261042</v>
      </c>
      <c r="F35" s="154">
        <f>E35*100/D35-100</f>
        <v>-8.3284121987449993</v>
      </c>
    </row>
    <row r="36" spans="1:6" ht="15.6" customHeight="1">
      <c r="A36" s="87" t="s">
        <v>54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3A82-7E6A-4DF4-8BA0-AE982837FC3C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1143.8409999999999</v>
      </c>
      <c r="C7" s="203">
        <v>2442.9470000000001</v>
      </c>
      <c r="D7" s="203">
        <v>3512.116</v>
      </c>
      <c r="E7" s="203">
        <v>5031.3190000000004</v>
      </c>
      <c r="F7" s="204">
        <v>43.256059879571147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78.673000000000002</v>
      </c>
      <c r="E8" s="203">
        <v>0</v>
      </c>
      <c r="F8" s="204">
        <v>-100</v>
      </c>
      <c r="G8" s="20"/>
    </row>
    <row r="9" spans="1:14" ht="15.6" customHeight="1">
      <c r="A9" s="202" t="s">
        <v>8</v>
      </c>
      <c r="B9" s="203">
        <v>72.575999999999993</v>
      </c>
      <c r="C9" s="203">
        <v>110.205</v>
      </c>
      <c r="D9" s="203">
        <v>547.02099999999996</v>
      </c>
      <c r="E9" s="203">
        <v>441.95199999999988</v>
      </c>
      <c r="F9" s="204">
        <v>-19.207489292001579</v>
      </c>
      <c r="G9" s="20"/>
    </row>
    <row r="10" spans="1:14" ht="15.6" customHeight="1">
      <c r="A10" s="202" t="s">
        <v>10</v>
      </c>
      <c r="B10" s="203">
        <v>2222.9169999999999</v>
      </c>
      <c r="C10" s="203">
        <v>1056.9760000000001</v>
      </c>
      <c r="D10" s="203">
        <v>3567.2820000000002</v>
      </c>
      <c r="E10" s="203">
        <v>2173.248000000001</v>
      </c>
      <c r="F10" s="204">
        <v>-39.078323496712613</v>
      </c>
    </row>
    <row r="11" spans="1:14" ht="15.6" customHeight="1">
      <c r="A11" s="202" t="s">
        <v>9</v>
      </c>
      <c r="B11" s="203">
        <v>31.64</v>
      </c>
      <c r="C11" s="203">
        <v>38.752000000000002</v>
      </c>
      <c r="D11" s="203">
        <v>110.97</v>
      </c>
      <c r="E11" s="203">
        <v>150.38200000000001</v>
      </c>
      <c r="F11" s="204">
        <v>35.51590519960348</v>
      </c>
    </row>
    <row r="12" spans="1:14" ht="15.6" customHeight="1">
      <c r="A12" s="202" t="s">
        <v>6</v>
      </c>
      <c r="B12" s="203">
        <v>689.97299999999996</v>
      </c>
      <c r="C12" s="203">
        <v>1050.9680000000001</v>
      </c>
      <c r="D12" s="203">
        <v>2430.3969999999999</v>
      </c>
      <c r="E12" s="203">
        <v>2593.9059999999999</v>
      </c>
      <c r="F12" s="204">
        <v>6.7276663030772568</v>
      </c>
    </row>
    <row r="13" spans="1:14" ht="15.6" customHeight="1">
      <c r="A13" s="202" t="s">
        <v>175</v>
      </c>
      <c r="B13" s="203">
        <v>113.273</v>
      </c>
      <c r="C13" s="203">
        <v>112.90300000000001</v>
      </c>
      <c r="D13" s="203">
        <v>311.59500000000003</v>
      </c>
      <c r="E13" s="203">
        <v>276.03199999999993</v>
      </c>
      <c r="F13" s="204">
        <v>-11.413212663874599</v>
      </c>
    </row>
    <row r="14" spans="1:14" ht="15.6" customHeight="1">
      <c r="A14" s="202" t="s">
        <v>153</v>
      </c>
      <c r="B14" s="203">
        <v>198.84100000000001</v>
      </c>
      <c r="C14" s="203">
        <v>169.035</v>
      </c>
      <c r="D14" s="203">
        <v>729.5010000000002</v>
      </c>
      <c r="E14" s="203">
        <v>319.5</v>
      </c>
      <c r="F14" s="204">
        <v>-56.202938721125832</v>
      </c>
    </row>
    <row r="15" spans="1:14" ht="15.6" customHeight="1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>
      <c r="A16" s="202" t="s">
        <v>149</v>
      </c>
      <c r="B16" s="203">
        <v>1.734</v>
      </c>
      <c r="C16" s="203">
        <v>0</v>
      </c>
      <c r="D16" s="203">
        <v>47.707000000000001</v>
      </c>
      <c r="E16" s="203">
        <v>0</v>
      </c>
      <c r="F16" s="204">
        <v>-100</v>
      </c>
      <c r="G16" s="15"/>
    </row>
    <row r="17" spans="1:7" ht="15.6" customHeight="1">
      <c r="A17" s="202" t="s">
        <v>155</v>
      </c>
      <c r="B17" s="203">
        <v>103.068</v>
      </c>
      <c r="C17" s="203">
        <v>212.05600000000001</v>
      </c>
      <c r="D17" s="203">
        <v>463.43900000000002</v>
      </c>
      <c r="E17" s="203">
        <v>566.23799999999994</v>
      </c>
      <c r="F17" s="204">
        <v>22.18177581084025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0.9</v>
      </c>
      <c r="E18" s="203">
        <v>0</v>
      </c>
      <c r="F18" s="204">
        <v>-100</v>
      </c>
    </row>
    <row r="19" spans="1:7" ht="15.6" customHeight="1">
      <c r="A19" s="202" t="s">
        <v>148</v>
      </c>
      <c r="B19" s="203">
        <v>14.765000000000001</v>
      </c>
      <c r="C19" s="203">
        <v>23.913</v>
      </c>
      <c r="D19" s="203">
        <v>50.545999999999999</v>
      </c>
      <c r="E19" s="203">
        <v>46.326999999999998</v>
      </c>
      <c r="F19" s="204">
        <v>-8.3468523720967056</v>
      </c>
    </row>
    <row r="20" spans="1:7" ht="15.6" customHeight="1">
      <c r="A20" s="202" t="s">
        <v>147</v>
      </c>
      <c r="B20" s="203">
        <v>853.02100000000007</v>
      </c>
      <c r="C20" s="203">
        <v>1765.627</v>
      </c>
      <c r="D20" s="203">
        <v>1122.6389999999999</v>
      </c>
      <c r="E20" s="203">
        <v>2043.91</v>
      </c>
      <c r="F20" s="204">
        <v>82.062978392876062</v>
      </c>
    </row>
    <row r="21" spans="1:7" ht="15.6" customHeight="1">
      <c r="A21" s="202" t="s">
        <v>154</v>
      </c>
      <c r="B21" s="203">
        <v>6.5750000000000002</v>
      </c>
      <c r="C21" s="203">
        <v>21.827999999999999</v>
      </c>
      <c r="D21" s="203">
        <v>43.055999999999997</v>
      </c>
      <c r="E21" s="203">
        <v>46.452000000000012</v>
      </c>
      <c r="F21" s="204">
        <v>7.8874024526198534</v>
      </c>
    </row>
    <row r="22" spans="1:7" ht="15.6" customHeight="1">
      <c r="A22" s="202" t="s">
        <v>151</v>
      </c>
      <c r="B22" s="203">
        <v>55.679000000000002</v>
      </c>
      <c r="C22" s="203">
        <v>27.024999999999999</v>
      </c>
      <c r="D22" s="203">
        <v>132.577</v>
      </c>
      <c r="E22" s="203">
        <v>120.164</v>
      </c>
      <c r="F22" s="204">
        <v>-9.3628608280471042</v>
      </c>
    </row>
    <row r="23" spans="1:7" ht="15.6" customHeight="1">
      <c r="A23" s="202" t="s">
        <v>171</v>
      </c>
      <c r="B23" s="203">
        <v>5.383</v>
      </c>
      <c r="C23" s="203">
        <v>6.6470000000000002</v>
      </c>
      <c r="D23" s="203">
        <v>78.594000000000008</v>
      </c>
      <c r="E23" s="203">
        <v>26.414999999999999</v>
      </c>
      <c r="F23" s="204">
        <v>-66.390564165203457</v>
      </c>
    </row>
    <row r="24" spans="1:7" ht="15.6" customHeight="1">
      <c r="A24" s="202" t="s">
        <v>146</v>
      </c>
      <c r="B24" s="203">
        <v>197.28800000000001</v>
      </c>
      <c r="C24" s="203">
        <v>271.56900000000002</v>
      </c>
      <c r="D24" s="203">
        <v>582.84500000000003</v>
      </c>
      <c r="E24" s="203">
        <v>653.548</v>
      </c>
      <c r="F24" s="204">
        <v>12.130669388945609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42.512</v>
      </c>
      <c r="C26" s="203">
        <v>57.819000000000003</v>
      </c>
      <c r="D26" s="203">
        <v>179.23700000000011</v>
      </c>
      <c r="E26" s="203">
        <v>149.01</v>
      </c>
      <c r="F26" s="204">
        <v>-16.864263517019399</v>
      </c>
    </row>
    <row r="27" spans="1:7" ht="15.6" customHeight="1">
      <c r="A27" s="202" t="s">
        <v>173</v>
      </c>
      <c r="B27" s="203">
        <v>2651.8310000000001</v>
      </c>
      <c r="C27" s="203">
        <v>2821.8739999999998</v>
      </c>
      <c r="D27" s="203">
        <v>6041.1729999999998</v>
      </c>
      <c r="E27" s="203">
        <v>6786.875</v>
      </c>
      <c r="F27" s="204">
        <v>12.34366239801443</v>
      </c>
    </row>
    <row r="28" spans="1:7" ht="15.6" customHeight="1">
      <c r="A28" s="202" t="s">
        <v>177</v>
      </c>
      <c r="B28" s="203">
        <v>212.392</v>
      </c>
      <c r="C28" s="203">
        <v>320.74700000000001</v>
      </c>
      <c r="D28" s="203">
        <v>633.85700000000008</v>
      </c>
      <c r="E28" s="203">
        <v>588.21400000000006</v>
      </c>
      <c r="F28" s="204">
        <v>-7.2008355196834799</v>
      </c>
    </row>
    <row r="29" spans="1:7" ht="15.6" customHeight="1">
      <c r="A29" s="202" t="s">
        <v>178</v>
      </c>
      <c r="B29" s="203">
        <v>709.36900000000003</v>
      </c>
      <c r="C29" s="203">
        <v>771.37399999999991</v>
      </c>
      <c r="D29" s="203">
        <v>1359.175</v>
      </c>
      <c r="E29" s="203">
        <v>1158.693</v>
      </c>
      <c r="F29" s="204">
        <v>-14.75027130428386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128.90799999999999</v>
      </c>
      <c r="C31" s="203">
        <v>257.37799999999999</v>
      </c>
      <c r="D31" s="203">
        <v>371.37700000000012</v>
      </c>
      <c r="E31" s="203">
        <v>470.50400000000002</v>
      </c>
      <c r="F31" s="204">
        <v>26.69174450760276</v>
      </c>
    </row>
    <row r="32" spans="1:7" ht="15.6" customHeight="1">
      <c r="A32" s="202" t="s">
        <v>181</v>
      </c>
      <c r="B32" s="203">
        <v>48.960999999999999</v>
      </c>
      <c r="C32" s="203">
        <v>55.615000000000009</v>
      </c>
      <c r="D32" s="203">
        <v>143.10300000000001</v>
      </c>
      <c r="E32" s="203">
        <v>185.07900000000001</v>
      </c>
      <c r="F32" s="204">
        <v>29.33271839164798</v>
      </c>
    </row>
    <row r="33" spans="1:6" ht="15.6" customHeight="1">
      <c r="A33" s="202" t="s">
        <v>182</v>
      </c>
      <c r="B33" s="203">
        <v>2845.6840000000002</v>
      </c>
      <c r="C33" s="203">
        <v>2877.3919999999998</v>
      </c>
      <c r="D33" s="203">
        <v>7621.7259999999997</v>
      </c>
      <c r="E33" s="203">
        <v>7175.5850000000009</v>
      </c>
      <c r="F33" s="204">
        <v>-5.8535428851679958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12350.231</v>
      </c>
      <c r="C35" s="91">
        <f>SUM(C7:C34)</f>
        <v>14472.65</v>
      </c>
      <c r="D35" s="90">
        <f>SUM(D7:D34)</f>
        <v>30159.505999999994</v>
      </c>
      <c r="E35" s="92">
        <f>SUM(E7:E34)</f>
        <v>31003.353000000003</v>
      </c>
      <c r="F35" s="154">
        <f>E35*100/D35-100</f>
        <v>2.7979470220765847</v>
      </c>
    </row>
    <row r="36" spans="1:6" ht="15.6" customHeight="1">
      <c r="A36" s="87" t="s">
        <v>90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655B-F0BC-43E5-A44F-DFAB28EE3EC8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6147</v>
      </c>
      <c r="C7" s="203">
        <v>7792</v>
      </c>
      <c r="D7" s="203">
        <v>12941</v>
      </c>
      <c r="E7" s="203">
        <v>13532</v>
      </c>
      <c r="F7" s="204">
        <v>4.5668804574607833</v>
      </c>
      <c r="G7" s="51"/>
    </row>
    <row r="8" spans="1:14" ht="15.6" customHeight="1">
      <c r="A8" s="202" t="s">
        <v>11</v>
      </c>
      <c r="B8" s="203">
        <v>2081</v>
      </c>
      <c r="C8" s="203">
        <v>1509</v>
      </c>
      <c r="D8" s="203">
        <v>5473</v>
      </c>
      <c r="E8" s="203">
        <v>4820</v>
      </c>
      <c r="F8" s="204">
        <v>-11.93129910469578</v>
      </c>
      <c r="G8" s="20"/>
    </row>
    <row r="9" spans="1:14" ht="15.6" customHeight="1">
      <c r="A9" s="202" t="s">
        <v>8</v>
      </c>
      <c r="B9" s="203">
        <v>5365</v>
      </c>
      <c r="C9" s="203">
        <v>5894</v>
      </c>
      <c r="D9" s="203">
        <v>13805</v>
      </c>
      <c r="E9" s="203">
        <v>16177</v>
      </c>
      <c r="F9" s="204">
        <v>17.182180369431361</v>
      </c>
      <c r="G9" s="20"/>
    </row>
    <row r="10" spans="1:14" ht="15.6" customHeight="1">
      <c r="A10" s="202" t="s">
        <v>10</v>
      </c>
      <c r="B10" s="203">
        <v>3695</v>
      </c>
      <c r="C10" s="203">
        <v>5070</v>
      </c>
      <c r="D10" s="203">
        <v>11475</v>
      </c>
      <c r="E10" s="203">
        <v>12781</v>
      </c>
      <c r="F10" s="204">
        <v>11.38126361655773</v>
      </c>
    </row>
    <row r="11" spans="1:14" ht="15.6" customHeight="1">
      <c r="A11" s="202" t="s">
        <v>9</v>
      </c>
      <c r="B11" s="203">
        <v>333611</v>
      </c>
      <c r="C11" s="203">
        <v>349632</v>
      </c>
      <c r="D11" s="203">
        <v>962911</v>
      </c>
      <c r="E11" s="203">
        <v>828636</v>
      </c>
      <c r="F11" s="204">
        <v>-13.94469478487628</v>
      </c>
    </row>
    <row r="12" spans="1:14" ht="15.6" customHeight="1">
      <c r="A12" s="202" t="s">
        <v>6</v>
      </c>
      <c r="B12" s="203">
        <v>21434</v>
      </c>
      <c r="C12" s="203">
        <v>10305</v>
      </c>
      <c r="D12" s="203">
        <v>45143</v>
      </c>
      <c r="E12" s="203">
        <v>26128</v>
      </c>
      <c r="F12" s="204">
        <v>-42.121702146512192</v>
      </c>
    </row>
    <row r="13" spans="1:14" ht="15.6" customHeight="1">
      <c r="A13" s="202" t="s">
        <v>175</v>
      </c>
      <c r="B13" s="203">
        <v>4383</v>
      </c>
      <c r="C13" s="203">
        <v>5410</v>
      </c>
      <c r="D13" s="203">
        <v>14172</v>
      </c>
      <c r="E13" s="203">
        <v>11471</v>
      </c>
      <c r="F13" s="204">
        <v>-19.05870731018911</v>
      </c>
    </row>
    <row r="14" spans="1:14" ht="15.6" customHeight="1">
      <c r="A14" s="202" t="s">
        <v>153</v>
      </c>
      <c r="B14" s="203">
        <v>149221</v>
      </c>
      <c r="C14" s="203">
        <v>116022</v>
      </c>
      <c r="D14" s="203">
        <v>434382</v>
      </c>
      <c r="E14" s="203">
        <v>340681</v>
      </c>
      <c r="F14" s="204">
        <v>-21.57110561671524</v>
      </c>
    </row>
    <row r="15" spans="1:14" ht="15.6" customHeight="1">
      <c r="A15" s="202" t="s">
        <v>150</v>
      </c>
      <c r="B15" s="203">
        <v>9366</v>
      </c>
      <c r="C15" s="203">
        <v>10954</v>
      </c>
      <c r="D15" s="203">
        <v>26297</v>
      </c>
      <c r="E15" s="203">
        <v>29918</v>
      </c>
      <c r="F15" s="204">
        <v>13.769631516903081</v>
      </c>
    </row>
    <row r="16" spans="1:14" ht="15.6" customHeight="1">
      <c r="A16" s="202" t="s">
        <v>149</v>
      </c>
      <c r="B16" s="203">
        <v>11108</v>
      </c>
      <c r="C16" s="203">
        <v>21407</v>
      </c>
      <c r="D16" s="203">
        <v>53841</v>
      </c>
      <c r="E16" s="203">
        <v>42356</v>
      </c>
      <c r="F16" s="204">
        <v>-21.33132742705374</v>
      </c>
      <c r="G16" s="15"/>
    </row>
    <row r="17" spans="1:7" ht="15.6" customHeight="1">
      <c r="A17" s="202" t="s">
        <v>155</v>
      </c>
      <c r="B17" s="203">
        <v>2217</v>
      </c>
      <c r="C17" s="203">
        <v>2122</v>
      </c>
      <c r="D17" s="203">
        <v>8223</v>
      </c>
      <c r="E17" s="203">
        <v>6755</v>
      </c>
      <c r="F17" s="204">
        <v>-17.852365316794359</v>
      </c>
      <c r="G17" s="16"/>
    </row>
    <row r="18" spans="1:7" ht="15.6" customHeight="1">
      <c r="A18" s="202" t="s">
        <v>152</v>
      </c>
      <c r="B18" s="203">
        <v>56448</v>
      </c>
      <c r="C18" s="203">
        <v>62899</v>
      </c>
      <c r="D18" s="203">
        <v>146273</v>
      </c>
      <c r="E18" s="203">
        <v>164490</v>
      </c>
      <c r="F18" s="204">
        <v>12.45410978102589</v>
      </c>
    </row>
    <row r="19" spans="1:7" ht="15.6" customHeight="1">
      <c r="A19" s="202" t="s">
        <v>148</v>
      </c>
      <c r="B19" s="203">
        <v>995</v>
      </c>
      <c r="C19" s="203">
        <v>1356</v>
      </c>
      <c r="D19" s="203">
        <v>2357</v>
      </c>
      <c r="E19" s="203">
        <v>3150</v>
      </c>
      <c r="F19" s="204">
        <v>33.644463300806109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7499</v>
      </c>
      <c r="E20" s="203">
        <v>7423</v>
      </c>
      <c r="F20" s="204">
        <v>-1.0134684624616599</v>
      </c>
    </row>
    <row r="21" spans="1:7" ht="15.6" customHeight="1">
      <c r="A21" s="202" t="s">
        <v>154</v>
      </c>
      <c r="B21" s="203">
        <v>16457</v>
      </c>
      <c r="C21" s="203">
        <v>13773</v>
      </c>
      <c r="D21" s="203">
        <v>49246</v>
      </c>
      <c r="E21" s="203">
        <v>32650</v>
      </c>
      <c r="F21" s="204">
        <v>-33.700199000934091</v>
      </c>
    </row>
    <row r="22" spans="1:7" ht="15.6" customHeight="1">
      <c r="A22" s="202" t="s">
        <v>151</v>
      </c>
      <c r="B22" s="203">
        <v>249002</v>
      </c>
      <c r="C22" s="203">
        <v>214693</v>
      </c>
      <c r="D22" s="203">
        <v>657625</v>
      </c>
      <c r="E22" s="203">
        <v>643901</v>
      </c>
      <c r="F22" s="204">
        <v>-2.0869036304885071</v>
      </c>
    </row>
    <row r="23" spans="1:7" ht="15.6" customHeight="1">
      <c r="A23" s="202" t="s">
        <v>171</v>
      </c>
      <c r="B23" s="203">
        <v>4122</v>
      </c>
      <c r="C23" s="203">
        <v>6564</v>
      </c>
      <c r="D23" s="203">
        <v>15080</v>
      </c>
      <c r="E23" s="203">
        <v>16870</v>
      </c>
      <c r="F23" s="204">
        <v>11.87002652519894</v>
      </c>
    </row>
    <row r="24" spans="1:7" ht="15.6" customHeight="1">
      <c r="A24" s="202" t="s">
        <v>146</v>
      </c>
      <c r="B24" s="203">
        <v>2553</v>
      </c>
      <c r="C24" s="203">
        <v>1323</v>
      </c>
      <c r="D24" s="203">
        <v>8854</v>
      </c>
      <c r="E24" s="203">
        <v>4007</v>
      </c>
      <c r="F24" s="204">
        <v>-54.743618703410888</v>
      </c>
    </row>
    <row r="25" spans="1:7" ht="15.6" customHeight="1">
      <c r="A25" s="202" t="s">
        <v>145</v>
      </c>
      <c r="B25" s="203">
        <v>1147</v>
      </c>
      <c r="C25" s="203">
        <v>70</v>
      </c>
      <c r="D25" s="203">
        <v>1157</v>
      </c>
      <c r="E25" s="203">
        <v>79</v>
      </c>
      <c r="F25" s="204">
        <v>-93.171996542783063</v>
      </c>
    </row>
    <row r="26" spans="1:7" ht="15.6" customHeight="1">
      <c r="A26" s="202" t="s">
        <v>157</v>
      </c>
      <c r="B26" s="203">
        <v>1560</v>
      </c>
      <c r="C26" s="203">
        <v>1659</v>
      </c>
      <c r="D26" s="203">
        <v>4223</v>
      </c>
      <c r="E26" s="203">
        <v>5633</v>
      </c>
      <c r="F26" s="204">
        <v>33.388586313047597</v>
      </c>
    </row>
    <row r="27" spans="1:7" ht="15.6" customHeight="1">
      <c r="A27" s="202" t="s">
        <v>173</v>
      </c>
      <c r="B27" s="203">
        <v>2066</v>
      </c>
      <c r="C27" s="203">
        <v>1965</v>
      </c>
      <c r="D27" s="203">
        <v>6555</v>
      </c>
      <c r="E27" s="203">
        <v>6145</v>
      </c>
      <c r="F27" s="204">
        <v>-6.2547673531655192</v>
      </c>
    </row>
    <row r="28" spans="1:7" ht="15.6" customHeight="1">
      <c r="A28" s="202" t="s">
        <v>177</v>
      </c>
      <c r="B28" s="203">
        <v>39333</v>
      </c>
      <c r="C28" s="203">
        <v>63522</v>
      </c>
      <c r="D28" s="203">
        <v>117287</v>
      </c>
      <c r="E28" s="203">
        <v>181408</v>
      </c>
      <c r="F28" s="204">
        <v>54.670168049314917</v>
      </c>
    </row>
    <row r="29" spans="1:7" ht="15.6" customHeight="1">
      <c r="A29" s="202" t="s">
        <v>178</v>
      </c>
      <c r="B29" s="203">
        <v>2357</v>
      </c>
      <c r="C29" s="203">
        <v>4075</v>
      </c>
      <c r="D29" s="203">
        <v>6987</v>
      </c>
      <c r="E29" s="203">
        <v>9501</v>
      </c>
      <c r="F29" s="204">
        <v>35.981107771575779</v>
      </c>
    </row>
    <row r="30" spans="1:7" ht="15.6" customHeight="1">
      <c r="A30" s="202" t="s">
        <v>179</v>
      </c>
      <c r="B30" s="203">
        <v>3303</v>
      </c>
      <c r="C30" s="203">
        <v>2210</v>
      </c>
      <c r="D30" s="203">
        <v>7929</v>
      </c>
      <c r="E30" s="203">
        <v>7048</v>
      </c>
      <c r="F30" s="204">
        <v>-11.111111111111111</v>
      </c>
    </row>
    <row r="31" spans="1:7" ht="15.6" customHeight="1">
      <c r="A31" s="202" t="s">
        <v>180</v>
      </c>
      <c r="B31" s="203">
        <v>11119</v>
      </c>
      <c r="C31" s="203">
        <v>8024</v>
      </c>
      <c r="D31" s="203">
        <v>29932</v>
      </c>
      <c r="E31" s="203">
        <v>30398</v>
      </c>
      <c r="F31" s="204">
        <v>1.556862221034351</v>
      </c>
    </row>
    <row r="32" spans="1:7" ht="15.6" customHeight="1">
      <c r="A32" s="202" t="s">
        <v>181</v>
      </c>
      <c r="B32" s="203">
        <v>19085</v>
      </c>
      <c r="C32" s="203">
        <v>43354</v>
      </c>
      <c r="D32" s="203">
        <v>85856</v>
      </c>
      <c r="E32" s="203">
        <v>115142</v>
      </c>
      <c r="F32" s="204">
        <v>34.11060380171449</v>
      </c>
    </row>
    <row r="33" spans="1:6" ht="15.6" customHeight="1">
      <c r="A33" s="202" t="s">
        <v>182</v>
      </c>
      <c r="B33" s="203">
        <v>7219</v>
      </c>
      <c r="C33" s="203">
        <v>2384</v>
      </c>
      <c r="D33" s="203">
        <v>26809</v>
      </c>
      <c r="E33" s="203">
        <v>15457</v>
      </c>
      <c r="F33" s="204">
        <v>-42.343988958931703</v>
      </c>
    </row>
    <row r="34" spans="1:6" ht="15.6" customHeight="1">
      <c r="A34" s="202" t="s">
        <v>183</v>
      </c>
      <c r="B34" s="203">
        <v>648</v>
      </c>
      <c r="C34" s="203">
        <v>372</v>
      </c>
      <c r="D34" s="203">
        <v>2162</v>
      </c>
      <c r="E34" s="203">
        <v>1878</v>
      </c>
      <c r="F34" s="204">
        <v>-13.135985198889911</v>
      </c>
    </row>
    <row r="35" spans="1:6" ht="15.6" customHeight="1">
      <c r="A35" s="170" t="s">
        <v>158</v>
      </c>
      <c r="B35" s="90">
        <f>SUM(B7:B34)</f>
        <v>966042</v>
      </c>
      <c r="C35" s="91">
        <f>SUM(C7:C34)</f>
        <v>964360</v>
      </c>
      <c r="D35" s="192">
        <f>SUM(D7:D34)</f>
        <v>2764494</v>
      </c>
      <c r="E35" s="192">
        <f>SUM(E7:E34)</f>
        <v>2578435</v>
      </c>
      <c r="F35" s="154">
        <f>E35*100/D35-100</f>
        <v>-6.7303094164791162</v>
      </c>
    </row>
    <row r="36" spans="1:6" ht="15.6" customHeight="1">
      <c r="A36" s="87" t="s">
        <v>166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1D25-07A3-456B-9A56-339E4FA33B1B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1867</v>
      </c>
      <c r="C7" s="203">
        <v>3394</v>
      </c>
      <c r="D7" s="203">
        <v>7448</v>
      </c>
      <c r="E7" s="203">
        <v>7481</v>
      </c>
      <c r="F7" s="204">
        <v>0.44307196562836282</v>
      </c>
      <c r="G7" s="51"/>
    </row>
    <row r="8" spans="1:14" ht="15.6" customHeight="1">
      <c r="A8" s="202" t="s">
        <v>11</v>
      </c>
      <c r="B8" s="203">
        <v>141</v>
      </c>
      <c r="C8" s="203">
        <v>204</v>
      </c>
      <c r="D8" s="203">
        <v>470</v>
      </c>
      <c r="E8" s="203">
        <v>573</v>
      </c>
      <c r="F8" s="204">
        <v>21.914893617021281</v>
      </c>
      <c r="G8" s="20"/>
    </row>
    <row r="9" spans="1:14" ht="15.6" customHeight="1">
      <c r="A9" s="202" t="s">
        <v>8</v>
      </c>
      <c r="B9" s="203">
        <v>2122</v>
      </c>
      <c r="C9" s="203">
        <v>3797</v>
      </c>
      <c r="D9" s="203">
        <v>6376</v>
      </c>
      <c r="E9" s="203">
        <v>9084</v>
      </c>
      <c r="F9" s="204">
        <v>42.471769134253464</v>
      </c>
      <c r="G9" s="20"/>
    </row>
    <row r="10" spans="1:14" ht="15.6" customHeight="1">
      <c r="A10" s="202" t="s">
        <v>10</v>
      </c>
      <c r="B10" s="203">
        <v>1517</v>
      </c>
      <c r="C10" s="203">
        <v>1377</v>
      </c>
      <c r="D10" s="203">
        <v>4371</v>
      </c>
      <c r="E10" s="203">
        <v>4261</v>
      </c>
      <c r="F10" s="204">
        <v>-2.516586593456879</v>
      </c>
    </row>
    <row r="11" spans="1:14" ht="15.6" customHeight="1">
      <c r="A11" s="202" t="s">
        <v>9</v>
      </c>
      <c r="B11" s="203">
        <v>316983</v>
      </c>
      <c r="C11" s="203">
        <v>335382</v>
      </c>
      <c r="D11" s="203">
        <v>918528</v>
      </c>
      <c r="E11" s="203">
        <v>786914</v>
      </c>
      <c r="F11" s="204">
        <v>-14.328795638238571</v>
      </c>
    </row>
    <row r="12" spans="1:14" ht="15.6" customHeight="1">
      <c r="A12" s="202" t="s">
        <v>6</v>
      </c>
      <c r="B12" s="203">
        <v>4180</v>
      </c>
      <c r="C12" s="203">
        <v>2609</v>
      </c>
      <c r="D12" s="203">
        <v>9437</v>
      </c>
      <c r="E12" s="203">
        <v>6195</v>
      </c>
      <c r="F12" s="204">
        <v>-34.354137967574452</v>
      </c>
    </row>
    <row r="13" spans="1:14" ht="15.6" customHeight="1">
      <c r="A13" s="202" t="s">
        <v>175</v>
      </c>
      <c r="B13" s="203">
        <v>151</v>
      </c>
      <c r="C13" s="203">
        <v>127</v>
      </c>
      <c r="D13" s="203">
        <v>403</v>
      </c>
      <c r="E13" s="203">
        <v>386</v>
      </c>
      <c r="F13" s="204">
        <v>-4.2183622828784166</v>
      </c>
    </row>
    <row r="14" spans="1:14" ht="15.6" customHeight="1">
      <c r="A14" s="202" t="s">
        <v>153</v>
      </c>
      <c r="B14" s="203">
        <v>135408</v>
      </c>
      <c r="C14" s="203">
        <v>97442</v>
      </c>
      <c r="D14" s="203">
        <v>388052</v>
      </c>
      <c r="E14" s="203">
        <v>293383</v>
      </c>
      <c r="F14" s="204">
        <v>-24.39595724284375</v>
      </c>
    </row>
    <row r="15" spans="1:14" ht="15.6" customHeight="1">
      <c r="A15" s="202" t="s">
        <v>150</v>
      </c>
      <c r="B15" s="203">
        <v>4965</v>
      </c>
      <c r="C15" s="203">
        <v>5696</v>
      </c>
      <c r="D15" s="203">
        <v>13940</v>
      </c>
      <c r="E15" s="203">
        <v>15745</v>
      </c>
      <c r="F15" s="204">
        <v>12.948350071736019</v>
      </c>
    </row>
    <row r="16" spans="1:14" ht="15.6" customHeight="1">
      <c r="A16" s="202" t="s">
        <v>149</v>
      </c>
      <c r="B16" s="203">
        <v>1113</v>
      </c>
      <c r="C16" s="203">
        <v>1068</v>
      </c>
      <c r="D16" s="203">
        <v>4126</v>
      </c>
      <c r="E16" s="203">
        <v>2360</v>
      </c>
      <c r="F16" s="204">
        <v>-42.801745031507522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55469</v>
      </c>
      <c r="C18" s="203">
        <v>61181</v>
      </c>
      <c r="D18" s="203">
        <v>142714</v>
      </c>
      <c r="E18" s="203">
        <v>160157</v>
      </c>
      <c r="F18" s="204">
        <v>12.222346791485069</v>
      </c>
    </row>
    <row r="19" spans="1:7" ht="15.6" customHeight="1">
      <c r="A19" s="202" t="s">
        <v>148</v>
      </c>
      <c r="B19" s="203">
        <v>609</v>
      </c>
      <c r="C19" s="203">
        <v>792</v>
      </c>
      <c r="D19" s="203">
        <v>1513</v>
      </c>
      <c r="E19" s="203">
        <v>1816</v>
      </c>
      <c r="F19" s="204">
        <v>20.026437541308649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7499</v>
      </c>
      <c r="E20" s="203">
        <v>7423</v>
      </c>
      <c r="F20" s="204">
        <v>-1.0134684624616599</v>
      </c>
    </row>
    <row r="21" spans="1:7" ht="15.6" customHeight="1">
      <c r="A21" s="202" t="s">
        <v>154</v>
      </c>
      <c r="B21" s="203">
        <v>15306</v>
      </c>
      <c r="C21" s="203">
        <v>12091</v>
      </c>
      <c r="D21" s="203">
        <v>44245</v>
      </c>
      <c r="E21" s="203">
        <v>26650</v>
      </c>
      <c r="F21" s="204">
        <v>-39.76720533393604</v>
      </c>
    </row>
    <row r="22" spans="1:7" ht="15.6" customHeight="1">
      <c r="A22" s="202" t="s">
        <v>151</v>
      </c>
      <c r="B22" s="203">
        <v>225732</v>
      </c>
      <c r="C22" s="203">
        <v>187986</v>
      </c>
      <c r="D22" s="203">
        <v>579058</v>
      </c>
      <c r="E22" s="203">
        <v>554823</v>
      </c>
      <c r="F22" s="204">
        <v>-4.185245692141379</v>
      </c>
    </row>
    <row r="23" spans="1:7" ht="15.6" customHeight="1">
      <c r="A23" s="202" t="s">
        <v>171</v>
      </c>
      <c r="B23" s="203">
        <v>1560</v>
      </c>
      <c r="C23" s="203">
        <v>2841</v>
      </c>
      <c r="D23" s="203">
        <v>5095</v>
      </c>
      <c r="E23" s="203">
        <v>6842</v>
      </c>
      <c r="F23" s="204">
        <v>34.288518155053957</v>
      </c>
    </row>
    <row r="24" spans="1:7" ht="15.6" customHeight="1">
      <c r="A24" s="202" t="s">
        <v>146</v>
      </c>
      <c r="B24" s="203">
        <v>1183</v>
      </c>
      <c r="C24" s="203">
        <v>561</v>
      </c>
      <c r="D24" s="203">
        <v>4964</v>
      </c>
      <c r="E24" s="203">
        <v>1598</v>
      </c>
      <c r="F24" s="204">
        <v>-67.808219178082197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1319</v>
      </c>
      <c r="C26" s="203">
        <v>788</v>
      </c>
      <c r="D26" s="203">
        <v>3012</v>
      </c>
      <c r="E26" s="203">
        <v>2660</v>
      </c>
      <c r="F26" s="204">
        <v>-11.68658698539177</v>
      </c>
    </row>
    <row r="27" spans="1:7" ht="15.6" customHeight="1">
      <c r="A27" s="202" t="s">
        <v>173</v>
      </c>
      <c r="B27" s="203">
        <v>993</v>
      </c>
      <c r="C27" s="203">
        <v>777</v>
      </c>
      <c r="D27" s="203">
        <v>2936</v>
      </c>
      <c r="E27" s="203">
        <v>2840</v>
      </c>
      <c r="F27" s="204">
        <v>-3.269754768392374</v>
      </c>
    </row>
    <row r="28" spans="1:7" ht="15.6" customHeight="1">
      <c r="A28" s="202" t="s">
        <v>177</v>
      </c>
      <c r="B28" s="203">
        <v>28413</v>
      </c>
      <c r="C28" s="203">
        <v>59831</v>
      </c>
      <c r="D28" s="203">
        <v>91054</v>
      </c>
      <c r="E28" s="203">
        <v>161103</v>
      </c>
      <c r="F28" s="204">
        <v>76.931271553144285</v>
      </c>
    </row>
    <row r="29" spans="1:7" ht="15.6" customHeight="1">
      <c r="A29" s="202" t="s">
        <v>178</v>
      </c>
      <c r="B29" s="203">
        <v>1279</v>
      </c>
      <c r="C29" s="203">
        <v>2464</v>
      </c>
      <c r="D29" s="203">
        <v>3527</v>
      </c>
      <c r="E29" s="203">
        <v>5087</v>
      </c>
      <c r="F29" s="204">
        <v>44.230223986390712</v>
      </c>
    </row>
    <row r="30" spans="1:7" ht="15.6" customHeight="1">
      <c r="A30" s="202" t="s">
        <v>179</v>
      </c>
      <c r="B30" s="203">
        <v>1495</v>
      </c>
      <c r="C30" s="203">
        <v>1139</v>
      </c>
      <c r="D30" s="203">
        <v>3697</v>
      </c>
      <c r="E30" s="203">
        <v>3880</v>
      </c>
      <c r="F30" s="204">
        <v>4.9499594265620743</v>
      </c>
    </row>
    <row r="31" spans="1:7" ht="15.6" customHeight="1">
      <c r="A31" s="202" t="s">
        <v>180</v>
      </c>
      <c r="B31" s="203">
        <v>5521</v>
      </c>
      <c r="C31" s="203">
        <v>2966</v>
      </c>
      <c r="D31" s="203">
        <v>14322</v>
      </c>
      <c r="E31" s="203">
        <v>13473</v>
      </c>
      <c r="F31" s="204">
        <v>-5.927943024717222</v>
      </c>
    </row>
    <row r="32" spans="1:7" ht="15.6" customHeight="1">
      <c r="A32" s="202" t="s">
        <v>181</v>
      </c>
      <c r="B32" s="203">
        <v>13844</v>
      </c>
      <c r="C32" s="203">
        <v>37548</v>
      </c>
      <c r="D32" s="203">
        <v>69614</v>
      </c>
      <c r="E32" s="203">
        <v>93193</v>
      </c>
      <c r="F32" s="204">
        <v>33.871060418881257</v>
      </c>
    </row>
    <row r="33" spans="1:6" ht="15.6" customHeight="1">
      <c r="A33" s="202" t="s">
        <v>182</v>
      </c>
      <c r="B33" s="203">
        <v>2741</v>
      </c>
      <c r="C33" s="203">
        <v>0</v>
      </c>
      <c r="D33" s="203">
        <v>13436</v>
      </c>
      <c r="E33" s="203">
        <v>5962</v>
      </c>
      <c r="F33" s="204">
        <v>-55.62667460553736</v>
      </c>
    </row>
    <row r="34" spans="1:6" ht="15.6" customHeight="1">
      <c r="A34" s="202" t="s">
        <v>183</v>
      </c>
      <c r="B34" s="203">
        <v>245</v>
      </c>
      <c r="C34" s="203">
        <v>229</v>
      </c>
      <c r="D34" s="203">
        <v>700</v>
      </c>
      <c r="E34" s="203">
        <v>998</v>
      </c>
      <c r="F34" s="204">
        <v>42.571428571428577</v>
      </c>
    </row>
    <row r="35" spans="1:6" ht="15.6" customHeight="1">
      <c r="A35" s="170" t="s">
        <v>158</v>
      </c>
      <c r="B35" s="90">
        <f>SUM(B7:B34)</f>
        <v>824156</v>
      </c>
      <c r="C35" s="91">
        <f>SUM(C7:C34)</f>
        <v>822290</v>
      </c>
      <c r="D35" s="90">
        <f>SUM(D7:D34)</f>
        <v>2340537</v>
      </c>
      <c r="E35" s="92">
        <f>SUM(E7:E34)</f>
        <v>2174887</v>
      </c>
      <c r="F35" s="154">
        <f>E35*100/D35-100</f>
        <v>-7.0774356483148892</v>
      </c>
    </row>
    <row r="36" spans="1:6" ht="15.6" customHeight="1">
      <c r="A36" s="87" t="s">
        <v>86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1C4A-D3D3-4163-A3BB-24502ABE542E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156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301557</v>
      </c>
      <c r="C11" s="203">
        <v>352409</v>
      </c>
      <c r="D11" s="203">
        <v>902417</v>
      </c>
      <c r="E11" s="203">
        <v>807820</v>
      </c>
      <c r="F11" s="204">
        <v>-10.482626103010031</v>
      </c>
    </row>
    <row r="12" spans="1:14" ht="15.6" customHeight="1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156</v>
      </c>
    </row>
    <row r="13" spans="1:14" ht="15.6" customHeight="1">
      <c r="A13" s="202" t="s">
        <v>175</v>
      </c>
      <c r="B13" s="203">
        <v>0</v>
      </c>
      <c r="C13" s="203">
        <v>488</v>
      </c>
      <c r="D13" s="203">
        <v>0</v>
      </c>
      <c r="E13" s="203">
        <v>1187</v>
      </c>
      <c r="F13" s="204" t="s">
        <v>156</v>
      </c>
    </row>
    <row r="14" spans="1:14" ht="15.6" customHeight="1">
      <c r="A14" s="202" t="s">
        <v>153</v>
      </c>
      <c r="B14" s="203">
        <v>0</v>
      </c>
      <c r="C14" s="203">
        <v>0</v>
      </c>
      <c r="D14" s="203">
        <v>0</v>
      </c>
      <c r="E14" s="203">
        <v>0</v>
      </c>
      <c r="F14" s="204" t="s">
        <v>156</v>
      </c>
    </row>
    <row r="15" spans="1:14" ht="15.6" customHeight="1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0</v>
      </c>
      <c r="C21" s="203">
        <v>0</v>
      </c>
      <c r="D21" s="203">
        <v>5796</v>
      </c>
      <c r="E21" s="203">
        <v>13019</v>
      </c>
      <c r="F21" s="204">
        <v>124.6204278812974</v>
      </c>
    </row>
    <row r="22" spans="1:7" ht="15.6" customHeight="1">
      <c r="A22" s="202" t="s">
        <v>151</v>
      </c>
      <c r="B22" s="203">
        <v>0</v>
      </c>
      <c r="C22" s="203">
        <v>0</v>
      </c>
      <c r="D22" s="203">
        <v>0</v>
      </c>
      <c r="E22" s="203">
        <v>0</v>
      </c>
      <c r="F22" s="204" t="s">
        <v>156</v>
      </c>
    </row>
    <row r="23" spans="1:7" ht="15.6" customHeight="1">
      <c r="A23" s="202" t="s">
        <v>171</v>
      </c>
      <c r="B23" s="203">
        <v>0</v>
      </c>
      <c r="C23" s="203">
        <v>0</v>
      </c>
      <c r="D23" s="203">
        <v>0</v>
      </c>
      <c r="E23" s="203">
        <v>0</v>
      </c>
      <c r="F23" s="204" t="s">
        <v>156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134</v>
      </c>
      <c r="C28" s="203">
        <v>131</v>
      </c>
      <c r="D28" s="203">
        <v>418</v>
      </c>
      <c r="E28" s="203">
        <v>389</v>
      </c>
      <c r="F28" s="204">
        <v>-6.9377990430621992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1049</v>
      </c>
      <c r="C31" s="203">
        <v>6303</v>
      </c>
      <c r="D31" s="203">
        <v>13455</v>
      </c>
      <c r="E31" s="203">
        <v>26286</v>
      </c>
      <c r="F31" s="204">
        <v>95.362318840579718</v>
      </c>
    </row>
    <row r="32" spans="1:7" ht="15.6" customHeight="1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156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302740</v>
      </c>
      <c r="C35" s="91">
        <f>SUM(C7:C34)</f>
        <v>359331</v>
      </c>
      <c r="D35" s="192">
        <f>SUM(D7:D34)</f>
        <v>922086</v>
      </c>
      <c r="E35" s="192">
        <f>SUM(E7:E34)</f>
        <v>848701</v>
      </c>
      <c r="F35" s="154">
        <f>E35*100/D35-100</f>
        <v>-7.9585852078873387</v>
      </c>
    </row>
    <row r="36" spans="1:6" ht="15.6" customHeight="1">
      <c r="A36" s="87" t="s">
        <v>54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AEF6-B924-4E19-8271-47396990F110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318609</v>
      </c>
      <c r="D7" s="203">
        <v>92330</v>
      </c>
      <c r="E7" s="203">
        <v>902789</v>
      </c>
      <c r="F7" s="204">
        <v>877.7851185963392</v>
      </c>
      <c r="G7" s="27"/>
    </row>
    <row r="8" spans="1:14" ht="15.6" customHeight="1">
      <c r="A8" s="202" t="s">
        <v>11</v>
      </c>
      <c r="B8" s="203">
        <v>6552</v>
      </c>
      <c r="C8" s="203">
        <v>0</v>
      </c>
      <c r="D8" s="203">
        <v>12322</v>
      </c>
      <c r="E8" s="203">
        <v>1100</v>
      </c>
      <c r="F8" s="204">
        <v>-91.072877779581233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141</v>
      </c>
      <c r="E9" s="203">
        <v>15</v>
      </c>
      <c r="F9" s="204">
        <v>-89.361702127659569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6050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5327571</v>
      </c>
      <c r="C11" s="203">
        <v>5318723</v>
      </c>
      <c r="D11" s="203">
        <v>15253199</v>
      </c>
      <c r="E11" s="203">
        <v>15102801</v>
      </c>
      <c r="F11" s="204">
        <v>-0.98600955773277121</v>
      </c>
    </row>
    <row r="12" spans="1:14" ht="15.6" customHeight="1">
      <c r="A12" s="202" t="s">
        <v>6</v>
      </c>
      <c r="B12" s="203">
        <v>251106</v>
      </c>
      <c r="C12" s="203">
        <v>150417</v>
      </c>
      <c r="D12" s="203">
        <v>521836</v>
      </c>
      <c r="E12" s="203">
        <v>487240</v>
      </c>
      <c r="F12" s="204">
        <v>-6.6296690914386858</v>
      </c>
    </row>
    <row r="13" spans="1:14" ht="15.6" customHeight="1">
      <c r="A13" s="202" t="s">
        <v>175</v>
      </c>
      <c r="B13" s="203">
        <v>450</v>
      </c>
      <c r="C13" s="203">
        <v>1122</v>
      </c>
      <c r="D13" s="203">
        <v>3057</v>
      </c>
      <c r="E13" s="203">
        <v>2674</v>
      </c>
      <c r="F13" s="204">
        <v>-12.528622832842659</v>
      </c>
    </row>
    <row r="14" spans="1:14" ht="15.6" customHeight="1">
      <c r="A14" s="202" t="s">
        <v>153</v>
      </c>
      <c r="B14" s="203">
        <v>2828676</v>
      </c>
      <c r="C14" s="203">
        <v>1622089</v>
      </c>
      <c r="D14" s="203">
        <v>6852218</v>
      </c>
      <c r="E14" s="203">
        <v>4822488</v>
      </c>
      <c r="F14" s="204">
        <v>-29.621503577381809</v>
      </c>
    </row>
    <row r="15" spans="1:14" ht="15.6" customHeight="1">
      <c r="A15" s="202" t="s">
        <v>150</v>
      </c>
      <c r="B15" s="203">
        <v>2423</v>
      </c>
      <c r="C15" s="203">
        <v>2212</v>
      </c>
      <c r="D15" s="203">
        <v>4970</v>
      </c>
      <c r="E15" s="203">
        <v>7542</v>
      </c>
      <c r="F15" s="204">
        <v>51.750503018108652</v>
      </c>
    </row>
    <row r="16" spans="1:14" ht="15.6" customHeight="1">
      <c r="A16" s="202" t="s">
        <v>149</v>
      </c>
      <c r="B16" s="203">
        <v>0</v>
      </c>
      <c r="C16" s="203">
        <v>77539</v>
      </c>
      <c r="D16" s="203">
        <v>0</v>
      </c>
      <c r="E16" s="203">
        <v>380751</v>
      </c>
      <c r="F16" s="204" t="s">
        <v>156</v>
      </c>
      <c r="G16" s="15"/>
    </row>
    <row r="17" spans="1:7" ht="15.6" customHeight="1">
      <c r="A17" s="202" t="s">
        <v>155</v>
      </c>
      <c r="B17" s="203">
        <v>894</v>
      </c>
      <c r="C17" s="203">
        <v>255</v>
      </c>
      <c r="D17" s="203">
        <v>3718</v>
      </c>
      <c r="E17" s="203">
        <v>2544</v>
      </c>
      <c r="F17" s="204">
        <v>-31.576116191500802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1979</v>
      </c>
      <c r="C19" s="203">
        <v>121342</v>
      </c>
      <c r="D19" s="203">
        <v>4262</v>
      </c>
      <c r="E19" s="203">
        <v>164457</v>
      </c>
      <c r="F19" s="204">
        <v>3758.6813702487088</v>
      </c>
    </row>
    <row r="20" spans="1:7" ht="15.6" customHeight="1">
      <c r="A20" s="202" t="s">
        <v>147</v>
      </c>
      <c r="B20" s="203">
        <v>8096</v>
      </c>
      <c r="C20" s="203">
        <v>545969</v>
      </c>
      <c r="D20" s="203">
        <v>314117</v>
      </c>
      <c r="E20" s="203">
        <v>1800851</v>
      </c>
      <c r="F20" s="204">
        <v>473.30580643518181</v>
      </c>
    </row>
    <row r="21" spans="1:7" ht="15.6" customHeight="1">
      <c r="A21" s="202" t="s">
        <v>154</v>
      </c>
      <c r="B21" s="203">
        <v>329491</v>
      </c>
      <c r="C21" s="203">
        <v>120480</v>
      </c>
      <c r="D21" s="203">
        <v>513628</v>
      </c>
      <c r="E21" s="203">
        <v>431297</v>
      </c>
      <c r="F21" s="204">
        <v>-16.029305255943999</v>
      </c>
    </row>
    <row r="22" spans="1:7" ht="15.6" customHeight="1">
      <c r="A22" s="202" t="s">
        <v>151</v>
      </c>
      <c r="B22" s="203">
        <v>1058954</v>
      </c>
      <c r="C22" s="203">
        <v>1240434</v>
      </c>
      <c r="D22" s="203">
        <v>3085589</v>
      </c>
      <c r="E22" s="203">
        <v>2978855</v>
      </c>
      <c r="F22" s="204">
        <v>-3.4591126686023301</v>
      </c>
    </row>
    <row r="23" spans="1:7" ht="15.6" customHeight="1">
      <c r="A23" s="202" t="s">
        <v>171</v>
      </c>
      <c r="B23" s="203">
        <v>266464</v>
      </c>
      <c r="C23" s="203">
        <v>3846</v>
      </c>
      <c r="D23" s="203">
        <v>680636</v>
      </c>
      <c r="E23" s="203">
        <v>9565</v>
      </c>
      <c r="F23" s="204">
        <v>-98.594696724827955</v>
      </c>
    </row>
    <row r="24" spans="1:7" ht="15.6" customHeight="1">
      <c r="A24" s="202" t="s">
        <v>146</v>
      </c>
      <c r="B24" s="203">
        <v>145</v>
      </c>
      <c r="C24" s="203">
        <v>0</v>
      </c>
      <c r="D24" s="203">
        <v>721</v>
      </c>
      <c r="E24" s="203">
        <v>408</v>
      </c>
      <c r="F24" s="204">
        <v>-43.411927877947292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6054</v>
      </c>
      <c r="C26" s="203">
        <v>12716</v>
      </c>
      <c r="D26" s="203">
        <v>23592</v>
      </c>
      <c r="E26" s="203">
        <v>39862</v>
      </c>
      <c r="F26" s="204">
        <v>68.964055612071888</v>
      </c>
    </row>
    <row r="27" spans="1:7" ht="15.6" customHeight="1">
      <c r="A27" s="202" t="s">
        <v>173</v>
      </c>
      <c r="B27" s="203">
        <v>762</v>
      </c>
      <c r="C27" s="203">
        <v>1029</v>
      </c>
      <c r="D27" s="203">
        <v>3020</v>
      </c>
      <c r="E27" s="203">
        <v>5313</v>
      </c>
      <c r="F27" s="204">
        <v>75.927152317880797</v>
      </c>
    </row>
    <row r="28" spans="1:7" ht="15.6" customHeight="1">
      <c r="A28" s="202" t="s">
        <v>177</v>
      </c>
      <c r="B28" s="203">
        <v>51881</v>
      </c>
      <c r="C28" s="203">
        <v>61860</v>
      </c>
      <c r="D28" s="203">
        <v>152202</v>
      </c>
      <c r="E28" s="203">
        <v>249364</v>
      </c>
      <c r="F28" s="204">
        <v>63.837531701291709</v>
      </c>
    </row>
    <row r="29" spans="1:7" ht="15.6" customHeight="1">
      <c r="A29" s="202" t="s">
        <v>178</v>
      </c>
      <c r="B29" s="203">
        <v>1593</v>
      </c>
      <c r="C29" s="203">
        <v>11045</v>
      </c>
      <c r="D29" s="203">
        <v>10918</v>
      </c>
      <c r="E29" s="203">
        <v>20914</v>
      </c>
      <c r="F29" s="204">
        <v>91.555229895585285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188682</v>
      </c>
      <c r="C31" s="203">
        <v>167990</v>
      </c>
      <c r="D31" s="203">
        <v>458114</v>
      </c>
      <c r="E31" s="203">
        <v>656335</v>
      </c>
      <c r="F31" s="204">
        <v>43.268924328878818</v>
      </c>
    </row>
    <row r="32" spans="1:7" ht="15.6" customHeight="1">
      <c r="A32" s="202" t="s">
        <v>181</v>
      </c>
      <c r="B32" s="203">
        <v>2292459</v>
      </c>
      <c r="C32" s="203">
        <v>2366648</v>
      </c>
      <c r="D32" s="203">
        <v>8039629</v>
      </c>
      <c r="E32" s="203">
        <v>6811335</v>
      </c>
      <c r="F32" s="204">
        <v>-15.277993549204821</v>
      </c>
    </row>
    <row r="33" spans="1:6" ht="15.6" customHeight="1">
      <c r="A33" s="202" t="s">
        <v>182</v>
      </c>
      <c r="B33" s="203">
        <v>27464</v>
      </c>
      <c r="C33" s="203">
        <v>16159</v>
      </c>
      <c r="D33" s="203">
        <v>65174</v>
      </c>
      <c r="E33" s="203">
        <v>53344</v>
      </c>
      <c r="F33" s="204">
        <v>-18.151410071500909</v>
      </c>
    </row>
    <row r="34" spans="1:6" ht="15.6" customHeight="1">
      <c r="A34" s="202" t="s">
        <v>183</v>
      </c>
      <c r="B34" s="203">
        <v>11999</v>
      </c>
      <c r="C34" s="203">
        <v>0</v>
      </c>
      <c r="D34" s="203">
        <v>12062</v>
      </c>
      <c r="E34" s="203">
        <v>244</v>
      </c>
      <c r="F34" s="204">
        <v>-97.977118222516992</v>
      </c>
    </row>
    <row r="35" spans="1:6" ht="15.6" customHeight="1">
      <c r="A35" s="170" t="s">
        <v>158</v>
      </c>
      <c r="B35" s="90">
        <f>SUM(B7:B34)</f>
        <v>12663695</v>
      </c>
      <c r="C35" s="91">
        <f>SUM(C7:C34)</f>
        <v>12160484</v>
      </c>
      <c r="D35" s="192">
        <f>SUM(D7:D34)</f>
        <v>36113505</v>
      </c>
      <c r="E35" s="192">
        <f>SUM(E7:E34)</f>
        <v>34932088</v>
      </c>
      <c r="F35" s="191">
        <f>E35*100/D35-100</f>
        <v>-3.2713994390741021</v>
      </c>
    </row>
    <row r="36" spans="1:6" ht="15.6" customHeight="1">
      <c r="A36" s="87" t="s">
        <v>67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2C51-F45A-4BE0-8F10-D64BE667F43C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6552</v>
      </c>
      <c r="C8" s="203">
        <v>0</v>
      </c>
      <c r="D8" s="203">
        <v>12322</v>
      </c>
      <c r="E8" s="203">
        <v>1100</v>
      </c>
      <c r="F8" s="204">
        <v>-91.072877779581233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141</v>
      </c>
      <c r="E9" s="203">
        <v>15</v>
      </c>
      <c r="F9" s="204">
        <v>-89.361702127659569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4317519</v>
      </c>
      <c r="C11" s="203">
        <v>4334056</v>
      </c>
      <c r="D11" s="203">
        <v>12178612</v>
      </c>
      <c r="E11" s="203">
        <v>11954491</v>
      </c>
      <c r="F11" s="204">
        <v>-1.840283605389516</v>
      </c>
    </row>
    <row r="12" spans="1:14" ht="15.6" customHeight="1">
      <c r="A12" s="202" t="s">
        <v>6</v>
      </c>
      <c r="B12" s="203">
        <v>39416</v>
      </c>
      <c r="C12" s="203">
        <v>18815</v>
      </c>
      <c r="D12" s="203">
        <v>123237</v>
      </c>
      <c r="E12" s="203">
        <v>53032</v>
      </c>
      <c r="F12" s="204">
        <v>-56.967469185390748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0</v>
      </c>
      <c r="E13" s="203">
        <v>0</v>
      </c>
      <c r="F13" s="204" t="s">
        <v>156</v>
      </c>
    </row>
    <row r="14" spans="1:14" ht="15.6" customHeight="1">
      <c r="A14" s="202" t="s">
        <v>153</v>
      </c>
      <c r="B14" s="203">
        <v>1904701</v>
      </c>
      <c r="C14" s="203">
        <v>1219856</v>
      </c>
      <c r="D14" s="203">
        <v>4555625</v>
      </c>
      <c r="E14" s="203">
        <v>3690569</v>
      </c>
      <c r="F14" s="204">
        <v>-18.988744683770069</v>
      </c>
    </row>
    <row r="15" spans="1:14" ht="15.6" customHeight="1">
      <c r="A15" s="202" t="s">
        <v>150</v>
      </c>
      <c r="B15" s="203">
        <v>2423</v>
      </c>
      <c r="C15" s="203">
        <v>1791</v>
      </c>
      <c r="D15" s="203">
        <v>4970</v>
      </c>
      <c r="E15" s="203">
        <v>7121</v>
      </c>
      <c r="F15" s="204">
        <v>43.279678068410483</v>
      </c>
    </row>
    <row r="16" spans="1:14" ht="15.6" customHeight="1">
      <c r="A16" s="202" t="s">
        <v>149</v>
      </c>
      <c r="B16" s="203">
        <v>0</v>
      </c>
      <c r="C16" s="203">
        <v>29</v>
      </c>
      <c r="D16" s="203">
        <v>0</v>
      </c>
      <c r="E16" s="203">
        <v>140</v>
      </c>
      <c r="F16" s="204" t="s">
        <v>156</v>
      </c>
      <c r="G16" s="15"/>
    </row>
    <row r="17" spans="1:7" ht="15.6" customHeight="1">
      <c r="A17" s="202" t="s">
        <v>155</v>
      </c>
      <c r="B17" s="203">
        <v>894</v>
      </c>
      <c r="C17" s="203">
        <v>255</v>
      </c>
      <c r="D17" s="203">
        <v>3718</v>
      </c>
      <c r="E17" s="203">
        <v>2544</v>
      </c>
      <c r="F17" s="204">
        <v>-31.576116191500802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32</v>
      </c>
      <c r="C20" s="203">
        <v>278</v>
      </c>
      <c r="D20" s="203">
        <v>162</v>
      </c>
      <c r="E20" s="203">
        <v>283</v>
      </c>
      <c r="F20" s="204">
        <v>74.691358024691368</v>
      </c>
    </row>
    <row r="21" spans="1:7" ht="15.6" customHeight="1">
      <c r="A21" s="202" t="s">
        <v>154</v>
      </c>
      <c r="B21" s="203">
        <v>0</v>
      </c>
      <c r="C21" s="203">
        <v>0</v>
      </c>
      <c r="D21" s="203">
        <v>11</v>
      </c>
      <c r="E21" s="203">
        <v>6</v>
      </c>
      <c r="F21" s="204">
        <v>-45.454545454545453</v>
      </c>
    </row>
    <row r="22" spans="1:7" ht="15.6" customHeight="1">
      <c r="A22" s="202" t="s">
        <v>151</v>
      </c>
      <c r="B22" s="203">
        <v>709475</v>
      </c>
      <c r="C22" s="203">
        <v>808624</v>
      </c>
      <c r="D22" s="203">
        <v>2040277</v>
      </c>
      <c r="E22" s="203">
        <v>2004443</v>
      </c>
      <c r="F22" s="204">
        <v>-1.756330145367514</v>
      </c>
    </row>
    <row r="23" spans="1:7" ht="15.6" customHeight="1">
      <c r="A23" s="202" t="s">
        <v>171</v>
      </c>
      <c r="B23" s="203">
        <v>262253</v>
      </c>
      <c r="C23" s="203">
        <v>2694</v>
      </c>
      <c r="D23" s="203">
        <v>672101</v>
      </c>
      <c r="E23" s="203">
        <v>5333</v>
      </c>
      <c r="F23" s="204">
        <v>-99.206518067968958</v>
      </c>
    </row>
    <row r="24" spans="1:7" ht="15.6" customHeight="1">
      <c r="A24" s="202" t="s">
        <v>146</v>
      </c>
      <c r="B24" s="203">
        <v>145</v>
      </c>
      <c r="C24" s="203">
        <v>0</v>
      </c>
      <c r="D24" s="203">
        <v>706</v>
      </c>
      <c r="E24" s="203">
        <v>408</v>
      </c>
      <c r="F24" s="204">
        <v>-42.209631728045323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47511</v>
      </c>
      <c r="C28" s="203">
        <v>59212</v>
      </c>
      <c r="D28" s="203">
        <v>135956</v>
      </c>
      <c r="E28" s="203">
        <v>240931</v>
      </c>
      <c r="F28" s="204">
        <v>77.212480508399779</v>
      </c>
    </row>
    <row r="29" spans="1:7" ht="15.6" customHeight="1">
      <c r="A29" s="202" t="s">
        <v>178</v>
      </c>
      <c r="B29" s="203">
        <v>122</v>
      </c>
      <c r="C29" s="203">
        <v>0</v>
      </c>
      <c r="D29" s="203">
        <v>122</v>
      </c>
      <c r="E29" s="203">
        <v>0</v>
      </c>
      <c r="F29" s="204">
        <v>-100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127704</v>
      </c>
      <c r="C31" s="203">
        <v>1557</v>
      </c>
      <c r="D31" s="203">
        <v>145968</v>
      </c>
      <c r="E31" s="203">
        <v>2511</v>
      </c>
      <c r="F31" s="204">
        <v>-98.279759947385728</v>
      </c>
    </row>
    <row r="32" spans="1:7" ht="15.6" customHeight="1">
      <c r="A32" s="202" t="s">
        <v>181</v>
      </c>
      <c r="B32" s="203">
        <v>2244688</v>
      </c>
      <c r="C32" s="203">
        <v>2305847</v>
      </c>
      <c r="D32" s="203">
        <v>7887185</v>
      </c>
      <c r="E32" s="203">
        <v>6625739</v>
      </c>
      <c r="F32" s="204">
        <v>-15.993614958949239</v>
      </c>
    </row>
    <row r="33" spans="1:6" ht="15.6" customHeight="1">
      <c r="A33" s="202" t="s">
        <v>182</v>
      </c>
      <c r="B33" s="203">
        <v>16100</v>
      </c>
      <c r="C33" s="203">
        <v>9478</v>
      </c>
      <c r="D33" s="203">
        <v>44742</v>
      </c>
      <c r="E33" s="203">
        <v>34284</v>
      </c>
      <c r="F33" s="204">
        <v>-23.374010996379241</v>
      </c>
    </row>
    <row r="34" spans="1:6" ht="15.6" customHeight="1">
      <c r="A34" s="202" t="s">
        <v>183</v>
      </c>
      <c r="B34" s="203">
        <v>737</v>
      </c>
      <c r="C34" s="203">
        <v>0</v>
      </c>
      <c r="D34" s="203">
        <v>800</v>
      </c>
      <c r="E34" s="203">
        <v>244</v>
      </c>
      <c r="F34" s="204">
        <v>-69.5</v>
      </c>
    </row>
    <row r="35" spans="1:6" ht="15.6" customHeight="1">
      <c r="A35" s="170" t="s">
        <v>158</v>
      </c>
      <c r="B35" s="90">
        <f>SUM(B7:B34)</f>
        <v>9680272</v>
      </c>
      <c r="C35" s="91">
        <f>SUM(C7:C34)</f>
        <v>8762492</v>
      </c>
      <c r="D35" s="90">
        <f>SUM(D7:D34)</f>
        <v>27806655</v>
      </c>
      <c r="E35" s="92">
        <f>SUM(E7:E34)</f>
        <v>24623194</v>
      </c>
      <c r="F35" s="154">
        <f>E35*100/D35-100</f>
        <v>-11.448557908169832</v>
      </c>
    </row>
    <row r="36" spans="1:6" ht="15.6" customHeight="1">
      <c r="A36" s="87" t="s">
        <v>67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ADD0-8EE9-4137-945C-5265F7F2D0F3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167</v>
      </c>
      <c r="C8" s="203">
        <v>4804</v>
      </c>
      <c r="D8" s="203">
        <v>5089</v>
      </c>
      <c r="E8" s="203">
        <v>9685</v>
      </c>
      <c r="F8" s="204">
        <v>90.312438593043822</v>
      </c>
      <c r="G8" s="20"/>
    </row>
    <row r="9" spans="1:14" ht="15.6" customHeight="1">
      <c r="A9" s="202" t="s">
        <v>8</v>
      </c>
      <c r="B9" s="203">
        <v>78533</v>
      </c>
      <c r="C9" s="203">
        <v>73554</v>
      </c>
      <c r="D9" s="203">
        <v>218743</v>
      </c>
      <c r="E9" s="203">
        <v>179107</v>
      </c>
      <c r="F9" s="204">
        <v>-18.119894122326201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1312126</v>
      </c>
      <c r="C11" s="203">
        <v>1413888</v>
      </c>
      <c r="D11" s="203">
        <v>3982975</v>
      </c>
      <c r="E11" s="203">
        <v>3839538</v>
      </c>
      <c r="F11" s="204">
        <v>-3.6012528323677619</v>
      </c>
    </row>
    <row r="12" spans="1:14" ht="15.6" customHeight="1">
      <c r="A12" s="202" t="s">
        <v>6</v>
      </c>
      <c r="B12" s="203">
        <v>49001</v>
      </c>
      <c r="C12" s="203">
        <v>76923</v>
      </c>
      <c r="D12" s="203">
        <v>181604</v>
      </c>
      <c r="E12" s="203">
        <v>209711</v>
      </c>
      <c r="F12" s="204">
        <v>15.47708200259906</v>
      </c>
    </row>
    <row r="13" spans="1:14" ht="15.6" customHeight="1">
      <c r="A13" s="202" t="s">
        <v>175</v>
      </c>
      <c r="B13" s="203">
        <v>1056140</v>
      </c>
      <c r="C13" s="203">
        <v>1264556</v>
      </c>
      <c r="D13" s="203">
        <v>2835817</v>
      </c>
      <c r="E13" s="203">
        <v>3128330</v>
      </c>
      <c r="F13" s="204">
        <v>10.314946274741979</v>
      </c>
    </row>
    <row r="14" spans="1:14" ht="15.6" customHeight="1">
      <c r="A14" s="202" t="s">
        <v>153</v>
      </c>
      <c r="B14" s="203">
        <v>1034998</v>
      </c>
      <c r="C14" s="203">
        <v>1089060</v>
      </c>
      <c r="D14" s="203">
        <v>2757661</v>
      </c>
      <c r="E14" s="203">
        <v>2741944</v>
      </c>
      <c r="F14" s="204">
        <v>-0.5699395248364425</v>
      </c>
    </row>
    <row r="15" spans="1:14" ht="15.6" customHeight="1">
      <c r="A15" s="202" t="s">
        <v>150</v>
      </c>
      <c r="B15" s="203">
        <v>85317</v>
      </c>
      <c r="C15" s="203">
        <v>81483</v>
      </c>
      <c r="D15" s="203">
        <v>234810</v>
      </c>
      <c r="E15" s="203">
        <v>231502</v>
      </c>
      <c r="F15" s="204">
        <v>-1.408798603125931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24310</v>
      </c>
      <c r="C17" s="203">
        <v>11239</v>
      </c>
      <c r="D17" s="203">
        <v>74396</v>
      </c>
      <c r="E17" s="203">
        <v>36579</v>
      </c>
      <c r="F17" s="204">
        <v>-50.832033980321533</v>
      </c>
      <c r="G17" s="16"/>
    </row>
    <row r="18" spans="1:7" ht="15.6" customHeight="1">
      <c r="A18" s="202" t="s">
        <v>152</v>
      </c>
      <c r="B18" s="203">
        <v>43693</v>
      </c>
      <c r="C18" s="203">
        <v>49352</v>
      </c>
      <c r="D18" s="203">
        <v>127269</v>
      </c>
      <c r="E18" s="203">
        <v>128720</v>
      </c>
      <c r="F18" s="204">
        <v>1.140104817355365</v>
      </c>
    </row>
    <row r="19" spans="1:7" ht="15.6" customHeight="1">
      <c r="A19" s="202" t="s">
        <v>148</v>
      </c>
      <c r="B19" s="203">
        <v>0</v>
      </c>
      <c r="C19" s="203">
        <v>745</v>
      </c>
      <c r="D19" s="203">
        <v>1760</v>
      </c>
      <c r="E19" s="203">
        <v>3566</v>
      </c>
      <c r="F19" s="204">
        <v>102.6136363636364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52260</v>
      </c>
      <c r="C21" s="203">
        <v>58117</v>
      </c>
      <c r="D21" s="203">
        <v>139158</v>
      </c>
      <c r="E21" s="203">
        <v>159419</v>
      </c>
      <c r="F21" s="204">
        <v>14.559709107633051</v>
      </c>
    </row>
    <row r="22" spans="1:7" ht="15.6" customHeight="1">
      <c r="A22" s="202" t="s">
        <v>151</v>
      </c>
      <c r="B22" s="203">
        <v>407308</v>
      </c>
      <c r="C22" s="203">
        <v>426039</v>
      </c>
      <c r="D22" s="203">
        <v>1098483</v>
      </c>
      <c r="E22" s="203">
        <v>1163575</v>
      </c>
      <c r="F22" s="204">
        <v>5.9256265231232561</v>
      </c>
    </row>
    <row r="23" spans="1:7" ht="15.6" customHeight="1">
      <c r="A23" s="202" t="s">
        <v>171</v>
      </c>
      <c r="B23" s="203">
        <v>33312</v>
      </c>
      <c r="C23" s="203">
        <v>62576</v>
      </c>
      <c r="D23" s="203">
        <v>99471</v>
      </c>
      <c r="E23" s="203">
        <v>133163</v>
      </c>
      <c r="F23" s="204">
        <v>33.871178534447239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35454</v>
      </c>
      <c r="C25" s="203">
        <v>42975</v>
      </c>
      <c r="D25" s="203">
        <v>109568</v>
      </c>
      <c r="E25" s="203">
        <v>110455</v>
      </c>
      <c r="F25" s="204">
        <v>0.8095429322429909</v>
      </c>
    </row>
    <row r="26" spans="1:7" ht="15.6" customHeight="1">
      <c r="A26" s="202" t="s">
        <v>157</v>
      </c>
      <c r="B26" s="203">
        <v>4138</v>
      </c>
      <c r="C26" s="203">
        <v>60955</v>
      </c>
      <c r="D26" s="203">
        <v>12593</v>
      </c>
      <c r="E26" s="203">
        <v>130706</v>
      </c>
      <c r="F26" s="204">
        <v>937.92583181132386</v>
      </c>
    </row>
    <row r="27" spans="1:7" ht="15.6" customHeight="1">
      <c r="A27" s="202" t="s">
        <v>173</v>
      </c>
      <c r="B27" s="203">
        <v>47407</v>
      </c>
      <c r="C27" s="203">
        <v>58310</v>
      </c>
      <c r="D27" s="203">
        <v>144693</v>
      </c>
      <c r="E27" s="203">
        <v>158002</v>
      </c>
      <c r="F27" s="204">
        <v>9.1980952775877256</v>
      </c>
    </row>
    <row r="28" spans="1:7" ht="15.6" customHeight="1">
      <c r="A28" s="202" t="s">
        <v>177</v>
      </c>
      <c r="B28" s="203">
        <v>352226</v>
      </c>
      <c r="C28" s="203">
        <v>397181</v>
      </c>
      <c r="D28" s="203">
        <v>942374</v>
      </c>
      <c r="E28" s="203">
        <v>1035307</v>
      </c>
      <c r="F28" s="204">
        <v>9.8615836175446248</v>
      </c>
    </row>
    <row r="29" spans="1:7" ht="15.6" customHeight="1">
      <c r="A29" s="202" t="s">
        <v>178</v>
      </c>
      <c r="B29" s="203">
        <v>160476</v>
      </c>
      <c r="C29" s="203">
        <v>218365</v>
      </c>
      <c r="D29" s="203">
        <v>531885</v>
      </c>
      <c r="E29" s="203">
        <v>585367</v>
      </c>
      <c r="F29" s="204">
        <v>10.05518110117788</v>
      </c>
    </row>
    <row r="30" spans="1:7" ht="15.6" customHeight="1">
      <c r="A30" s="202" t="s">
        <v>179</v>
      </c>
      <c r="B30" s="203">
        <v>8078</v>
      </c>
      <c r="C30" s="203">
        <v>15725</v>
      </c>
      <c r="D30" s="203">
        <v>23501</v>
      </c>
      <c r="E30" s="203">
        <v>44897</v>
      </c>
      <c r="F30" s="204">
        <v>91.042934343219429</v>
      </c>
    </row>
    <row r="31" spans="1:7" ht="15.6" customHeight="1">
      <c r="A31" s="202" t="s">
        <v>180</v>
      </c>
      <c r="B31" s="203">
        <v>58433</v>
      </c>
      <c r="C31" s="203">
        <v>36095</v>
      </c>
      <c r="D31" s="203">
        <v>149601</v>
      </c>
      <c r="E31" s="203">
        <v>94415</v>
      </c>
      <c r="F31" s="204">
        <v>-36.88879085032854</v>
      </c>
    </row>
    <row r="32" spans="1:7" ht="15.6" customHeight="1">
      <c r="A32" s="202" t="s">
        <v>181</v>
      </c>
      <c r="B32" s="203">
        <v>1023560</v>
      </c>
      <c r="C32" s="203">
        <v>1169098</v>
      </c>
      <c r="D32" s="203">
        <v>3003761</v>
      </c>
      <c r="E32" s="203">
        <v>3262189</v>
      </c>
      <c r="F32" s="204">
        <v>8.6034807696084954</v>
      </c>
    </row>
    <row r="33" spans="1:6" ht="15.6" customHeight="1">
      <c r="A33" s="202" t="s">
        <v>182</v>
      </c>
      <c r="B33" s="203">
        <v>53017</v>
      </c>
      <c r="C33" s="203">
        <v>103694</v>
      </c>
      <c r="D33" s="203">
        <v>234981</v>
      </c>
      <c r="E33" s="203">
        <v>293239</v>
      </c>
      <c r="F33" s="204">
        <v>24.792642809418641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5919954</v>
      </c>
      <c r="C35" s="91">
        <f>SUM(C7:C34)</f>
        <v>6714734</v>
      </c>
      <c r="D35" s="90">
        <f>SUM(D7:D34)</f>
        <v>16910193</v>
      </c>
      <c r="E35" s="92">
        <f>SUM(E7:E34)</f>
        <v>17679416</v>
      </c>
      <c r="F35" s="154">
        <f>E35*100/D35-100</f>
        <v>4.5488717958452582</v>
      </c>
    </row>
    <row r="36" spans="1:6" ht="15.6" customHeight="1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625F-CB08-4E98-822E-CB12C588261B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6</v>
      </c>
      <c r="C8" s="203">
        <v>214</v>
      </c>
      <c r="D8" s="203">
        <v>226</v>
      </c>
      <c r="E8" s="203">
        <v>400</v>
      </c>
      <c r="F8" s="204">
        <v>76.991150442477874</v>
      </c>
      <c r="G8" s="20"/>
    </row>
    <row r="9" spans="1:14" ht="15.6" customHeight="1">
      <c r="A9" s="202" t="s">
        <v>8</v>
      </c>
      <c r="B9" s="203">
        <v>3461</v>
      </c>
      <c r="C9" s="203">
        <v>3859</v>
      </c>
      <c r="D9" s="203">
        <v>9392</v>
      </c>
      <c r="E9" s="203">
        <v>9309</v>
      </c>
      <c r="F9" s="204">
        <v>-0.8837308347529812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41746</v>
      </c>
      <c r="C11" s="203">
        <v>46720</v>
      </c>
      <c r="D11" s="203">
        <v>126145</v>
      </c>
      <c r="E11" s="203">
        <v>127128</v>
      </c>
      <c r="F11" s="204">
        <v>0.77926196044235496</v>
      </c>
    </row>
    <row r="12" spans="1:14" ht="15.6" customHeight="1">
      <c r="A12" s="202" t="s">
        <v>6</v>
      </c>
      <c r="B12" s="203">
        <v>1740</v>
      </c>
      <c r="C12" s="203">
        <v>2328</v>
      </c>
      <c r="D12" s="203">
        <v>5827</v>
      </c>
      <c r="E12" s="203">
        <v>6277</v>
      </c>
      <c r="F12" s="204">
        <v>7.7226703277844573</v>
      </c>
    </row>
    <row r="13" spans="1:14" ht="15.6" customHeight="1">
      <c r="A13" s="202" t="s">
        <v>175</v>
      </c>
      <c r="B13" s="203">
        <v>51167</v>
      </c>
      <c r="C13" s="203">
        <v>60671</v>
      </c>
      <c r="D13" s="203">
        <v>136206</v>
      </c>
      <c r="E13" s="203">
        <v>148233</v>
      </c>
      <c r="F13" s="204">
        <v>8.8300074886568893</v>
      </c>
    </row>
    <row r="14" spans="1:14" ht="15.6" customHeight="1">
      <c r="A14" s="202" t="s">
        <v>153</v>
      </c>
      <c r="B14" s="203">
        <v>38096</v>
      </c>
      <c r="C14" s="203">
        <v>38690</v>
      </c>
      <c r="D14" s="203">
        <v>101137</v>
      </c>
      <c r="E14" s="203">
        <v>96392</v>
      </c>
      <c r="F14" s="204">
        <v>-4.6916558727270967</v>
      </c>
    </row>
    <row r="15" spans="1:14" ht="15.6" customHeight="1">
      <c r="A15" s="202" t="s">
        <v>150</v>
      </c>
      <c r="B15" s="203">
        <v>3230</v>
      </c>
      <c r="C15" s="203">
        <v>3156</v>
      </c>
      <c r="D15" s="203">
        <v>8957</v>
      </c>
      <c r="E15" s="203">
        <v>9142</v>
      </c>
      <c r="F15" s="204">
        <v>2.0654236909679611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8</v>
      </c>
      <c r="D17" s="203">
        <v>11</v>
      </c>
      <c r="E17" s="203">
        <v>17</v>
      </c>
      <c r="F17" s="204">
        <v>54.545454545454533</v>
      </c>
      <c r="G17" s="16"/>
    </row>
    <row r="18" spans="1:7" ht="15.6" customHeight="1">
      <c r="A18" s="202" t="s">
        <v>152</v>
      </c>
      <c r="B18" s="203">
        <v>2411</v>
      </c>
      <c r="C18" s="203">
        <v>2939</v>
      </c>
      <c r="D18" s="203">
        <v>6938</v>
      </c>
      <c r="E18" s="203">
        <v>7673</v>
      </c>
      <c r="F18" s="204">
        <v>10.593831075237819</v>
      </c>
    </row>
    <row r="19" spans="1:7" ht="15.6" customHeight="1">
      <c r="A19" s="202" t="s">
        <v>148</v>
      </c>
      <c r="B19" s="203">
        <v>0</v>
      </c>
      <c r="C19" s="203">
        <v>9</v>
      </c>
      <c r="D19" s="203">
        <v>3</v>
      </c>
      <c r="E19" s="203">
        <v>21</v>
      </c>
      <c r="F19" s="204">
        <v>600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2591</v>
      </c>
      <c r="C21" s="203">
        <v>2894</v>
      </c>
      <c r="D21" s="203">
        <v>7052</v>
      </c>
      <c r="E21" s="203">
        <v>7938</v>
      </c>
      <c r="F21" s="204">
        <v>12.56381168462848</v>
      </c>
    </row>
    <row r="22" spans="1:7" ht="15.6" customHeight="1">
      <c r="A22" s="202" t="s">
        <v>151</v>
      </c>
      <c r="B22" s="203">
        <v>30481</v>
      </c>
      <c r="C22" s="203">
        <v>30328</v>
      </c>
      <c r="D22" s="203">
        <v>81239</v>
      </c>
      <c r="E22" s="203">
        <v>82089</v>
      </c>
      <c r="F22" s="204">
        <v>1.046295498467487</v>
      </c>
    </row>
    <row r="23" spans="1:7" ht="15.6" customHeight="1">
      <c r="A23" s="202" t="s">
        <v>171</v>
      </c>
      <c r="B23" s="203">
        <v>1845</v>
      </c>
      <c r="C23" s="203">
        <v>3373</v>
      </c>
      <c r="D23" s="203">
        <v>5715</v>
      </c>
      <c r="E23" s="203">
        <v>7578</v>
      </c>
      <c r="F23" s="204">
        <v>32.5984251968504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2220</v>
      </c>
      <c r="C25" s="203">
        <v>2792</v>
      </c>
      <c r="D25" s="203">
        <v>6780</v>
      </c>
      <c r="E25" s="203">
        <v>7249</v>
      </c>
      <c r="F25" s="204">
        <v>6.9174041297935096</v>
      </c>
    </row>
    <row r="26" spans="1:7" ht="15.6" customHeight="1">
      <c r="A26" s="202" t="s">
        <v>157</v>
      </c>
      <c r="B26" s="203">
        <v>200</v>
      </c>
      <c r="C26" s="203">
        <v>2297</v>
      </c>
      <c r="D26" s="203">
        <v>603</v>
      </c>
      <c r="E26" s="203">
        <v>4752</v>
      </c>
      <c r="F26" s="204">
        <v>688.05970149253733</v>
      </c>
    </row>
    <row r="27" spans="1:7" ht="15.6" customHeight="1">
      <c r="A27" s="202" t="s">
        <v>173</v>
      </c>
      <c r="B27" s="203">
        <v>311</v>
      </c>
      <c r="C27" s="203">
        <v>347</v>
      </c>
      <c r="D27" s="203">
        <v>915</v>
      </c>
      <c r="E27" s="203">
        <v>864</v>
      </c>
      <c r="F27" s="204">
        <v>-5.5737704918032733</v>
      </c>
    </row>
    <row r="28" spans="1:7" ht="15.6" customHeight="1">
      <c r="A28" s="202" t="s">
        <v>177</v>
      </c>
      <c r="B28" s="203">
        <v>26835</v>
      </c>
      <c r="C28" s="203">
        <v>28910</v>
      </c>
      <c r="D28" s="203">
        <v>71647</v>
      </c>
      <c r="E28" s="203">
        <v>75343</v>
      </c>
      <c r="F28" s="204">
        <v>5.1586249249794074</v>
      </c>
    </row>
    <row r="29" spans="1:7" ht="15.6" customHeight="1">
      <c r="A29" s="202" t="s">
        <v>178</v>
      </c>
      <c r="B29" s="203">
        <v>4283</v>
      </c>
      <c r="C29" s="203">
        <v>4677</v>
      </c>
      <c r="D29" s="203">
        <v>14256</v>
      </c>
      <c r="E29" s="203">
        <v>13132</v>
      </c>
      <c r="F29" s="204">
        <v>-7.884399551066223</v>
      </c>
    </row>
    <row r="30" spans="1:7" ht="15.6" customHeight="1">
      <c r="A30" s="202" t="s">
        <v>179</v>
      </c>
      <c r="B30" s="203">
        <v>394</v>
      </c>
      <c r="C30" s="203">
        <v>719</v>
      </c>
      <c r="D30" s="203">
        <v>1136</v>
      </c>
      <c r="E30" s="203">
        <v>2100</v>
      </c>
      <c r="F30" s="204">
        <v>84.859154929577471</v>
      </c>
    </row>
    <row r="31" spans="1:7" ht="15.6" customHeight="1">
      <c r="A31" s="202" t="s">
        <v>180</v>
      </c>
      <c r="B31" s="203">
        <v>1539</v>
      </c>
      <c r="C31" s="203">
        <v>0</v>
      </c>
      <c r="D31" s="203">
        <v>3954</v>
      </c>
      <c r="E31" s="203">
        <v>152</v>
      </c>
      <c r="F31" s="204">
        <v>-96.155791603439553</v>
      </c>
    </row>
    <row r="32" spans="1:7" ht="15.6" customHeight="1">
      <c r="A32" s="202" t="s">
        <v>181</v>
      </c>
      <c r="B32" s="203">
        <v>37796</v>
      </c>
      <c r="C32" s="203">
        <v>42409</v>
      </c>
      <c r="D32" s="203">
        <v>109202</v>
      </c>
      <c r="E32" s="203">
        <v>113247</v>
      </c>
      <c r="F32" s="204">
        <v>3.7041446127360298</v>
      </c>
    </row>
    <row r="33" spans="1:6" ht="15.6" customHeight="1">
      <c r="A33" s="202" t="s">
        <v>182</v>
      </c>
      <c r="B33" s="203">
        <v>347</v>
      </c>
      <c r="C33" s="203">
        <v>965</v>
      </c>
      <c r="D33" s="203">
        <v>2353</v>
      </c>
      <c r="E33" s="203">
        <v>2868</v>
      </c>
      <c r="F33" s="204">
        <v>21.886952826179339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250699</v>
      </c>
      <c r="C35" s="91">
        <f>SUM(C7:C34)</f>
        <v>278305</v>
      </c>
      <c r="D35" s="192">
        <f>SUM(D7:D34)</f>
        <v>699694</v>
      </c>
      <c r="E35" s="192">
        <f>SUM(E7:E34)</f>
        <v>721904</v>
      </c>
      <c r="F35" s="154">
        <f>E35*100/D35-100</f>
        <v>3.1742447412726165</v>
      </c>
    </row>
    <row r="36" spans="1:6" ht="15.6" customHeight="1">
      <c r="A36" s="87" t="s">
        <v>71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3C1F-D362-44E2-90AB-C44F9692946C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3</v>
      </c>
      <c r="E7" s="203">
        <v>6</v>
      </c>
      <c r="F7" s="204">
        <v>100</v>
      </c>
      <c r="G7" s="51"/>
    </row>
    <row r="8" spans="1:14" ht="15.6" customHeight="1">
      <c r="A8" s="202" t="s">
        <v>11</v>
      </c>
      <c r="B8" s="203">
        <v>18116</v>
      </c>
      <c r="C8" s="203">
        <v>14534</v>
      </c>
      <c r="D8" s="203">
        <v>51018</v>
      </c>
      <c r="E8" s="203">
        <v>42644.5</v>
      </c>
      <c r="F8" s="204">
        <v>-16.412834685797161</v>
      </c>
      <c r="G8" s="20"/>
    </row>
    <row r="9" spans="1:14" ht="15.6" customHeight="1">
      <c r="A9" s="202" t="s">
        <v>8</v>
      </c>
      <c r="B9" s="203">
        <v>2107.5</v>
      </c>
      <c r="C9" s="203">
        <v>1058.5</v>
      </c>
      <c r="D9" s="203">
        <v>7350.25</v>
      </c>
      <c r="E9" s="203">
        <v>3687</v>
      </c>
      <c r="F9" s="204">
        <v>-49.838440869358188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401635</v>
      </c>
      <c r="C11" s="203">
        <v>400314</v>
      </c>
      <c r="D11" s="203">
        <v>1160615</v>
      </c>
      <c r="E11" s="203">
        <v>1119096</v>
      </c>
      <c r="F11" s="204">
        <v>-3.5773275375555191</v>
      </c>
    </row>
    <row r="12" spans="1:14" ht="15.6" customHeight="1">
      <c r="A12" s="202" t="s">
        <v>6</v>
      </c>
      <c r="B12" s="203">
        <v>17302</v>
      </c>
      <c r="C12" s="203">
        <v>17027</v>
      </c>
      <c r="D12" s="203">
        <v>55557.75</v>
      </c>
      <c r="E12" s="203">
        <v>47270</v>
      </c>
      <c r="F12" s="204">
        <v>-14.917360764249811</v>
      </c>
    </row>
    <row r="13" spans="1:14" ht="15.6" customHeight="1">
      <c r="A13" s="202" t="s">
        <v>175</v>
      </c>
      <c r="B13" s="203">
        <v>8393</v>
      </c>
      <c r="C13" s="203">
        <v>8332</v>
      </c>
      <c r="D13" s="203">
        <v>22853</v>
      </c>
      <c r="E13" s="203">
        <v>21026</v>
      </c>
      <c r="F13" s="204">
        <v>-7.994574016540497</v>
      </c>
    </row>
    <row r="14" spans="1:14" ht="15.6" customHeight="1">
      <c r="A14" s="202" t="s">
        <v>153</v>
      </c>
      <c r="B14" s="203">
        <v>319486</v>
      </c>
      <c r="C14" s="203">
        <v>259313.25</v>
      </c>
      <c r="D14" s="203">
        <v>877615.25</v>
      </c>
      <c r="E14" s="203">
        <v>773812.25</v>
      </c>
      <c r="F14" s="204">
        <v>-11.827848251269559</v>
      </c>
    </row>
    <row r="15" spans="1:14" ht="15.6" customHeight="1">
      <c r="A15" s="202" t="s">
        <v>150</v>
      </c>
      <c r="B15" s="203">
        <v>38543.75</v>
      </c>
      <c r="C15" s="203">
        <v>39909</v>
      </c>
      <c r="D15" s="203">
        <v>121463.75</v>
      </c>
      <c r="E15" s="203">
        <v>123838.25</v>
      </c>
      <c r="F15" s="204">
        <v>1.954904240977243</v>
      </c>
    </row>
    <row r="16" spans="1:14" ht="15.6" customHeight="1">
      <c r="A16" s="202" t="s">
        <v>149</v>
      </c>
      <c r="B16" s="203">
        <v>4061.5</v>
      </c>
      <c r="C16" s="203">
        <v>3377.25</v>
      </c>
      <c r="D16" s="203">
        <v>13283.25</v>
      </c>
      <c r="E16" s="203">
        <v>9729.75</v>
      </c>
      <c r="F16" s="204">
        <v>-26.751736209135569</v>
      </c>
      <c r="G16" s="15"/>
    </row>
    <row r="17" spans="1:7" ht="15.6" customHeight="1">
      <c r="A17" s="202" t="s">
        <v>155</v>
      </c>
      <c r="B17" s="203">
        <v>7430</v>
      </c>
      <c r="C17" s="203">
        <v>6220</v>
      </c>
      <c r="D17" s="203">
        <v>23231.25</v>
      </c>
      <c r="E17" s="203">
        <v>17728</v>
      </c>
      <c r="F17" s="204">
        <v>-23.68899650255582</v>
      </c>
      <c r="G17" s="16"/>
    </row>
    <row r="18" spans="1:7" ht="15.6" customHeight="1">
      <c r="A18" s="202" t="s">
        <v>152</v>
      </c>
      <c r="B18" s="203">
        <v>448</v>
      </c>
      <c r="C18" s="203">
        <v>540</v>
      </c>
      <c r="D18" s="203">
        <v>1269</v>
      </c>
      <c r="E18" s="203">
        <v>1430.5</v>
      </c>
      <c r="F18" s="204">
        <v>12.726556343577631</v>
      </c>
    </row>
    <row r="19" spans="1:7" ht="15.6" customHeight="1">
      <c r="A19" s="202" t="s">
        <v>148</v>
      </c>
      <c r="B19" s="203">
        <v>1729.5</v>
      </c>
      <c r="C19" s="203">
        <v>3360.5</v>
      </c>
      <c r="D19" s="203">
        <v>3852.75</v>
      </c>
      <c r="E19" s="203">
        <v>11946</v>
      </c>
      <c r="F19" s="204">
        <v>210.06423982869379</v>
      </c>
    </row>
    <row r="20" spans="1:7" ht="15.6" customHeight="1">
      <c r="A20" s="202" t="s">
        <v>147</v>
      </c>
      <c r="B20" s="203">
        <v>2811</v>
      </c>
      <c r="C20" s="203">
        <v>3909</v>
      </c>
      <c r="D20" s="203">
        <v>10646</v>
      </c>
      <c r="E20" s="203">
        <v>12392</v>
      </c>
      <c r="F20" s="204">
        <v>16.400526019162129</v>
      </c>
    </row>
    <row r="21" spans="1:7" ht="15.6" customHeight="1">
      <c r="A21" s="202" t="s">
        <v>154</v>
      </c>
      <c r="B21" s="203">
        <v>6023.5</v>
      </c>
      <c r="C21" s="203">
        <v>6727.5</v>
      </c>
      <c r="D21" s="203">
        <v>18508.5</v>
      </c>
      <c r="E21" s="203">
        <v>18463</v>
      </c>
      <c r="F21" s="204">
        <v>-0.24583299565064459</v>
      </c>
    </row>
    <row r="22" spans="1:7" ht="15.6" customHeight="1">
      <c r="A22" s="202" t="s">
        <v>151</v>
      </c>
      <c r="B22" s="203">
        <v>90533</v>
      </c>
      <c r="C22" s="203">
        <v>115966</v>
      </c>
      <c r="D22" s="203">
        <v>271658</v>
      </c>
      <c r="E22" s="203">
        <v>285851</v>
      </c>
      <c r="F22" s="204">
        <v>5.2245838517547867</v>
      </c>
    </row>
    <row r="23" spans="1:7" ht="15.6" customHeight="1">
      <c r="A23" s="202" t="s">
        <v>171</v>
      </c>
      <c r="B23" s="203">
        <v>26383.25</v>
      </c>
      <c r="C23" s="203">
        <v>3312.25</v>
      </c>
      <c r="D23" s="203">
        <v>68219.25</v>
      </c>
      <c r="E23" s="203">
        <v>8181.5</v>
      </c>
      <c r="F23" s="204">
        <v>-88.007050795779776</v>
      </c>
    </row>
    <row r="24" spans="1:7" ht="15.6" customHeight="1">
      <c r="A24" s="202" t="s">
        <v>146</v>
      </c>
      <c r="B24" s="203">
        <v>3427.25</v>
      </c>
      <c r="C24" s="203">
        <v>3278.75</v>
      </c>
      <c r="D24" s="203">
        <v>10246.25</v>
      </c>
      <c r="E24" s="203">
        <v>10919</v>
      </c>
      <c r="F24" s="204">
        <v>6.5658167622300851</v>
      </c>
    </row>
    <row r="25" spans="1:7" ht="15.6" customHeight="1">
      <c r="A25" s="202" t="s">
        <v>145</v>
      </c>
      <c r="B25" s="203">
        <v>531.75</v>
      </c>
      <c r="C25" s="203">
        <v>577</v>
      </c>
      <c r="D25" s="203">
        <v>1617.5</v>
      </c>
      <c r="E25" s="203">
        <v>1514</v>
      </c>
      <c r="F25" s="204">
        <v>-6.3987635239567169</v>
      </c>
    </row>
    <row r="26" spans="1:7" ht="15.6" customHeight="1">
      <c r="A26" s="202" t="s">
        <v>157</v>
      </c>
      <c r="B26" s="203">
        <v>0</v>
      </c>
      <c r="C26" s="203">
        <v>156</v>
      </c>
      <c r="D26" s="203">
        <v>0</v>
      </c>
      <c r="E26" s="203">
        <v>300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36498</v>
      </c>
      <c r="C28" s="203">
        <v>46194</v>
      </c>
      <c r="D28" s="203">
        <v>107071</v>
      </c>
      <c r="E28" s="203">
        <v>135384</v>
      </c>
      <c r="F28" s="204">
        <v>26.443201240298489</v>
      </c>
    </row>
    <row r="29" spans="1:7" ht="15.6" customHeight="1">
      <c r="A29" s="202" t="s">
        <v>178</v>
      </c>
      <c r="B29" s="203">
        <v>2128.25</v>
      </c>
      <c r="C29" s="203">
        <v>2798.25</v>
      </c>
      <c r="D29" s="203">
        <v>7898</v>
      </c>
      <c r="E29" s="203">
        <v>7320</v>
      </c>
      <c r="F29" s="204">
        <v>-7.3183084325145558</v>
      </c>
    </row>
    <row r="30" spans="1:7" ht="15.6" customHeight="1">
      <c r="A30" s="202" t="s">
        <v>179</v>
      </c>
      <c r="B30" s="203">
        <v>11329.75</v>
      </c>
      <c r="C30" s="203">
        <v>13746.75</v>
      </c>
      <c r="D30" s="203">
        <v>30746.25</v>
      </c>
      <c r="E30" s="203">
        <v>36183.25</v>
      </c>
      <c r="F30" s="204">
        <v>17.68345733219498</v>
      </c>
    </row>
    <row r="31" spans="1:7" ht="15.6" customHeight="1">
      <c r="A31" s="202" t="s">
        <v>180</v>
      </c>
      <c r="B31" s="203">
        <v>14058</v>
      </c>
      <c r="C31" s="203">
        <v>5784.5</v>
      </c>
      <c r="D31" s="203">
        <v>24816.75</v>
      </c>
      <c r="E31" s="203">
        <v>13025.25</v>
      </c>
      <c r="F31" s="204">
        <v>-47.514279669980958</v>
      </c>
    </row>
    <row r="32" spans="1:7" ht="15.6" customHeight="1">
      <c r="A32" s="202" t="s">
        <v>181</v>
      </c>
      <c r="B32" s="203">
        <v>353217</v>
      </c>
      <c r="C32" s="203">
        <v>393989</v>
      </c>
      <c r="D32" s="203">
        <v>1238240</v>
      </c>
      <c r="E32" s="203">
        <v>1115920</v>
      </c>
      <c r="F32" s="204">
        <v>-9.8785372787181842</v>
      </c>
    </row>
    <row r="33" spans="1:6" ht="15.6" customHeight="1">
      <c r="A33" s="202" t="s">
        <v>182</v>
      </c>
      <c r="B33" s="203">
        <v>18571</v>
      </c>
      <c r="C33" s="203">
        <v>17799</v>
      </c>
      <c r="D33" s="203">
        <v>54439</v>
      </c>
      <c r="E33" s="203">
        <v>52332</v>
      </c>
      <c r="F33" s="204">
        <v>-3.8703870387038681</v>
      </c>
    </row>
    <row r="34" spans="1:6" ht="15.6" customHeight="1">
      <c r="A34" s="202" t="s">
        <v>183</v>
      </c>
      <c r="B34" s="203">
        <v>2975.75</v>
      </c>
      <c r="C34" s="203">
        <v>2403</v>
      </c>
      <c r="D34" s="203">
        <v>8650.25</v>
      </c>
      <c r="E34" s="203">
        <v>7308.5</v>
      </c>
      <c r="F34" s="204">
        <v>-15.5111123955955</v>
      </c>
    </row>
    <row r="35" spans="1:6" ht="15.6" customHeight="1">
      <c r="A35" s="170" t="s">
        <v>158</v>
      </c>
      <c r="B35" s="90">
        <f>SUM(B7:B34)</f>
        <v>1387739.75</v>
      </c>
      <c r="C35" s="91">
        <f>SUM(C7:C34)</f>
        <v>1370626.5</v>
      </c>
      <c r="D35" s="90">
        <f>SUM(D7:D34)</f>
        <v>4190869</v>
      </c>
      <c r="E35" s="192">
        <f>SUM(E7:E34)</f>
        <v>3877307.75</v>
      </c>
      <c r="F35" s="154">
        <f>E35*100/D35-100</f>
        <v>-7.4820102942850326</v>
      </c>
    </row>
    <row r="36" spans="1:6" ht="15.6" customHeight="1">
      <c r="A36" s="87" t="s">
        <v>58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5862-2C2B-4C72-8225-9502241C678A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517.5</v>
      </c>
      <c r="C8" s="203">
        <v>0</v>
      </c>
      <c r="D8" s="203">
        <v>964</v>
      </c>
      <c r="E8" s="203">
        <v>109.5</v>
      </c>
      <c r="F8" s="204">
        <v>-88.64107883817428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8</v>
      </c>
      <c r="E9" s="203">
        <v>3</v>
      </c>
      <c r="F9" s="204">
        <v>-62.5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345125</v>
      </c>
      <c r="C11" s="203">
        <v>336648</v>
      </c>
      <c r="D11" s="203">
        <v>983008</v>
      </c>
      <c r="E11" s="203">
        <v>933290</v>
      </c>
      <c r="F11" s="204">
        <v>-5.057741137406822</v>
      </c>
    </row>
    <row r="12" spans="1:14" ht="15.6" customHeight="1">
      <c r="A12" s="202" t="s">
        <v>6</v>
      </c>
      <c r="B12" s="203">
        <v>3083.25</v>
      </c>
      <c r="C12" s="203">
        <v>1638.25</v>
      </c>
      <c r="D12" s="203">
        <v>10425.5</v>
      </c>
      <c r="E12" s="203">
        <v>4693.75</v>
      </c>
      <c r="F12" s="204">
        <v>-54.978178504628083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0</v>
      </c>
      <c r="E13" s="203">
        <v>0</v>
      </c>
      <c r="F13" s="204" t="s">
        <v>156</v>
      </c>
    </row>
    <row r="14" spans="1:14" ht="15.6" customHeight="1">
      <c r="A14" s="202" t="s">
        <v>153</v>
      </c>
      <c r="B14" s="203">
        <v>156997.5</v>
      </c>
      <c r="C14" s="203">
        <v>94237.5</v>
      </c>
      <c r="D14" s="203">
        <v>386192.42</v>
      </c>
      <c r="E14" s="203">
        <v>301911</v>
      </c>
      <c r="F14" s="204">
        <v>-21.823685716047979</v>
      </c>
    </row>
    <row r="15" spans="1:14" ht="15.6" customHeight="1">
      <c r="A15" s="202" t="s">
        <v>150</v>
      </c>
      <c r="B15" s="203">
        <v>184.5</v>
      </c>
      <c r="C15" s="203">
        <v>166.25</v>
      </c>
      <c r="D15" s="203">
        <v>371</v>
      </c>
      <c r="E15" s="203">
        <v>513.75</v>
      </c>
      <c r="F15" s="204">
        <v>38.47708894878707</v>
      </c>
    </row>
    <row r="16" spans="1:14" ht="15.6" customHeight="1">
      <c r="A16" s="202" t="s">
        <v>149</v>
      </c>
      <c r="B16" s="203">
        <v>0</v>
      </c>
      <c r="C16" s="203">
        <v>2</v>
      </c>
      <c r="D16" s="203">
        <v>0</v>
      </c>
      <c r="E16" s="203">
        <v>57</v>
      </c>
      <c r="F16" s="204" t="s">
        <v>156</v>
      </c>
      <c r="G16" s="15"/>
    </row>
    <row r="17" spans="1:7" ht="15.6" customHeight="1">
      <c r="A17" s="202" t="s">
        <v>155</v>
      </c>
      <c r="B17" s="203">
        <v>40</v>
      </c>
      <c r="C17" s="203">
        <v>92</v>
      </c>
      <c r="D17" s="203">
        <v>600</v>
      </c>
      <c r="E17" s="203">
        <v>415</v>
      </c>
      <c r="F17" s="204">
        <v>-30.833333333333329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4</v>
      </c>
      <c r="C20" s="203">
        <v>69</v>
      </c>
      <c r="D20" s="203">
        <v>48</v>
      </c>
      <c r="E20" s="203">
        <v>71</v>
      </c>
      <c r="F20" s="204">
        <v>47.916666666666657</v>
      </c>
    </row>
    <row r="21" spans="1:7" ht="15.6" customHeight="1">
      <c r="A21" s="202" t="s">
        <v>154</v>
      </c>
      <c r="B21" s="203">
        <v>0</v>
      </c>
      <c r="C21" s="203">
        <v>0</v>
      </c>
      <c r="D21" s="203">
        <v>2</v>
      </c>
      <c r="E21" s="203">
        <v>1</v>
      </c>
      <c r="F21" s="204">
        <v>-50</v>
      </c>
    </row>
    <row r="22" spans="1:7" ht="15.6" customHeight="1">
      <c r="A22" s="202" t="s">
        <v>151</v>
      </c>
      <c r="B22" s="203">
        <v>45665</v>
      </c>
      <c r="C22" s="203">
        <v>63713</v>
      </c>
      <c r="D22" s="203">
        <v>136932</v>
      </c>
      <c r="E22" s="203">
        <v>142841</v>
      </c>
      <c r="F22" s="204">
        <v>4.315280577220804</v>
      </c>
    </row>
    <row r="23" spans="1:7" ht="15.6" customHeight="1">
      <c r="A23" s="202" t="s">
        <v>171</v>
      </c>
      <c r="B23" s="203">
        <v>24561.75</v>
      </c>
      <c r="C23" s="203">
        <v>1334.25</v>
      </c>
      <c r="D23" s="203">
        <v>62817.25</v>
      </c>
      <c r="E23" s="203">
        <v>2662.5</v>
      </c>
      <c r="F23" s="204">
        <v>-95.761514552133377</v>
      </c>
    </row>
    <row r="24" spans="1:7" ht="15.6" customHeight="1">
      <c r="A24" s="202" t="s">
        <v>146</v>
      </c>
      <c r="B24" s="203">
        <v>9</v>
      </c>
      <c r="C24" s="203">
        <v>0</v>
      </c>
      <c r="D24" s="203">
        <v>183</v>
      </c>
      <c r="E24" s="203">
        <v>204</v>
      </c>
      <c r="F24" s="204">
        <v>11.47540983606558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3043</v>
      </c>
      <c r="C28" s="203">
        <v>6663</v>
      </c>
      <c r="D28" s="203">
        <v>11875</v>
      </c>
      <c r="E28" s="203">
        <v>29759</v>
      </c>
      <c r="F28" s="204">
        <v>150.60210526315791</v>
      </c>
    </row>
    <row r="29" spans="1:7" ht="15.6" customHeight="1">
      <c r="A29" s="202" t="s">
        <v>178</v>
      </c>
      <c r="B29" s="203">
        <v>4.5</v>
      </c>
      <c r="C29" s="203">
        <v>0</v>
      </c>
      <c r="D29" s="203">
        <v>4.5</v>
      </c>
      <c r="E29" s="203">
        <v>0</v>
      </c>
      <c r="F29" s="204">
        <v>-100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10265</v>
      </c>
      <c r="C31" s="203">
        <v>715</v>
      </c>
      <c r="D31" s="203">
        <v>11885</v>
      </c>
      <c r="E31" s="203">
        <v>1151.5</v>
      </c>
      <c r="F31" s="204">
        <v>-90.311316785864534</v>
      </c>
    </row>
    <row r="32" spans="1:7" ht="15.6" customHeight="1">
      <c r="A32" s="202" t="s">
        <v>181</v>
      </c>
      <c r="B32" s="203">
        <v>174842</v>
      </c>
      <c r="C32" s="203">
        <v>192948</v>
      </c>
      <c r="D32" s="203">
        <v>627279</v>
      </c>
      <c r="E32" s="203">
        <v>534630</v>
      </c>
      <c r="F32" s="204">
        <v>-14.76998273495526</v>
      </c>
    </row>
    <row r="33" spans="1:6" ht="15.6" customHeight="1">
      <c r="A33" s="202" t="s">
        <v>182</v>
      </c>
      <c r="B33" s="203">
        <v>1242</v>
      </c>
      <c r="C33" s="203">
        <v>697</v>
      </c>
      <c r="D33" s="203">
        <v>3431</v>
      </c>
      <c r="E33" s="203">
        <v>3746</v>
      </c>
      <c r="F33" s="204">
        <v>9.1809967939376236</v>
      </c>
    </row>
    <row r="34" spans="1:6" ht="15.6" customHeight="1">
      <c r="A34" s="202" t="s">
        <v>183</v>
      </c>
      <c r="B34" s="203">
        <v>116.75</v>
      </c>
      <c r="C34" s="203">
        <v>0</v>
      </c>
      <c r="D34" s="203">
        <v>124.5</v>
      </c>
      <c r="E34" s="203">
        <v>12</v>
      </c>
      <c r="F34" s="204">
        <v>-90.361445783132524</v>
      </c>
    </row>
    <row r="35" spans="1:6" ht="15.6" customHeight="1">
      <c r="A35" s="170" t="s">
        <v>158</v>
      </c>
      <c r="B35" s="90">
        <f>SUM(B7:B34)</f>
        <v>765700.75</v>
      </c>
      <c r="C35" s="91">
        <f>SUM(C7:C34)</f>
        <v>698923.25</v>
      </c>
      <c r="D35" s="192">
        <f>SUM(D7:D34)</f>
        <v>2236150.17</v>
      </c>
      <c r="E35" s="92">
        <f>SUM(E7:E34)</f>
        <v>1956071</v>
      </c>
      <c r="F35" s="154">
        <f>E35*100/D35-100</f>
        <v>-12.525060872812489</v>
      </c>
    </row>
    <row r="36" spans="1:6" ht="15.6" customHeight="1">
      <c r="A36" s="87" t="s">
        <v>67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13A1-94EA-48C5-BAB3-83A0946C59E9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91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15398.5</v>
      </c>
      <c r="C8" s="203">
        <v>13380.25</v>
      </c>
      <c r="D8" s="203">
        <v>41808.5</v>
      </c>
      <c r="E8" s="203">
        <v>36905.25</v>
      </c>
      <c r="F8" s="204">
        <v>-11.727878302259111</v>
      </c>
      <c r="G8" s="20"/>
    </row>
    <row r="9" spans="1:14" ht="15.6" customHeight="1">
      <c r="A9" s="202" t="s">
        <v>8</v>
      </c>
      <c r="B9" s="203">
        <v>211.75</v>
      </c>
      <c r="C9" s="203">
        <v>416</v>
      </c>
      <c r="D9" s="203">
        <v>1126</v>
      </c>
      <c r="E9" s="203">
        <v>2158</v>
      </c>
      <c r="F9" s="204">
        <v>91.651865008881003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54</v>
      </c>
      <c r="C11" s="203">
        <v>4</v>
      </c>
      <c r="D11" s="203">
        <v>128</v>
      </c>
      <c r="E11" s="203">
        <v>8</v>
      </c>
      <c r="F11" s="204">
        <v>-93.75</v>
      </c>
    </row>
    <row r="12" spans="1:14" ht="15.6" customHeight="1">
      <c r="A12" s="202" t="s">
        <v>6</v>
      </c>
      <c r="B12" s="203">
        <v>10482.5</v>
      </c>
      <c r="C12" s="203">
        <v>13047.5</v>
      </c>
      <c r="D12" s="203">
        <v>36103</v>
      </c>
      <c r="E12" s="203">
        <v>36736.5</v>
      </c>
      <c r="F12" s="204">
        <v>1.754701825333072</v>
      </c>
    </row>
    <row r="13" spans="1:14" ht="15.6" customHeight="1">
      <c r="A13" s="202" t="s">
        <v>175</v>
      </c>
      <c r="B13" s="203">
        <v>8393</v>
      </c>
      <c r="C13" s="203">
        <v>8332</v>
      </c>
      <c r="D13" s="203">
        <v>22853</v>
      </c>
      <c r="E13" s="203">
        <v>21024</v>
      </c>
      <c r="F13" s="204">
        <v>-8.0033256027655</v>
      </c>
    </row>
    <row r="14" spans="1:14" ht="15.6" customHeight="1">
      <c r="A14" s="202" t="s">
        <v>153</v>
      </c>
      <c r="B14" s="203">
        <v>14308.5</v>
      </c>
      <c r="C14" s="203">
        <v>21238.25</v>
      </c>
      <c r="D14" s="203">
        <v>44586</v>
      </c>
      <c r="E14" s="203">
        <v>52208.75</v>
      </c>
      <c r="F14" s="204">
        <v>17.09673440093303</v>
      </c>
    </row>
    <row r="15" spans="1:14" ht="15.6" customHeight="1">
      <c r="A15" s="202" t="s">
        <v>150</v>
      </c>
      <c r="B15" s="203">
        <v>2762.5</v>
      </c>
      <c r="C15" s="203">
        <v>3993</v>
      </c>
      <c r="D15" s="203">
        <v>9827.25</v>
      </c>
      <c r="E15" s="203">
        <v>12016.75</v>
      </c>
      <c r="F15" s="204">
        <v>22.279885013610109</v>
      </c>
    </row>
    <row r="16" spans="1:14" ht="15.6" customHeight="1">
      <c r="A16" s="202" t="s">
        <v>149</v>
      </c>
      <c r="B16" s="203">
        <v>1012.25</v>
      </c>
      <c r="C16" s="203">
        <v>542</v>
      </c>
      <c r="D16" s="203">
        <v>4160.25</v>
      </c>
      <c r="E16" s="203">
        <v>1806</v>
      </c>
      <c r="F16" s="204">
        <v>-56.589147286821706</v>
      </c>
      <c r="G16" s="15"/>
    </row>
    <row r="17" spans="1:7" ht="15.6" customHeight="1">
      <c r="A17" s="202" t="s">
        <v>155</v>
      </c>
      <c r="B17" s="203">
        <v>102</v>
      </c>
      <c r="C17" s="203">
        <v>468</v>
      </c>
      <c r="D17" s="203">
        <v>393</v>
      </c>
      <c r="E17" s="203">
        <v>1132</v>
      </c>
      <c r="F17" s="204">
        <v>188.04071246819339</v>
      </c>
      <c r="G17" s="16"/>
    </row>
    <row r="18" spans="1:7" ht="15.6" customHeight="1">
      <c r="A18" s="202" t="s">
        <v>152</v>
      </c>
      <c r="B18" s="203">
        <v>435</v>
      </c>
      <c r="C18" s="203">
        <v>530</v>
      </c>
      <c r="D18" s="203">
        <v>1249</v>
      </c>
      <c r="E18" s="203">
        <v>1384.5</v>
      </c>
      <c r="F18" s="204">
        <v>10.848678943154519</v>
      </c>
    </row>
    <row r="19" spans="1:7" ht="15.6" customHeight="1">
      <c r="A19" s="202" t="s">
        <v>148</v>
      </c>
      <c r="B19" s="203">
        <v>269.25</v>
      </c>
      <c r="C19" s="203">
        <v>877.75</v>
      </c>
      <c r="D19" s="203">
        <v>568.75</v>
      </c>
      <c r="E19" s="203">
        <v>3361.5</v>
      </c>
      <c r="F19" s="204">
        <v>491.03296703296701</v>
      </c>
    </row>
    <row r="20" spans="1:7" ht="15.6" customHeight="1">
      <c r="A20" s="202" t="s">
        <v>147</v>
      </c>
      <c r="B20" s="203">
        <v>417</v>
      </c>
      <c r="C20" s="203">
        <v>577</v>
      </c>
      <c r="D20" s="203">
        <v>1823</v>
      </c>
      <c r="E20" s="203">
        <v>2359</v>
      </c>
      <c r="F20" s="204">
        <v>29.402084476138239</v>
      </c>
    </row>
    <row r="21" spans="1:7" ht="15.6" customHeight="1">
      <c r="A21" s="202" t="s">
        <v>154</v>
      </c>
      <c r="B21" s="203">
        <v>5148</v>
      </c>
      <c r="C21" s="203">
        <v>5875.25</v>
      </c>
      <c r="D21" s="203">
        <v>15876.75</v>
      </c>
      <c r="E21" s="203">
        <v>16118</v>
      </c>
      <c r="F21" s="204">
        <v>1.5195175335002491</v>
      </c>
    </row>
    <row r="22" spans="1:7" ht="15.6" customHeight="1">
      <c r="A22" s="202" t="s">
        <v>151</v>
      </c>
      <c r="B22" s="203">
        <v>39894</v>
      </c>
      <c r="C22" s="203">
        <v>45271</v>
      </c>
      <c r="D22" s="203">
        <v>117874</v>
      </c>
      <c r="E22" s="203">
        <v>124537</v>
      </c>
      <c r="F22" s="204">
        <v>5.6526460457777006</v>
      </c>
    </row>
    <row r="23" spans="1:7" ht="15.6" customHeight="1">
      <c r="A23" s="202" t="s">
        <v>171</v>
      </c>
      <c r="B23" s="203">
        <v>618.5</v>
      </c>
      <c r="C23" s="203">
        <v>890</v>
      </c>
      <c r="D23" s="203">
        <v>1647</v>
      </c>
      <c r="E23" s="203">
        <v>2369</v>
      </c>
      <c r="F23" s="204">
        <v>43.83727990285368</v>
      </c>
    </row>
    <row r="24" spans="1:7" ht="15.6" customHeight="1">
      <c r="A24" s="202" t="s">
        <v>146</v>
      </c>
      <c r="B24" s="203">
        <v>195.5</v>
      </c>
      <c r="C24" s="203">
        <v>388</v>
      </c>
      <c r="D24" s="203">
        <v>682</v>
      </c>
      <c r="E24" s="203">
        <v>1103</v>
      </c>
      <c r="F24" s="204">
        <v>61.730205278592372</v>
      </c>
    </row>
    <row r="25" spans="1:7" ht="15.6" customHeight="1">
      <c r="A25" s="202" t="s">
        <v>145</v>
      </c>
      <c r="B25" s="203">
        <v>529.75</v>
      </c>
      <c r="C25" s="203">
        <v>567</v>
      </c>
      <c r="D25" s="203">
        <v>1600.5</v>
      </c>
      <c r="E25" s="203">
        <v>1501</v>
      </c>
      <c r="F25" s="204">
        <v>-6.2168072477350762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30656</v>
      </c>
      <c r="C28" s="203">
        <v>34111</v>
      </c>
      <c r="D28" s="203">
        <v>85166</v>
      </c>
      <c r="E28" s="203">
        <v>93999</v>
      </c>
      <c r="F28" s="204">
        <v>10.37150975741493</v>
      </c>
    </row>
    <row r="29" spans="1:7" ht="15.6" customHeight="1">
      <c r="A29" s="202" t="s">
        <v>178</v>
      </c>
      <c r="B29" s="203">
        <v>0</v>
      </c>
      <c r="C29" s="203">
        <v>306.5</v>
      </c>
      <c r="D29" s="203">
        <v>0</v>
      </c>
      <c r="E29" s="203">
        <v>306.5</v>
      </c>
      <c r="F29" s="204" t="s">
        <v>156</v>
      </c>
    </row>
    <row r="30" spans="1:7" ht="15.6" customHeight="1">
      <c r="A30" s="202" t="s">
        <v>179</v>
      </c>
      <c r="B30" s="203">
        <v>11178.75</v>
      </c>
      <c r="C30" s="203">
        <v>13618.75</v>
      </c>
      <c r="D30" s="203">
        <v>30376.25</v>
      </c>
      <c r="E30" s="203">
        <v>35927.25</v>
      </c>
      <c r="F30" s="204">
        <v>18.274145096909589</v>
      </c>
    </row>
    <row r="31" spans="1:7" ht="15.6" customHeight="1">
      <c r="A31" s="202" t="s">
        <v>180</v>
      </c>
      <c r="B31" s="203">
        <v>767.25</v>
      </c>
      <c r="C31" s="203">
        <v>1371.5</v>
      </c>
      <c r="D31" s="203">
        <v>1927.5</v>
      </c>
      <c r="E31" s="203">
        <v>3188.75</v>
      </c>
      <c r="F31" s="204">
        <v>65.434500648508418</v>
      </c>
    </row>
    <row r="32" spans="1:7" ht="15.6" customHeight="1">
      <c r="A32" s="202" t="s">
        <v>181</v>
      </c>
      <c r="B32" s="203">
        <v>13714</v>
      </c>
      <c r="C32" s="203">
        <v>17482</v>
      </c>
      <c r="D32" s="203">
        <v>45764</v>
      </c>
      <c r="E32" s="203">
        <v>45565</v>
      </c>
      <c r="F32" s="204">
        <v>-0.43483961192202969</v>
      </c>
    </row>
    <row r="33" spans="1:6" ht="15.6" customHeight="1">
      <c r="A33" s="202" t="s">
        <v>182</v>
      </c>
      <c r="B33" s="203">
        <v>1229</v>
      </c>
      <c r="C33" s="203">
        <v>1065</v>
      </c>
      <c r="D33" s="203">
        <v>4059</v>
      </c>
      <c r="E33" s="203">
        <v>3424</v>
      </c>
      <c r="F33" s="204">
        <v>-15.644247351564429</v>
      </c>
    </row>
    <row r="34" spans="1:6" ht="15.6" customHeight="1">
      <c r="A34" s="202" t="s">
        <v>183</v>
      </c>
      <c r="B34" s="203">
        <v>2575</v>
      </c>
      <c r="C34" s="203">
        <v>2284</v>
      </c>
      <c r="D34" s="203">
        <v>7834.75</v>
      </c>
      <c r="E34" s="203">
        <v>6899.5</v>
      </c>
      <c r="F34" s="204">
        <v>-11.93720284629376</v>
      </c>
    </row>
    <row r="35" spans="1:6" ht="15.6" customHeight="1">
      <c r="A35" s="170" t="s">
        <v>158</v>
      </c>
      <c r="B35" s="90">
        <f>SUM(B7:B34)</f>
        <v>160352</v>
      </c>
      <c r="C35" s="91">
        <f>SUM(C7:C34)</f>
        <v>186635.75</v>
      </c>
      <c r="D35" s="90">
        <f>SUM(D7:D34)</f>
        <v>477433.5</v>
      </c>
      <c r="E35" s="192">
        <f>SUM(E7:E34)</f>
        <v>506038.25</v>
      </c>
      <c r="F35" s="191">
        <f>E35*100/D35-100</f>
        <v>5.9913579587523742</v>
      </c>
    </row>
    <row r="36" spans="1:6" ht="15.6" customHeight="1">
      <c r="A36" s="87" t="s">
        <v>165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E51E-E661-40FF-9C50-71786D4A38F0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3</v>
      </c>
      <c r="E7" s="203">
        <v>6</v>
      </c>
      <c r="F7" s="204">
        <v>100</v>
      </c>
      <c r="G7" s="51"/>
    </row>
    <row r="8" spans="1:14" ht="15.6" customHeight="1">
      <c r="A8" s="202" t="s">
        <v>11</v>
      </c>
      <c r="B8" s="203">
        <v>2200</v>
      </c>
      <c r="C8" s="203">
        <v>1153.75</v>
      </c>
      <c r="D8" s="203">
        <v>8245.5</v>
      </c>
      <c r="E8" s="203">
        <v>5629.75</v>
      </c>
      <c r="F8" s="204">
        <v>-31.72336425929295</v>
      </c>
      <c r="G8" s="20"/>
    </row>
    <row r="9" spans="1:14" ht="15.6" customHeight="1">
      <c r="A9" s="202" t="s">
        <v>8</v>
      </c>
      <c r="B9" s="203">
        <v>1895.75</v>
      </c>
      <c r="C9" s="203">
        <v>642.5</v>
      </c>
      <c r="D9" s="203">
        <v>6216.25</v>
      </c>
      <c r="E9" s="203">
        <v>1526</v>
      </c>
      <c r="F9" s="204">
        <v>-75.451437763925199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56456</v>
      </c>
      <c r="C11" s="203">
        <v>63662</v>
      </c>
      <c r="D11" s="203">
        <v>177479</v>
      </c>
      <c r="E11" s="203">
        <v>185798</v>
      </c>
      <c r="F11" s="204">
        <v>4.6873151189718243</v>
      </c>
    </row>
    <row r="12" spans="1:14" ht="15.6" customHeight="1">
      <c r="A12" s="202" t="s">
        <v>6</v>
      </c>
      <c r="B12" s="203">
        <v>3736.25</v>
      </c>
      <c r="C12" s="203">
        <v>2341.25</v>
      </c>
      <c r="D12" s="203">
        <v>9029.25</v>
      </c>
      <c r="E12" s="203">
        <v>5839.75</v>
      </c>
      <c r="F12" s="204">
        <v>-35.324085610654272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0</v>
      </c>
      <c r="E13" s="203">
        <v>2</v>
      </c>
      <c r="F13" s="204" t="s">
        <v>156</v>
      </c>
    </row>
    <row r="14" spans="1:14" ht="15.6" customHeight="1">
      <c r="A14" s="202" t="s">
        <v>153</v>
      </c>
      <c r="B14" s="203">
        <v>148180</v>
      </c>
      <c r="C14" s="203">
        <v>143837.5</v>
      </c>
      <c r="D14" s="203">
        <v>446836.83</v>
      </c>
      <c r="E14" s="203">
        <v>419692.5</v>
      </c>
      <c r="F14" s="204">
        <v>-6.0747745435397462</v>
      </c>
    </row>
    <row r="15" spans="1:14" ht="15.6" customHeight="1">
      <c r="A15" s="202" t="s">
        <v>150</v>
      </c>
      <c r="B15" s="203">
        <v>35596.75</v>
      </c>
      <c r="C15" s="203">
        <v>35749.75</v>
      </c>
      <c r="D15" s="203">
        <v>111265.5</v>
      </c>
      <c r="E15" s="203">
        <v>111307.75</v>
      </c>
      <c r="F15" s="204">
        <v>3.797223757588597E-2</v>
      </c>
    </row>
    <row r="16" spans="1:14" ht="15.6" customHeight="1">
      <c r="A16" s="202" t="s">
        <v>149</v>
      </c>
      <c r="B16" s="203">
        <v>3049.25</v>
      </c>
      <c r="C16" s="203">
        <v>2833.25</v>
      </c>
      <c r="D16" s="203">
        <v>9123</v>
      </c>
      <c r="E16" s="203">
        <v>7866.75</v>
      </c>
      <c r="F16" s="204">
        <v>-13.77014140085498</v>
      </c>
      <c r="G16" s="15"/>
    </row>
    <row r="17" spans="1:7" ht="15.6" customHeight="1">
      <c r="A17" s="202" t="s">
        <v>155</v>
      </c>
      <c r="B17" s="203">
        <v>7288</v>
      </c>
      <c r="C17" s="203">
        <v>5660</v>
      </c>
      <c r="D17" s="203">
        <v>22238.25</v>
      </c>
      <c r="E17" s="203">
        <v>16181</v>
      </c>
      <c r="F17" s="204">
        <v>-27.237979607208299</v>
      </c>
      <c r="G17" s="16"/>
    </row>
    <row r="18" spans="1:7" ht="15.6" customHeight="1">
      <c r="A18" s="202" t="s">
        <v>152</v>
      </c>
      <c r="B18" s="203">
        <v>13</v>
      </c>
      <c r="C18" s="203">
        <v>10</v>
      </c>
      <c r="D18" s="203">
        <v>20</v>
      </c>
      <c r="E18" s="203">
        <v>46</v>
      </c>
      <c r="F18" s="204">
        <v>130</v>
      </c>
    </row>
    <row r="19" spans="1:7" ht="15.6" customHeight="1">
      <c r="A19" s="202" t="s">
        <v>148</v>
      </c>
      <c r="B19" s="203">
        <v>1460.25</v>
      </c>
      <c r="C19" s="203">
        <v>2482.75</v>
      </c>
      <c r="D19" s="203">
        <v>3284</v>
      </c>
      <c r="E19" s="203">
        <v>8584.5</v>
      </c>
      <c r="F19" s="204">
        <v>161.40377588306939</v>
      </c>
    </row>
    <row r="20" spans="1:7" ht="15.6" customHeight="1">
      <c r="A20" s="202" t="s">
        <v>147</v>
      </c>
      <c r="B20" s="203">
        <v>2390</v>
      </c>
      <c r="C20" s="203">
        <v>3263</v>
      </c>
      <c r="D20" s="203">
        <v>8775</v>
      </c>
      <c r="E20" s="203">
        <v>9962</v>
      </c>
      <c r="F20" s="204">
        <v>13.527065527065529</v>
      </c>
    </row>
    <row r="21" spans="1:7" ht="15.6" customHeight="1">
      <c r="A21" s="202" t="s">
        <v>154</v>
      </c>
      <c r="B21" s="203">
        <v>875.5</v>
      </c>
      <c r="C21" s="203">
        <v>852.25</v>
      </c>
      <c r="D21" s="203">
        <v>2629.75</v>
      </c>
      <c r="E21" s="203">
        <v>2344</v>
      </c>
      <c r="F21" s="204">
        <v>-10.86605190607472</v>
      </c>
    </row>
    <row r="22" spans="1:7" ht="15.6" customHeight="1">
      <c r="A22" s="202" t="s">
        <v>151</v>
      </c>
      <c r="B22" s="203">
        <v>4974</v>
      </c>
      <c r="C22" s="203">
        <v>6982</v>
      </c>
      <c r="D22" s="203">
        <v>16852</v>
      </c>
      <c r="E22" s="203">
        <v>18473</v>
      </c>
      <c r="F22" s="204">
        <v>9.6190363161642551</v>
      </c>
    </row>
    <row r="23" spans="1:7" ht="15.6" customHeight="1">
      <c r="A23" s="202" t="s">
        <v>171</v>
      </c>
      <c r="B23" s="203">
        <v>1203</v>
      </c>
      <c r="C23" s="203">
        <v>1088</v>
      </c>
      <c r="D23" s="203">
        <v>3755</v>
      </c>
      <c r="E23" s="203">
        <v>3150</v>
      </c>
      <c r="F23" s="204">
        <v>-16.11185086551265</v>
      </c>
    </row>
    <row r="24" spans="1:7" ht="15.6" customHeight="1">
      <c r="A24" s="202" t="s">
        <v>146</v>
      </c>
      <c r="B24" s="203">
        <v>3222.75</v>
      </c>
      <c r="C24" s="203">
        <v>2890.75</v>
      </c>
      <c r="D24" s="203">
        <v>9381.25</v>
      </c>
      <c r="E24" s="203">
        <v>9612</v>
      </c>
      <c r="F24" s="204">
        <v>2.4596935376415701</v>
      </c>
    </row>
    <row r="25" spans="1:7" ht="15.6" customHeight="1">
      <c r="A25" s="202" t="s">
        <v>145</v>
      </c>
      <c r="B25" s="203">
        <v>2</v>
      </c>
      <c r="C25" s="203">
        <v>10</v>
      </c>
      <c r="D25" s="203">
        <v>17</v>
      </c>
      <c r="E25" s="203">
        <v>13</v>
      </c>
      <c r="F25" s="204">
        <v>-23.52941176470588</v>
      </c>
    </row>
    <row r="26" spans="1:7" ht="15.6" customHeight="1">
      <c r="A26" s="202" t="s">
        <v>157</v>
      </c>
      <c r="B26" s="203">
        <v>0</v>
      </c>
      <c r="C26" s="203">
        <v>156</v>
      </c>
      <c r="D26" s="203">
        <v>0</v>
      </c>
      <c r="E26" s="203">
        <v>300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2799</v>
      </c>
      <c r="C28" s="203">
        <v>5420</v>
      </c>
      <c r="D28" s="203">
        <v>10030</v>
      </c>
      <c r="E28" s="203">
        <v>11626</v>
      </c>
      <c r="F28" s="204">
        <v>15.91226321036889</v>
      </c>
    </row>
    <row r="29" spans="1:7" ht="15.6" customHeight="1">
      <c r="A29" s="202" t="s">
        <v>178</v>
      </c>
      <c r="B29" s="203">
        <v>2123.75</v>
      </c>
      <c r="C29" s="203">
        <v>2491.75</v>
      </c>
      <c r="D29" s="203">
        <v>7893.5</v>
      </c>
      <c r="E29" s="203">
        <v>7013.5</v>
      </c>
      <c r="F29" s="204">
        <v>-11.148413251409391</v>
      </c>
    </row>
    <row r="30" spans="1:7" ht="15.6" customHeight="1">
      <c r="A30" s="202" t="s">
        <v>179</v>
      </c>
      <c r="B30" s="203">
        <v>151</v>
      </c>
      <c r="C30" s="203">
        <v>128</v>
      </c>
      <c r="D30" s="203">
        <v>370</v>
      </c>
      <c r="E30" s="203">
        <v>256</v>
      </c>
      <c r="F30" s="204">
        <v>-30.810810810810811</v>
      </c>
    </row>
    <row r="31" spans="1:7" ht="15.6" customHeight="1">
      <c r="A31" s="202" t="s">
        <v>180</v>
      </c>
      <c r="B31" s="203">
        <v>3025.75</v>
      </c>
      <c r="C31" s="203">
        <v>3698</v>
      </c>
      <c r="D31" s="203">
        <v>11004.25</v>
      </c>
      <c r="E31" s="203">
        <v>8685</v>
      </c>
      <c r="F31" s="204">
        <v>-21.07594792920916</v>
      </c>
    </row>
    <row r="32" spans="1:7" ht="15.6" customHeight="1">
      <c r="A32" s="202" t="s">
        <v>181</v>
      </c>
      <c r="B32" s="203">
        <v>164661</v>
      </c>
      <c r="C32" s="203">
        <v>183559</v>
      </c>
      <c r="D32" s="203">
        <v>565197</v>
      </c>
      <c r="E32" s="203">
        <v>535725</v>
      </c>
      <c r="F32" s="204">
        <v>-5.2144650449312309</v>
      </c>
    </row>
    <row r="33" spans="1:6" ht="15.6" customHeight="1">
      <c r="A33" s="202" t="s">
        <v>182</v>
      </c>
      <c r="B33" s="203">
        <v>16100</v>
      </c>
      <c r="C33" s="203">
        <v>16037</v>
      </c>
      <c r="D33" s="203">
        <v>46949</v>
      </c>
      <c r="E33" s="203">
        <v>45162</v>
      </c>
      <c r="F33" s="204">
        <v>-3.8062578542673999</v>
      </c>
    </row>
    <row r="34" spans="1:6" ht="15.6" customHeight="1">
      <c r="A34" s="202" t="s">
        <v>183</v>
      </c>
      <c r="B34" s="203">
        <v>284</v>
      </c>
      <c r="C34" s="203">
        <v>119</v>
      </c>
      <c r="D34" s="203">
        <v>691</v>
      </c>
      <c r="E34" s="203">
        <v>397</v>
      </c>
      <c r="F34" s="204">
        <v>-42.547033285094066</v>
      </c>
    </row>
    <row r="35" spans="1:6" ht="15.6" customHeight="1">
      <c r="A35" s="170" t="s">
        <v>158</v>
      </c>
      <c r="B35" s="90">
        <f>SUM(B7:B34)</f>
        <v>461687</v>
      </c>
      <c r="C35" s="91">
        <f>SUM(C7:C34)</f>
        <v>485067.5</v>
      </c>
      <c r="D35" s="192">
        <f>SUM(D7:D34)</f>
        <v>1477285.33</v>
      </c>
      <c r="E35" s="192">
        <f>SUM(E7:E34)</f>
        <v>1415198.5</v>
      </c>
      <c r="F35" s="154">
        <f>E35*100/D35-100</f>
        <v>-4.2027649458889584</v>
      </c>
    </row>
    <row r="36" spans="1:6" ht="15.6" customHeight="1">
      <c r="A36" s="87" t="s">
        <v>77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F436-3F24-4DFF-B13F-D965AB534BE0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80</v>
      </c>
      <c r="C7" s="203">
        <v>86</v>
      </c>
      <c r="D7" s="203">
        <v>238</v>
      </c>
      <c r="E7" s="203">
        <v>263</v>
      </c>
      <c r="F7" s="204">
        <v>10.504201680672271</v>
      </c>
      <c r="G7" s="51"/>
    </row>
    <row r="8" spans="1:14" ht="15.6" customHeight="1">
      <c r="A8" s="202" t="s">
        <v>11</v>
      </c>
      <c r="B8" s="203">
        <v>60</v>
      </c>
      <c r="C8" s="203">
        <v>57</v>
      </c>
      <c r="D8" s="203">
        <v>152</v>
      </c>
      <c r="E8" s="203">
        <v>168</v>
      </c>
      <c r="F8" s="204">
        <v>10.52631578947368</v>
      </c>
      <c r="G8" s="20"/>
    </row>
    <row r="9" spans="1:14" ht="15.6" customHeight="1">
      <c r="A9" s="202" t="s">
        <v>8</v>
      </c>
      <c r="B9" s="203">
        <v>113</v>
      </c>
      <c r="C9" s="203">
        <v>128</v>
      </c>
      <c r="D9" s="203">
        <v>334</v>
      </c>
      <c r="E9" s="203">
        <v>352</v>
      </c>
      <c r="F9" s="204">
        <v>5.3892215568862269</v>
      </c>
      <c r="G9" s="20"/>
    </row>
    <row r="10" spans="1:14" ht="15.6" customHeight="1">
      <c r="A10" s="202" t="s">
        <v>10</v>
      </c>
      <c r="B10" s="203">
        <v>70</v>
      </c>
      <c r="C10" s="203">
        <v>70</v>
      </c>
      <c r="D10" s="203">
        <v>199</v>
      </c>
      <c r="E10" s="203">
        <v>192</v>
      </c>
      <c r="F10" s="204">
        <v>-3.5175879396984868</v>
      </c>
    </row>
    <row r="11" spans="1:14" ht="15.6" customHeight="1">
      <c r="A11" s="202" t="s">
        <v>9</v>
      </c>
      <c r="B11" s="203">
        <v>1862</v>
      </c>
      <c r="C11" s="203">
        <v>2359</v>
      </c>
      <c r="D11" s="203">
        <v>5234</v>
      </c>
      <c r="E11" s="203">
        <v>6493</v>
      </c>
      <c r="F11" s="204">
        <v>24.054260603744751</v>
      </c>
    </row>
    <row r="12" spans="1:14" ht="15.6" customHeight="1">
      <c r="A12" s="202" t="s">
        <v>6</v>
      </c>
      <c r="B12" s="203">
        <v>126</v>
      </c>
      <c r="C12" s="203">
        <v>123</v>
      </c>
      <c r="D12" s="203">
        <v>388</v>
      </c>
      <c r="E12" s="203">
        <v>361</v>
      </c>
      <c r="F12" s="204">
        <v>-6.9587628865979383</v>
      </c>
    </row>
    <row r="13" spans="1:14" ht="15.6" customHeight="1">
      <c r="A13" s="202" t="s">
        <v>175</v>
      </c>
      <c r="B13" s="203">
        <v>2700</v>
      </c>
      <c r="C13" s="203">
        <v>2836</v>
      </c>
      <c r="D13" s="203">
        <v>7898</v>
      </c>
      <c r="E13" s="203">
        <v>7804</v>
      </c>
      <c r="F13" s="204">
        <v>-1.1901747277791801</v>
      </c>
    </row>
    <row r="14" spans="1:14" ht="15.6" customHeight="1">
      <c r="A14" s="202" t="s">
        <v>153</v>
      </c>
      <c r="B14" s="203">
        <v>656</v>
      </c>
      <c r="C14" s="203">
        <v>701</v>
      </c>
      <c r="D14" s="203">
        <v>1897</v>
      </c>
      <c r="E14" s="203">
        <v>1946</v>
      </c>
      <c r="F14" s="204">
        <v>2.583025830258308</v>
      </c>
    </row>
    <row r="15" spans="1:14" ht="15.6" customHeight="1">
      <c r="A15" s="202" t="s">
        <v>150</v>
      </c>
      <c r="B15" s="203">
        <v>204</v>
      </c>
      <c r="C15" s="203">
        <v>228</v>
      </c>
      <c r="D15" s="203">
        <v>575</v>
      </c>
      <c r="E15" s="203">
        <v>621</v>
      </c>
      <c r="F15" s="204">
        <v>8</v>
      </c>
    </row>
    <row r="16" spans="1:14" ht="15.6" customHeight="1">
      <c r="A16" s="202" t="s">
        <v>149</v>
      </c>
      <c r="B16" s="203">
        <v>178</v>
      </c>
      <c r="C16" s="203">
        <v>177</v>
      </c>
      <c r="D16" s="203">
        <v>526</v>
      </c>
      <c r="E16" s="203">
        <v>474</v>
      </c>
      <c r="F16" s="204">
        <v>-9.8859315589353542</v>
      </c>
      <c r="G16" s="15"/>
    </row>
    <row r="17" spans="1:7" ht="15.6" customHeight="1">
      <c r="A17" s="202" t="s">
        <v>155</v>
      </c>
      <c r="B17" s="203">
        <v>113</v>
      </c>
      <c r="C17" s="203">
        <v>117</v>
      </c>
      <c r="D17" s="203">
        <v>367</v>
      </c>
      <c r="E17" s="203">
        <v>331</v>
      </c>
      <c r="F17" s="204">
        <v>-9.8092643051771091</v>
      </c>
      <c r="G17" s="16"/>
    </row>
    <row r="18" spans="1:7" ht="15.6" customHeight="1">
      <c r="A18" s="202" t="s">
        <v>152</v>
      </c>
      <c r="B18" s="203">
        <v>738</v>
      </c>
      <c r="C18" s="203">
        <v>843</v>
      </c>
      <c r="D18" s="203">
        <v>2170</v>
      </c>
      <c r="E18" s="203">
        <v>2352</v>
      </c>
      <c r="F18" s="204">
        <v>8.3870967741935516</v>
      </c>
    </row>
    <row r="19" spans="1:7" ht="15.6" customHeight="1">
      <c r="A19" s="202" t="s">
        <v>148</v>
      </c>
      <c r="B19" s="203">
        <v>84</v>
      </c>
      <c r="C19" s="203">
        <v>83</v>
      </c>
      <c r="D19" s="203">
        <v>220</v>
      </c>
      <c r="E19" s="203">
        <v>254</v>
      </c>
      <c r="F19" s="204">
        <v>15.45454545454545</v>
      </c>
    </row>
    <row r="20" spans="1:7" ht="15.6" customHeight="1">
      <c r="A20" s="202" t="s">
        <v>147</v>
      </c>
      <c r="B20" s="203">
        <v>91</v>
      </c>
      <c r="C20" s="203">
        <v>120</v>
      </c>
      <c r="D20" s="203">
        <v>281</v>
      </c>
      <c r="E20" s="203">
        <v>303</v>
      </c>
      <c r="F20" s="204">
        <v>7.829181494661924</v>
      </c>
    </row>
    <row r="21" spans="1:7" ht="15.6" customHeight="1">
      <c r="A21" s="202" t="s">
        <v>154</v>
      </c>
      <c r="B21" s="203">
        <v>181</v>
      </c>
      <c r="C21" s="203">
        <v>155</v>
      </c>
      <c r="D21" s="203">
        <v>522</v>
      </c>
      <c r="E21" s="203">
        <v>475</v>
      </c>
      <c r="F21" s="204">
        <v>-9.0038314176245251</v>
      </c>
    </row>
    <row r="22" spans="1:7" ht="15.6" customHeight="1">
      <c r="A22" s="202" t="s">
        <v>151</v>
      </c>
      <c r="B22" s="203">
        <v>1088</v>
      </c>
      <c r="C22" s="203">
        <v>1082</v>
      </c>
      <c r="D22" s="203">
        <v>3081</v>
      </c>
      <c r="E22" s="203">
        <v>3156</v>
      </c>
      <c r="F22" s="204">
        <v>2.4342745861733159</v>
      </c>
    </row>
    <row r="23" spans="1:7" ht="15.6" customHeight="1">
      <c r="A23" s="202" t="s">
        <v>171</v>
      </c>
      <c r="B23" s="203">
        <v>104</v>
      </c>
      <c r="C23" s="203">
        <v>142</v>
      </c>
      <c r="D23" s="203">
        <v>297</v>
      </c>
      <c r="E23" s="203">
        <v>322</v>
      </c>
      <c r="F23" s="204">
        <v>8.4175084175084152</v>
      </c>
    </row>
    <row r="24" spans="1:7" ht="15.6" customHeight="1">
      <c r="A24" s="202" t="s">
        <v>146</v>
      </c>
      <c r="B24" s="203">
        <v>40</v>
      </c>
      <c r="C24" s="203">
        <v>36</v>
      </c>
      <c r="D24" s="203">
        <v>108</v>
      </c>
      <c r="E24" s="203">
        <v>100</v>
      </c>
      <c r="F24" s="204">
        <v>-7.4074074074074048</v>
      </c>
    </row>
    <row r="25" spans="1:7" ht="15.6" customHeight="1">
      <c r="A25" s="202" t="s">
        <v>145</v>
      </c>
      <c r="B25" s="203">
        <v>86</v>
      </c>
      <c r="C25" s="203">
        <v>97</v>
      </c>
      <c r="D25" s="203">
        <v>247</v>
      </c>
      <c r="E25" s="203">
        <v>274</v>
      </c>
      <c r="F25" s="204">
        <v>10.931174089068829</v>
      </c>
    </row>
    <row r="26" spans="1:7" ht="15.6" customHeight="1">
      <c r="A26" s="202" t="s">
        <v>157</v>
      </c>
      <c r="B26" s="203">
        <v>34</v>
      </c>
      <c r="C26" s="203">
        <v>68</v>
      </c>
      <c r="D26" s="203">
        <v>110</v>
      </c>
      <c r="E26" s="203">
        <v>194</v>
      </c>
      <c r="F26" s="204">
        <v>76.363636363636374</v>
      </c>
    </row>
    <row r="27" spans="1:7" ht="15.6" customHeight="1">
      <c r="A27" s="202" t="s">
        <v>173</v>
      </c>
      <c r="B27" s="203">
        <v>83</v>
      </c>
      <c r="C27" s="203">
        <v>83</v>
      </c>
      <c r="D27" s="203">
        <v>238</v>
      </c>
      <c r="E27" s="203">
        <v>227</v>
      </c>
      <c r="F27" s="204">
        <v>-4.6218487394958032</v>
      </c>
    </row>
    <row r="28" spans="1:7" ht="15.6" customHeight="1">
      <c r="A28" s="202" t="s">
        <v>177</v>
      </c>
      <c r="B28" s="203">
        <v>1359</v>
      </c>
      <c r="C28" s="203">
        <v>1428</v>
      </c>
      <c r="D28" s="203">
        <v>3858</v>
      </c>
      <c r="E28" s="203">
        <v>4156</v>
      </c>
      <c r="F28" s="204">
        <v>7.724209434940378</v>
      </c>
    </row>
    <row r="29" spans="1:7" ht="15.6" customHeight="1">
      <c r="A29" s="202" t="s">
        <v>178</v>
      </c>
      <c r="B29" s="203">
        <v>120</v>
      </c>
      <c r="C29" s="203">
        <v>127</v>
      </c>
      <c r="D29" s="203">
        <v>346</v>
      </c>
      <c r="E29" s="203">
        <v>356</v>
      </c>
      <c r="F29" s="204">
        <v>2.8901734104046279</v>
      </c>
    </row>
    <row r="30" spans="1:7" ht="15.6" customHeight="1">
      <c r="A30" s="202" t="s">
        <v>179</v>
      </c>
      <c r="B30" s="203">
        <v>71</v>
      </c>
      <c r="C30" s="203">
        <v>73</v>
      </c>
      <c r="D30" s="203">
        <v>208</v>
      </c>
      <c r="E30" s="203">
        <v>207</v>
      </c>
      <c r="F30" s="204">
        <v>-0.48076923076922629</v>
      </c>
    </row>
    <row r="31" spans="1:7" ht="15.6" customHeight="1">
      <c r="A31" s="202" t="s">
        <v>180</v>
      </c>
      <c r="B31" s="203">
        <v>182</v>
      </c>
      <c r="C31" s="203">
        <v>209</v>
      </c>
      <c r="D31" s="203">
        <v>563</v>
      </c>
      <c r="E31" s="203">
        <v>610</v>
      </c>
      <c r="F31" s="204">
        <v>8.3481349911190108</v>
      </c>
    </row>
    <row r="32" spans="1:7" ht="15.6" customHeight="1">
      <c r="A32" s="202" t="s">
        <v>181</v>
      </c>
      <c r="B32" s="203">
        <v>565</v>
      </c>
      <c r="C32" s="203">
        <v>626</v>
      </c>
      <c r="D32" s="203">
        <v>1724</v>
      </c>
      <c r="E32" s="203">
        <v>1842</v>
      </c>
      <c r="F32" s="204">
        <v>6.8445475638051088</v>
      </c>
    </row>
    <row r="33" spans="1:6" ht="15.6" customHeight="1">
      <c r="A33" s="202" t="s">
        <v>182</v>
      </c>
      <c r="B33" s="203">
        <v>110</v>
      </c>
      <c r="C33" s="203">
        <v>147</v>
      </c>
      <c r="D33" s="203">
        <v>348</v>
      </c>
      <c r="E33" s="203">
        <v>423</v>
      </c>
      <c r="F33" s="204">
        <v>21.551724137931028</v>
      </c>
    </row>
    <row r="34" spans="1:6" ht="15.6" customHeight="1">
      <c r="A34" s="202" t="s">
        <v>183</v>
      </c>
      <c r="B34" s="203">
        <v>34</v>
      </c>
      <c r="C34" s="203">
        <v>27</v>
      </c>
      <c r="D34" s="203">
        <v>100</v>
      </c>
      <c r="E34" s="203">
        <v>85</v>
      </c>
      <c r="F34" s="204">
        <v>-15</v>
      </c>
    </row>
    <row r="35" spans="1:6" ht="15.6" customHeight="1">
      <c r="A35" s="170" t="s">
        <v>158</v>
      </c>
      <c r="B35" s="90">
        <f>SUM(B7:B34)</f>
        <v>11132</v>
      </c>
      <c r="C35" s="91">
        <f>SUM(C7:C34)</f>
        <v>12228</v>
      </c>
      <c r="D35" s="192">
        <f>SUM(D7:D34)</f>
        <v>32229</v>
      </c>
      <c r="E35" s="92">
        <f>SUM(E7:E34)</f>
        <v>34341</v>
      </c>
      <c r="F35" s="154">
        <f>E35*100/D35-100</f>
        <v>6.5531043470166566</v>
      </c>
    </row>
    <row r="36" spans="1:6" ht="15.6" customHeight="1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3E57-F34E-4D41-8C1F-E6675B3750C9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1422512</v>
      </c>
      <c r="C7" s="203">
        <v>1659967</v>
      </c>
      <c r="D7" s="203">
        <v>4122393</v>
      </c>
      <c r="E7" s="203">
        <v>4664657</v>
      </c>
      <c r="F7" s="204">
        <v>13.15410733522981</v>
      </c>
      <c r="G7" s="51"/>
    </row>
    <row r="8" spans="1:14" ht="15.6" customHeight="1">
      <c r="A8" s="202" t="s">
        <v>11</v>
      </c>
      <c r="B8" s="203">
        <v>1062301</v>
      </c>
      <c r="C8" s="203">
        <v>745037</v>
      </c>
      <c r="D8" s="203">
        <v>2312030</v>
      </c>
      <c r="E8" s="203">
        <v>2538978</v>
      </c>
      <c r="F8" s="204">
        <v>9.8159625956410537</v>
      </c>
      <c r="G8" s="20"/>
    </row>
    <row r="9" spans="1:14" ht="15.6" customHeight="1">
      <c r="A9" s="202" t="s">
        <v>8</v>
      </c>
      <c r="B9" s="203">
        <v>1850691</v>
      </c>
      <c r="C9" s="203">
        <v>2148677</v>
      </c>
      <c r="D9" s="203">
        <v>5102926</v>
      </c>
      <c r="E9" s="203">
        <v>5923238</v>
      </c>
      <c r="F9" s="204">
        <v>16.07532619520644</v>
      </c>
      <c r="G9" s="20"/>
    </row>
    <row r="10" spans="1:14" ht="15.6" customHeight="1">
      <c r="A10" s="202" t="s">
        <v>10</v>
      </c>
      <c r="B10" s="203">
        <v>484087</v>
      </c>
      <c r="C10" s="203">
        <v>554362</v>
      </c>
      <c r="D10" s="203">
        <v>1387704</v>
      </c>
      <c r="E10" s="203">
        <v>1491988</v>
      </c>
      <c r="F10" s="204">
        <v>7.5148590765754051</v>
      </c>
    </row>
    <row r="11" spans="1:14" ht="15.6" customHeight="1">
      <c r="A11" s="202" t="s">
        <v>9</v>
      </c>
      <c r="B11" s="203">
        <v>36871562</v>
      </c>
      <c r="C11" s="203">
        <v>45144327</v>
      </c>
      <c r="D11" s="203">
        <v>102863538</v>
      </c>
      <c r="E11" s="203">
        <v>121588402</v>
      </c>
      <c r="F11" s="204">
        <v>18.203597080240431</v>
      </c>
    </row>
    <row r="12" spans="1:14" ht="15.6" customHeight="1">
      <c r="A12" s="202" t="s">
        <v>6</v>
      </c>
      <c r="B12" s="203">
        <v>2646264</v>
      </c>
      <c r="C12" s="203">
        <v>2591176</v>
      </c>
      <c r="D12" s="203">
        <v>6716574</v>
      </c>
      <c r="E12" s="203">
        <v>7455810</v>
      </c>
      <c r="F12" s="204">
        <v>11.00614688381309</v>
      </c>
    </row>
    <row r="13" spans="1:14" ht="15.6" customHeight="1">
      <c r="A13" s="202" t="s">
        <v>175</v>
      </c>
      <c r="B13" s="203">
        <v>17698230</v>
      </c>
      <c r="C13" s="203">
        <v>17401718</v>
      </c>
      <c r="D13" s="203">
        <v>49377640</v>
      </c>
      <c r="E13" s="203">
        <v>49856784</v>
      </c>
      <c r="F13" s="204">
        <v>0.97036634395649912</v>
      </c>
    </row>
    <row r="14" spans="1:14" ht="15.6" customHeight="1">
      <c r="A14" s="202" t="s">
        <v>153</v>
      </c>
      <c r="B14" s="203">
        <v>23974996</v>
      </c>
      <c r="C14" s="203">
        <v>26863389</v>
      </c>
      <c r="D14" s="203">
        <v>68321540</v>
      </c>
      <c r="E14" s="203">
        <v>74024262</v>
      </c>
      <c r="F14" s="204">
        <v>8.346887379880485</v>
      </c>
    </row>
    <row r="15" spans="1:14" ht="15.6" customHeight="1">
      <c r="A15" s="202" t="s">
        <v>150</v>
      </c>
      <c r="B15" s="203">
        <v>3743253</v>
      </c>
      <c r="C15" s="203">
        <v>4271152</v>
      </c>
      <c r="D15" s="203">
        <v>10176660</v>
      </c>
      <c r="E15" s="203">
        <v>11458183</v>
      </c>
      <c r="F15" s="204">
        <v>12.59276619244427</v>
      </c>
    </row>
    <row r="16" spans="1:14" ht="15.6" customHeight="1">
      <c r="A16" s="202" t="s">
        <v>149</v>
      </c>
      <c r="B16" s="203">
        <v>3989543</v>
      </c>
      <c r="C16" s="203">
        <v>3931480</v>
      </c>
      <c r="D16" s="203">
        <v>11634171</v>
      </c>
      <c r="E16" s="203">
        <v>10976236</v>
      </c>
      <c r="F16" s="204">
        <v>-5.6551945127847887</v>
      </c>
      <c r="G16" s="15"/>
    </row>
    <row r="17" spans="1:7" ht="15.6" customHeight="1">
      <c r="A17" s="202" t="s">
        <v>155</v>
      </c>
      <c r="B17" s="203">
        <v>1653323</v>
      </c>
      <c r="C17" s="203">
        <v>1634468</v>
      </c>
      <c r="D17" s="203">
        <v>5213603</v>
      </c>
      <c r="E17" s="203">
        <v>4582814</v>
      </c>
      <c r="F17" s="204">
        <v>-12.09890741585042</v>
      </c>
      <c r="G17" s="16"/>
    </row>
    <row r="18" spans="1:7" ht="15.6" customHeight="1">
      <c r="A18" s="202" t="s">
        <v>152</v>
      </c>
      <c r="B18" s="203">
        <v>5988391</v>
      </c>
      <c r="C18" s="203">
        <v>6477387</v>
      </c>
      <c r="D18" s="203">
        <v>16332513</v>
      </c>
      <c r="E18" s="203">
        <v>17687508</v>
      </c>
      <c r="F18" s="204">
        <v>8.2963044327593707</v>
      </c>
    </row>
    <row r="19" spans="1:7" ht="15.6" customHeight="1">
      <c r="A19" s="202" t="s">
        <v>148</v>
      </c>
      <c r="B19" s="203">
        <v>1108354</v>
      </c>
      <c r="C19" s="203">
        <v>1420347</v>
      </c>
      <c r="D19" s="203">
        <v>3073679</v>
      </c>
      <c r="E19" s="203">
        <v>4391879</v>
      </c>
      <c r="F19" s="204">
        <v>42.886716537413321</v>
      </c>
    </row>
    <row r="20" spans="1:7" ht="15.6" customHeight="1">
      <c r="A20" s="202" t="s">
        <v>147</v>
      </c>
      <c r="B20" s="203">
        <v>1545384</v>
      </c>
      <c r="C20" s="203">
        <v>2079182</v>
      </c>
      <c r="D20" s="203">
        <v>4424937</v>
      </c>
      <c r="E20" s="203">
        <v>5221796</v>
      </c>
      <c r="F20" s="204">
        <v>18.00836938469406</v>
      </c>
    </row>
    <row r="21" spans="1:7" ht="15.6" customHeight="1">
      <c r="A21" s="202" t="s">
        <v>154</v>
      </c>
      <c r="B21" s="203">
        <v>3102783</v>
      </c>
      <c r="C21" s="203">
        <v>2594511</v>
      </c>
      <c r="D21" s="203">
        <v>10092766</v>
      </c>
      <c r="E21" s="203">
        <v>9629396</v>
      </c>
      <c r="F21" s="204">
        <v>-4.5911101079723844</v>
      </c>
    </row>
    <row r="22" spans="1:7" ht="15.6" customHeight="1">
      <c r="A22" s="202" t="s">
        <v>151</v>
      </c>
      <c r="B22" s="203">
        <v>25960015</v>
      </c>
      <c r="C22" s="203">
        <v>25548644</v>
      </c>
      <c r="D22" s="203">
        <v>73094128</v>
      </c>
      <c r="E22" s="203">
        <v>75253279</v>
      </c>
      <c r="F22" s="204">
        <v>2.953932222845594</v>
      </c>
    </row>
    <row r="23" spans="1:7" ht="15.6" customHeight="1">
      <c r="A23" s="202" t="s">
        <v>171</v>
      </c>
      <c r="B23" s="203">
        <v>3584228</v>
      </c>
      <c r="C23" s="203">
        <v>3446390</v>
      </c>
      <c r="D23" s="203">
        <v>9301003</v>
      </c>
      <c r="E23" s="203">
        <v>8205046</v>
      </c>
      <c r="F23" s="204">
        <v>-11.783213057774519</v>
      </c>
    </row>
    <row r="24" spans="1:7" ht="15.6" customHeight="1">
      <c r="A24" s="202" t="s">
        <v>146</v>
      </c>
      <c r="B24" s="203">
        <v>262728</v>
      </c>
      <c r="C24" s="203">
        <v>177050</v>
      </c>
      <c r="D24" s="203">
        <v>706095</v>
      </c>
      <c r="E24" s="203">
        <v>590105</v>
      </c>
      <c r="F24" s="204">
        <v>-16.426968042543852</v>
      </c>
    </row>
    <row r="25" spans="1:7" ht="15.6" customHeight="1">
      <c r="A25" s="202" t="s">
        <v>145</v>
      </c>
      <c r="B25" s="203">
        <v>1912215</v>
      </c>
      <c r="C25" s="203">
        <v>2260116</v>
      </c>
      <c r="D25" s="203">
        <v>5427644</v>
      </c>
      <c r="E25" s="203">
        <v>6299693</v>
      </c>
      <c r="F25" s="204">
        <v>16.06680541317743</v>
      </c>
    </row>
    <row r="26" spans="1:7" ht="15.6" customHeight="1">
      <c r="A26" s="202" t="s">
        <v>157</v>
      </c>
      <c r="B26" s="203">
        <v>529220</v>
      </c>
      <c r="C26" s="203">
        <v>1091598</v>
      </c>
      <c r="D26" s="203">
        <v>1542882</v>
      </c>
      <c r="E26" s="203">
        <v>2685963</v>
      </c>
      <c r="F26" s="204">
        <v>74.087389703165883</v>
      </c>
    </row>
    <row r="27" spans="1:7" ht="15.6" customHeight="1">
      <c r="A27" s="202" t="s">
        <v>173</v>
      </c>
      <c r="B27" s="203">
        <v>626249</v>
      </c>
      <c r="C27" s="203">
        <v>700434</v>
      </c>
      <c r="D27" s="203">
        <v>1824043</v>
      </c>
      <c r="E27" s="203">
        <v>1824681</v>
      </c>
      <c r="F27" s="204">
        <v>3.4977245602220819E-2</v>
      </c>
    </row>
    <row r="28" spans="1:7" ht="15.6" customHeight="1">
      <c r="A28" s="202" t="s">
        <v>177</v>
      </c>
      <c r="B28" s="203">
        <v>20352710</v>
      </c>
      <c r="C28" s="203">
        <v>20066981</v>
      </c>
      <c r="D28" s="203">
        <v>55731802</v>
      </c>
      <c r="E28" s="203">
        <v>58013721</v>
      </c>
      <c r="F28" s="204">
        <v>4.0944647725548151</v>
      </c>
    </row>
    <row r="29" spans="1:7" ht="15.6" customHeight="1">
      <c r="A29" s="202" t="s">
        <v>178</v>
      </c>
      <c r="B29" s="203">
        <v>2078978</v>
      </c>
      <c r="C29" s="203">
        <v>2572981</v>
      </c>
      <c r="D29" s="203">
        <v>6024133</v>
      </c>
      <c r="E29" s="203">
        <v>6844393</v>
      </c>
      <c r="F29" s="204">
        <v>13.61623324053437</v>
      </c>
    </row>
    <row r="30" spans="1:7" ht="15.6" customHeight="1">
      <c r="A30" s="202" t="s">
        <v>179</v>
      </c>
      <c r="B30" s="203">
        <v>407910</v>
      </c>
      <c r="C30" s="203">
        <v>481303</v>
      </c>
      <c r="D30" s="203">
        <v>1136657</v>
      </c>
      <c r="E30" s="203">
        <v>1247198</v>
      </c>
      <c r="F30" s="204">
        <v>9.7250973688632598</v>
      </c>
    </row>
    <row r="31" spans="1:7" ht="15.6" customHeight="1">
      <c r="A31" s="202" t="s">
        <v>180</v>
      </c>
      <c r="B31" s="203">
        <v>3055766</v>
      </c>
      <c r="C31" s="203">
        <v>4308617</v>
      </c>
      <c r="D31" s="203">
        <v>10540280</v>
      </c>
      <c r="E31" s="203">
        <v>12356866</v>
      </c>
      <c r="F31" s="204">
        <v>17.234703442413291</v>
      </c>
    </row>
    <row r="32" spans="1:7" ht="15.6" customHeight="1">
      <c r="A32" s="202" t="s">
        <v>181</v>
      </c>
      <c r="B32" s="203">
        <v>19786668</v>
      </c>
      <c r="C32" s="203">
        <v>24446097</v>
      </c>
      <c r="D32" s="203">
        <v>62345672</v>
      </c>
      <c r="E32" s="203">
        <v>71873074</v>
      </c>
      <c r="F32" s="204">
        <v>15.281577203947689</v>
      </c>
    </row>
    <row r="33" spans="1:6" ht="15.6" customHeight="1">
      <c r="A33" s="202" t="s">
        <v>182</v>
      </c>
      <c r="B33" s="203">
        <v>2266077</v>
      </c>
      <c r="C33" s="203">
        <v>3196829</v>
      </c>
      <c r="D33" s="203">
        <v>7404630</v>
      </c>
      <c r="E33" s="203">
        <v>8889001</v>
      </c>
      <c r="F33" s="204">
        <v>20.046524944527949</v>
      </c>
    </row>
    <row r="34" spans="1:6" ht="15.6" customHeight="1">
      <c r="A34" s="202" t="s">
        <v>183</v>
      </c>
      <c r="B34" s="203">
        <v>225916</v>
      </c>
      <c r="C34" s="203">
        <v>199883</v>
      </c>
      <c r="D34" s="203">
        <v>719478</v>
      </c>
      <c r="E34" s="203">
        <v>665148</v>
      </c>
      <c r="F34" s="204">
        <v>-7.5513080316562906</v>
      </c>
    </row>
    <row r="35" spans="1:6" ht="15.6" customHeight="1">
      <c r="A35" s="170" t="s">
        <v>158</v>
      </c>
      <c r="B35" s="90">
        <f>SUM(B7:B34)</f>
        <v>188190354</v>
      </c>
      <c r="C35" s="91">
        <f>SUM(C7:C34)</f>
        <v>208014103</v>
      </c>
      <c r="D35" s="192">
        <f>SUM(D7:D34)</f>
        <v>536951121</v>
      </c>
      <c r="E35" s="92">
        <f>SUM(E7:E34)</f>
        <v>586240099</v>
      </c>
      <c r="F35" s="154">
        <f>E35*100/D35-100</f>
        <v>9.1794161651447581</v>
      </c>
    </row>
    <row r="36" spans="1:6" ht="15.6" customHeight="1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CE21-A24F-45AD-84B6-1786C8CB6D7D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5</v>
      </c>
      <c r="C7" s="203">
        <v>4</v>
      </c>
      <c r="D7" s="203">
        <v>11</v>
      </c>
      <c r="E7" s="203">
        <v>8</v>
      </c>
      <c r="F7" s="204">
        <v>-27.27272727272727</v>
      </c>
      <c r="G7" s="51"/>
    </row>
    <row r="8" spans="1:14" ht="15.6" customHeight="1">
      <c r="A8" s="202" t="s">
        <v>11</v>
      </c>
      <c r="B8" s="203">
        <v>6</v>
      </c>
      <c r="C8" s="203">
        <v>3</v>
      </c>
      <c r="D8" s="203">
        <v>8</v>
      </c>
      <c r="E8" s="203">
        <v>11</v>
      </c>
      <c r="F8" s="204">
        <v>37.5</v>
      </c>
      <c r="G8" s="20"/>
    </row>
    <row r="9" spans="1:14" ht="15.6" customHeight="1">
      <c r="A9" s="202" t="s">
        <v>8</v>
      </c>
      <c r="B9" s="203">
        <v>3</v>
      </c>
      <c r="C9" s="203">
        <v>0</v>
      </c>
      <c r="D9" s="203">
        <v>3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1</v>
      </c>
      <c r="E11" s="203">
        <v>0</v>
      </c>
      <c r="F11" s="204">
        <v>-100</v>
      </c>
    </row>
    <row r="12" spans="1:14" ht="15.6" customHeight="1">
      <c r="A12" s="202" t="s">
        <v>6</v>
      </c>
      <c r="B12" s="203">
        <v>18</v>
      </c>
      <c r="C12" s="203">
        <v>16</v>
      </c>
      <c r="D12" s="203">
        <v>36</v>
      </c>
      <c r="E12" s="203">
        <v>43</v>
      </c>
      <c r="F12" s="204">
        <v>19.444444444444439</v>
      </c>
    </row>
    <row r="13" spans="1:14" ht="15.6" customHeight="1">
      <c r="A13" s="202" t="s">
        <v>175</v>
      </c>
      <c r="B13" s="203">
        <v>24</v>
      </c>
      <c r="C13" s="203">
        <v>17</v>
      </c>
      <c r="D13" s="203">
        <v>50</v>
      </c>
      <c r="E13" s="203">
        <v>44</v>
      </c>
      <c r="F13" s="204">
        <v>-12</v>
      </c>
    </row>
    <row r="14" spans="1:14" ht="15.6" customHeight="1">
      <c r="A14" s="202" t="s">
        <v>153</v>
      </c>
      <c r="B14" s="203">
        <v>26</v>
      </c>
      <c r="C14" s="203">
        <v>32</v>
      </c>
      <c r="D14" s="203">
        <v>73</v>
      </c>
      <c r="E14" s="203">
        <v>78</v>
      </c>
      <c r="F14" s="204">
        <v>6.849315068493155</v>
      </c>
    </row>
    <row r="15" spans="1:14" ht="15.6" customHeight="1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>
      <c r="A16" s="202" t="s">
        <v>149</v>
      </c>
      <c r="B16" s="203">
        <v>12</v>
      </c>
      <c r="C16" s="203">
        <v>4</v>
      </c>
      <c r="D16" s="203">
        <v>28</v>
      </c>
      <c r="E16" s="203">
        <v>12</v>
      </c>
      <c r="F16" s="204">
        <v>-57.142857142857153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0</v>
      </c>
      <c r="C18" s="203">
        <v>4</v>
      </c>
      <c r="D18" s="203">
        <v>0</v>
      </c>
      <c r="E18" s="203">
        <v>8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1</v>
      </c>
      <c r="E19" s="203">
        <v>1</v>
      </c>
      <c r="F19" s="204">
        <v>0</v>
      </c>
    </row>
    <row r="20" spans="1:7" ht="15.6" customHeight="1">
      <c r="A20" s="202" t="s">
        <v>147</v>
      </c>
      <c r="B20" s="203">
        <v>0</v>
      </c>
      <c r="C20" s="203">
        <v>1</v>
      </c>
      <c r="D20" s="203">
        <v>0</v>
      </c>
      <c r="E20" s="203">
        <v>1</v>
      </c>
      <c r="F20" s="204" t="s">
        <v>156</v>
      </c>
    </row>
    <row r="21" spans="1:7" ht="15.6" customHeight="1">
      <c r="A21" s="202" t="s">
        <v>154</v>
      </c>
      <c r="B21" s="203">
        <v>0</v>
      </c>
      <c r="C21" s="203">
        <v>0</v>
      </c>
      <c r="D21" s="203">
        <v>0</v>
      </c>
      <c r="E21" s="203">
        <v>0</v>
      </c>
      <c r="F21" s="204" t="s">
        <v>156</v>
      </c>
    </row>
    <row r="22" spans="1:7" ht="15.6" customHeight="1">
      <c r="A22" s="202" t="s">
        <v>151</v>
      </c>
      <c r="B22" s="203">
        <v>97</v>
      </c>
      <c r="C22" s="203">
        <v>95</v>
      </c>
      <c r="D22" s="203">
        <v>256</v>
      </c>
      <c r="E22" s="203">
        <v>258</v>
      </c>
      <c r="F22" s="204">
        <v>0.78125</v>
      </c>
    </row>
    <row r="23" spans="1:7" ht="15.6" customHeight="1">
      <c r="A23" s="202" t="s">
        <v>171</v>
      </c>
      <c r="B23" s="203">
        <v>13</v>
      </c>
      <c r="C23" s="203">
        <v>16</v>
      </c>
      <c r="D23" s="203">
        <v>36</v>
      </c>
      <c r="E23" s="203">
        <v>31</v>
      </c>
      <c r="F23" s="204">
        <v>-13.888888888888889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0</v>
      </c>
      <c r="C25" s="203">
        <v>1</v>
      </c>
      <c r="D25" s="203">
        <v>0</v>
      </c>
      <c r="E25" s="203">
        <v>1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94</v>
      </c>
      <c r="C28" s="203">
        <v>86</v>
      </c>
      <c r="D28" s="203">
        <v>234</v>
      </c>
      <c r="E28" s="203">
        <v>212</v>
      </c>
      <c r="F28" s="204">
        <v>-9.4017094017093967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>
      <c r="A30" s="202" t="s">
        <v>179</v>
      </c>
      <c r="B30" s="203">
        <v>6</v>
      </c>
      <c r="C30" s="203">
        <v>6</v>
      </c>
      <c r="D30" s="203">
        <v>8</v>
      </c>
      <c r="E30" s="203">
        <v>10</v>
      </c>
      <c r="F30" s="204">
        <v>25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>
      <c r="A32" s="202" t="s">
        <v>181</v>
      </c>
      <c r="B32" s="203">
        <v>8</v>
      </c>
      <c r="C32" s="203">
        <v>9</v>
      </c>
      <c r="D32" s="203">
        <v>32</v>
      </c>
      <c r="E32" s="203">
        <v>17</v>
      </c>
      <c r="F32" s="204">
        <v>-46.875</v>
      </c>
    </row>
    <row r="33" spans="1:6" ht="15.6" customHeight="1">
      <c r="A33" s="202" t="s">
        <v>182</v>
      </c>
      <c r="B33" s="203">
        <v>2</v>
      </c>
      <c r="C33" s="203">
        <v>3</v>
      </c>
      <c r="D33" s="203">
        <v>9</v>
      </c>
      <c r="E33" s="203">
        <v>6</v>
      </c>
      <c r="F33" s="204">
        <v>-33.333333333333329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314</v>
      </c>
      <c r="C35" s="91">
        <f>SUM(C7:C34)</f>
        <v>297</v>
      </c>
      <c r="D35" s="192">
        <f>SUM(D7:D34)</f>
        <v>786</v>
      </c>
      <c r="E35" s="192">
        <f>SUM(E7:E34)</f>
        <v>741</v>
      </c>
      <c r="F35" s="154">
        <f>E35*100/D35-100</f>
        <v>-5.7251908396946618</v>
      </c>
    </row>
    <row r="36" spans="1:6" ht="15.6" customHeight="1">
      <c r="A36" s="87" t="s">
        <v>167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F75B-E25F-474B-9C02-C5DD3E6222DC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4693</v>
      </c>
      <c r="C7" s="203">
        <v>10565</v>
      </c>
      <c r="D7" s="203">
        <v>10390</v>
      </c>
      <c r="E7" s="203">
        <v>17149</v>
      </c>
      <c r="F7" s="204">
        <v>65.052935514918204</v>
      </c>
      <c r="G7" s="51"/>
    </row>
    <row r="8" spans="1:14" ht="15.6" customHeight="1">
      <c r="A8" s="202" t="s">
        <v>11</v>
      </c>
      <c r="B8" s="203">
        <v>19439</v>
      </c>
      <c r="C8" s="203">
        <v>13212</v>
      </c>
      <c r="D8" s="203">
        <v>43692</v>
      </c>
      <c r="E8" s="203">
        <v>51720</v>
      </c>
      <c r="F8" s="204">
        <v>18.374073056852509</v>
      </c>
      <c r="G8" s="20"/>
    </row>
    <row r="9" spans="1:14" ht="15.6" customHeight="1">
      <c r="A9" s="202" t="s">
        <v>8</v>
      </c>
      <c r="B9" s="203">
        <v>14858</v>
      </c>
      <c r="C9" s="203">
        <v>26930</v>
      </c>
      <c r="D9" s="203">
        <v>40779</v>
      </c>
      <c r="E9" s="203">
        <v>85343</v>
      </c>
      <c r="F9" s="204">
        <v>109.2817381495377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129325</v>
      </c>
      <c r="C11" s="203">
        <v>312991</v>
      </c>
      <c r="D11" s="203">
        <v>354330</v>
      </c>
      <c r="E11" s="203">
        <v>865689</v>
      </c>
      <c r="F11" s="204">
        <v>144.31716196765731</v>
      </c>
    </row>
    <row r="12" spans="1:14" ht="15.6" customHeight="1">
      <c r="A12" s="202" t="s">
        <v>6</v>
      </c>
      <c r="B12" s="203">
        <v>20502</v>
      </c>
      <c r="C12" s="203">
        <v>24850</v>
      </c>
      <c r="D12" s="203">
        <v>36227</v>
      </c>
      <c r="E12" s="203">
        <v>79308</v>
      </c>
      <c r="F12" s="204">
        <v>118.9195903607806</v>
      </c>
    </row>
    <row r="13" spans="1:14" ht="15.6" customHeight="1">
      <c r="A13" s="202" t="s">
        <v>175</v>
      </c>
      <c r="B13" s="203">
        <v>282339</v>
      </c>
      <c r="C13" s="203">
        <v>383287</v>
      </c>
      <c r="D13" s="203">
        <v>742906</v>
      </c>
      <c r="E13" s="203">
        <v>936324</v>
      </c>
      <c r="F13" s="204">
        <v>26.03532613816553</v>
      </c>
    </row>
    <row r="14" spans="1:14" ht="15.6" customHeight="1">
      <c r="A14" s="202" t="s">
        <v>153</v>
      </c>
      <c r="B14" s="203">
        <v>102565</v>
      </c>
      <c r="C14" s="203">
        <v>217051</v>
      </c>
      <c r="D14" s="203">
        <v>251936</v>
      </c>
      <c r="E14" s="203">
        <v>516579</v>
      </c>
      <c r="F14" s="204">
        <v>105.0437412676235</v>
      </c>
    </row>
    <row r="15" spans="1:14" ht="15.6" customHeight="1">
      <c r="A15" s="202" t="s">
        <v>150</v>
      </c>
      <c r="B15" s="203">
        <v>3194</v>
      </c>
      <c r="C15" s="203">
        <v>3883</v>
      </c>
      <c r="D15" s="203">
        <v>6456</v>
      </c>
      <c r="E15" s="203">
        <v>8867</v>
      </c>
      <c r="F15" s="204">
        <v>37.345105328376718</v>
      </c>
    </row>
    <row r="16" spans="1:14" ht="15.6" customHeight="1">
      <c r="A16" s="202" t="s">
        <v>149</v>
      </c>
      <c r="B16" s="203">
        <v>11391</v>
      </c>
      <c r="C16" s="203">
        <v>4401</v>
      </c>
      <c r="D16" s="203">
        <v>23075</v>
      </c>
      <c r="E16" s="203">
        <v>16891</v>
      </c>
      <c r="F16" s="204">
        <v>-26.799566630552551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90695</v>
      </c>
      <c r="C18" s="203">
        <v>147013</v>
      </c>
      <c r="D18" s="203">
        <v>243330</v>
      </c>
      <c r="E18" s="203">
        <v>386159</v>
      </c>
      <c r="F18" s="204">
        <v>58.697653392512223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749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985</v>
      </c>
      <c r="D20" s="203">
        <v>0</v>
      </c>
      <c r="E20" s="203">
        <v>985</v>
      </c>
      <c r="F20" s="204" t="s">
        <v>156</v>
      </c>
    </row>
    <row r="21" spans="1:7" ht="15.6" customHeight="1">
      <c r="A21" s="202" t="s">
        <v>154</v>
      </c>
      <c r="B21" s="203">
        <v>4687</v>
      </c>
      <c r="C21" s="203">
        <v>4616</v>
      </c>
      <c r="D21" s="203">
        <v>12253</v>
      </c>
      <c r="E21" s="203">
        <v>12883</v>
      </c>
      <c r="F21" s="204">
        <v>5.1415979760058832</v>
      </c>
    </row>
    <row r="22" spans="1:7" ht="15.6" customHeight="1">
      <c r="A22" s="202" t="s">
        <v>151</v>
      </c>
      <c r="B22" s="203">
        <v>211434</v>
      </c>
      <c r="C22" s="203">
        <v>334594</v>
      </c>
      <c r="D22" s="203">
        <v>578731</v>
      </c>
      <c r="E22" s="203">
        <v>958785</v>
      </c>
      <c r="F22" s="204">
        <v>65.670233666418426</v>
      </c>
    </row>
    <row r="23" spans="1:7" ht="15.6" customHeight="1">
      <c r="A23" s="202" t="s">
        <v>171</v>
      </c>
      <c r="B23" s="203">
        <v>26183</v>
      </c>
      <c r="C23" s="203">
        <v>48987</v>
      </c>
      <c r="D23" s="203">
        <v>63438</v>
      </c>
      <c r="E23" s="203">
        <v>117192</v>
      </c>
      <c r="F23" s="204">
        <v>84.73470159841105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22309</v>
      </c>
      <c r="C25" s="203">
        <v>32700</v>
      </c>
      <c r="D25" s="203">
        <v>61793</v>
      </c>
      <c r="E25" s="203">
        <v>93796</v>
      </c>
      <c r="F25" s="204">
        <v>51.790655899535551</v>
      </c>
    </row>
    <row r="26" spans="1:7" ht="15.6" customHeight="1">
      <c r="A26" s="202" t="s">
        <v>157</v>
      </c>
      <c r="B26" s="203">
        <v>2458</v>
      </c>
      <c r="C26" s="203">
        <v>3538</v>
      </c>
      <c r="D26" s="203">
        <v>7396</v>
      </c>
      <c r="E26" s="203">
        <v>11157</v>
      </c>
      <c r="F26" s="204">
        <v>50.85181179015683</v>
      </c>
    </row>
    <row r="27" spans="1:7" ht="15.6" customHeight="1">
      <c r="A27" s="202" t="s">
        <v>173</v>
      </c>
      <c r="B27" s="203">
        <v>0</v>
      </c>
      <c r="C27" s="203">
        <v>1</v>
      </c>
      <c r="D27" s="203">
        <v>0</v>
      </c>
      <c r="E27" s="203">
        <v>2</v>
      </c>
      <c r="F27" s="204" t="s">
        <v>156</v>
      </c>
    </row>
    <row r="28" spans="1:7" ht="15.6" customHeight="1">
      <c r="A28" s="202" t="s">
        <v>177</v>
      </c>
      <c r="B28" s="203">
        <v>472079</v>
      </c>
      <c r="C28" s="203">
        <v>604651</v>
      </c>
      <c r="D28" s="203">
        <v>1267172</v>
      </c>
      <c r="E28" s="203">
        <v>1749630</v>
      </c>
      <c r="F28" s="204">
        <v>38.073600111113556</v>
      </c>
    </row>
    <row r="29" spans="1:7" ht="15.6" customHeight="1">
      <c r="A29" s="202" t="s">
        <v>178</v>
      </c>
      <c r="B29" s="203">
        <v>13006</v>
      </c>
      <c r="C29" s="203">
        <v>11714</v>
      </c>
      <c r="D29" s="203">
        <v>30009</v>
      </c>
      <c r="E29" s="203">
        <v>26992</v>
      </c>
      <c r="F29" s="204">
        <v>-10.05365057149521</v>
      </c>
    </row>
    <row r="30" spans="1:7" ht="15.6" customHeight="1">
      <c r="A30" s="202" t="s">
        <v>179</v>
      </c>
      <c r="B30" s="203">
        <v>1668</v>
      </c>
      <c r="C30" s="203">
        <v>2447</v>
      </c>
      <c r="D30" s="203">
        <v>1798</v>
      </c>
      <c r="E30" s="203">
        <v>3307</v>
      </c>
      <c r="F30" s="204">
        <v>83.926585094549495</v>
      </c>
    </row>
    <row r="31" spans="1:7" ht="15.6" customHeight="1">
      <c r="A31" s="202" t="s">
        <v>180</v>
      </c>
      <c r="B31" s="203">
        <v>65</v>
      </c>
      <c r="C31" s="203">
        <v>0</v>
      </c>
      <c r="D31" s="203">
        <v>160</v>
      </c>
      <c r="E31" s="203">
        <v>12</v>
      </c>
      <c r="F31" s="204">
        <v>-92.5</v>
      </c>
    </row>
    <row r="32" spans="1:7" ht="15.6" customHeight="1">
      <c r="A32" s="202" t="s">
        <v>181</v>
      </c>
      <c r="B32" s="203">
        <v>52221</v>
      </c>
      <c r="C32" s="203">
        <v>58374</v>
      </c>
      <c r="D32" s="203">
        <v>155203</v>
      </c>
      <c r="E32" s="203">
        <v>155117</v>
      </c>
      <c r="F32" s="204">
        <v>-5.5411300039310163E-2</v>
      </c>
    </row>
    <row r="33" spans="1:6" ht="15.6" customHeight="1">
      <c r="A33" s="202" t="s">
        <v>182</v>
      </c>
      <c r="B33" s="203">
        <v>3984</v>
      </c>
      <c r="C33" s="203">
        <v>7160</v>
      </c>
      <c r="D33" s="203">
        <v>13218</v>
      </c>
      <c r="E33" s="203">
        <v>13602</v>
      </c>
      <c r="F33" s="204">
        <v>2.9051293690422142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1489095</v>
      </c>
      <c r="C35" s="91">
        <f>SUM(C7:C34)</f>
        <v>2253950</v>
      </c>
      <c r="D35" s="90">
        <f>SUM(D7:D34)</f>
        <v>3944292</v>
      </c>
      <c r="E35" s="92">
        <f>SUM(E7:E34)</f>
        <v>6108238</v>
      </c>
      <c r="F35" s="154">
        <f>E35*100/D35-100</f>
        <v>54.86272314524382</v>
      </c>
    </row>
    <row r="36" spans="1:6" ht="15.6" customHeight="1">
      <c r="A36" s="87" t="s">
        <v>84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248B-65C8-4253-BD62-044AA7940BE6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92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10327</v>
      </c>
      <c r="C8" s="203">
        <v>7243</v>
      </c>
      <c r="D8" s="203">
        <v>29692</v>
      </c>
      <c r="E8" s="203">
        <v>25160</v>
      </c>
      <c r="F8" s="204">
        <v>-15.263370604876741</v>
      </c>
      <c r="G8" s="20"/>
    </row>
    <row r="9" spans="1:14" ht="15.6" customHeight="1">
      <c r="A9" s="202" t="s">
        <v>8</v>
      </c>
      <c r="B9" s="203">
        <v>13425</v>
      </c>
      <c r="C9" s="203">
        <v>26930</v>
      </c>
      <c r="D9" s="203">
        <v>39346</v>
      </c>
      <c r="E9" s="203">
        <v>85343</v>
      </c>
      <c r="F9" s="204">
        <v>116.9038784120368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129325</v>
      </c>
      <c r="C11" s="203">
        <v>312991</v>
      </c>
      <c r="D11" s="203">
        <v>354330</v>
      </c>
      <c r="E11" s="203">
        <v>865689</v>
      </c>
      <c r="F11" s="204">
        <v>144.31716196765731</v>
      </c>
    </row>
    <row r="12" spans="1:14" ht="15.6" customHeight="1">
      <c r="A12" s="202" t="s">
        <v>6</v>
      </c>
      <c r="B12" s="203">
        <v>1306</v>
      </c>
      <c r="C12" s="203">
        <v>1292</v>
      </c>
      <c r="D12" s="203">
        <v>3973</v>
      </c>
      <c r="E12" s="203">
        <v>4469</v>
      </c>
      <c r="F12" s="204">
        <v>12.48426881449787</v>
      </c>
    </row>
    <row r="13" spans="1:14" ht="15.6" customHeight="1">
      <c r="A13" s="202" t="s">
        <v>175</v>
      </c>
      <c r="B13" s="203">
        <v>245760</v>
      </c>
      <c r="C13" s="203">
        <v>327546</v>
      </c>
      <c r="D13" s="203">
        <v>672151</v>
      </c>
      <c r="E13" s="203">
        <v>777717</v>
      </c>
      <c r="F13" s="204">
        <v>15.70569708294714</v>
      </c>
    </row>
    <row r="14" spans="1:14" ht="15.6" customHeight="1">
      <c r="A14" s="202" t="s">
        <v>153</v>
      </c>
      <c r="B14" s="203">
        <v>57261</v>
      </c>
      <c r="C14" s="203">
        <v>97166</v>
      </c>
      <c r="D14" s="203">
        <v>158691</v>
      </c>
      <c r="E14" s="203">
        <v>224487</v>
      </c>
      <c r="F14" s="204">
        <v>41.461708603512477</v>
      </c>
    </row>
    <row r="15" spans="1:14" ht="15.6" customHeight="1">
      <c r="A15" s="202" t="s">
        <v>150</v>
      </c>
      <c r="B15" s="203">
        <v>3194</v>
      </c>
      <c r="C15" s="203">
        <v>3883</v>
      </c>
      <c r="D15" s="203">
        <v>6456</v>
      </c>
      <c r="E15" s="203">
        <v>8867</v>
      </c>
      <c r="F15" s="204">
        <v>37.345105328376718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90695</v>
      </c>
      <c r="C18" s="203">
        <v>139069</v>
      </c>
      <c r="D18" s="203">
        <v>243330</v>
      </c>
      <c r="E18" s="203">
        <v>371705</v>
      </c>
      <c r="F18" s="204">
        <v>52.757572021534543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4687</v>
      </c>
      <c r="C21" s="203">
        <v>4616</v>
      </c>
      <c r="D21" s="203">
        <v>12253</v>
      </c>
      <c r="E21" s="203">
        <v>12883</v>
      </c>
      <c r="F21" s="204">
        <v>5.1415979760058832</v>
      </c>
    </row>
    <row r="22" spans="1:7" ht="15.6" customHeight="1">
      <c r="A22" s="202" t="s">
        <v>151</v>
      </c>
      <c r="B22" s="203">
        <v>99425</v>
      </c>
      <c r="C22" s="203">
        <v>104946</v>
      </c>
      <c r="D22" s="203">
        <v>276019</v>
      </c>
      <c r="E22" s="203">
        <v>304232</v>
      </c>
      <c r="F22" s="204">
        <v>10.2213978023252</v>
      </c>
    </row>
    <row r="23" spans="1:7" ht="15.6" customHeight="1">
      <c r="A23" s="202" t="s">
        <v>171</v>
      </c>
      <c r="B23" s="203">
        <v>16742</v>
      </c>
      <c r="C23" s="203">
        <v>22382</v>
      </c>
      <c r="D23" s="203">
        <v>46654</v>
      </c>
      <c r="E23" s="203">
        <v>60917</v>
      </c>
      <c r="F23" s="204">
        <v>30.571869507437729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22309</v>
      </c>
      <c r="C25" s="203">
        <v>31943</v>
      </c>
      <c r="D25" s="203">
        <v>61793</v>
      </c>
      <c r="E25" s="203">
        <v>93039</v>
      </c>
      <c r="F25" s="204">
        <v>50.565598045086013</v>
      </c>
    </row>
    <row r="26" spans="1:7" ht="15.6" customHeight="1">
      <c r="A26" s="202" t="s">
        <v>157</v>
      </c>
      <c r="B26" s="203">
        <v>2458</v>
      </c>
      <c r="C26" s="203">
        <v>3538</v>
      </c>
      <c r="D26" s="203">
        <v>7396</v>
      </c>
      <c r="E26" s="203">
        <v>11157</v>
      </c>
      <c r="F26" s="204">
        <v>50.85181179015683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391764</v>
      </c>
      <c r="C28" s="203">
        <v>434902</v>
      </c>
      <c r="D28" s="203">
        <v>1059206</v>
      </c>
      <c r="E28" s="203">
        <v>1269665</v>
      </c>
      <c r="F28" s="204">
        <v>19.86950602621209</v>
      </c>
    </row>
    <row r="29" spans="1:7" ht="15.6" customHeight="1">
      <c r="A29" s="202" t="s">
        <v>178</v>
      </c>
      <c r="B29" s="203">
        <v>13006</v>
      </c>
      <c r="C29" s="203">
        <v>11714</v>
      </c>
      <c r="D29" s="203">
        <v>30006</v>
      </c>
      <c r="E29" s="203">
        <v>26992</v>
      </c>
      <c r="F29" s="204">
        <v>-10.044657735119641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65</v>
      </c>
      <c r="C31" s="203">
        <v>0</v>
      </c>
      <c r="D31" s="203">
        <v>160</v>
      </c>
      <c r="E31" s="203">
        <v>12</v>
      </c>
      <c r="F31" s="204">
        <v>-92.5</v>
      </c>
    </row>
    <row r="32" spans="1:7" ht="15.6" customHeight="1">
      <c r="A32" s="202" t="s">
        <v>181</v>
      </c>
      <c r="B32" s="203">
        <v>41798</v>
      </c>
      <c r="C32" s="203">
        <v>44180</v>
      </c>
      <c r="D32" s="203">
        <v>126656</v>
      </c>
      <c r="E32" s="203">
        <v>123806</v>
      </c>
      <c r="F32" s="204">
        <v>-2.25018948964123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93" t="s">
        <v>158</v>
      </c>
      <c r="B35" s="192">
        <f>SUM(B7:B34)</f>
        <v>1143547</v>
      </c>
      <c r="C35" s="91">
        <f>SUM(C7:C34)</f>
        <v>1574341</v>
      </c>
      <c r="D35" s="90">
        <f>SUM(D7:D34)</f>
        <v>3128112</v>
      </c>
      <c r="E35" s="92">
        <f>SUM(E7:E34)</f>
        <v>4266140</v>
      </c>
      <c r="F35" s="154">
        <f>E35*100/D35-100</f>
        <v>36.380666676896482</v>
      </c>
    </row>
    <row r="36" spans="1:6" ht="15.6" customHeight="1">
      <c r="A36" s="87" t="s">
        <v>89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0842-7C59-4B35-975D-83C9335FA921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4693</v>
      </c>
      <c r="C7" s="203">
        <v>10565</v>
      </c>
      <c r="D7" s="203">
        <v>10390</v>
      </c>
      <c r="E7" s="203">
        <v>17149</v>
      </c>
      <c r="F7" s="204">
        <v>65.052935514918204</v>
      </c>
      <c r="G7" s="27"/>
    </row>
    <row r="8" spans="1:14" ht="15.6" customHeight="1">
      <c r="A8" s="202" t="s">
        <v>11</v>
      </c>
      <c r="B8" s="203">
        <v>9112</v>
      </c>
      <c r="C8" s="203">
        <v>5969</v>
      </c>
      <c r="D8" s="203">
        <v>14000</v>
      </c>
      <c r="E8" s="203">
        <v>26560</v>
      </c>
      <c r="F8" s="204">
        <v>89.714285714285722</v>
      </c>
      <c r="G8" s="20"/>
    </row>
    <row r="9" spans="1:14" ht="15.6" customHeight="1">
      <c r="A9" s="202" t="s">
        <v>8</v>
      </c>
      <c r="B9" s="203">
        <v>1433</v>
      </c>
      <c r="C9" s="203">
        <v>0</v>
      </c>
      <c r="D9" s="203">
        <v>1433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156</v>
      </c>
    </row>
    <row r="12" spans="1:14" ht="15.6" customHeight="1">
      <c r="A12" s="202" t="s">
        <v>6</v>
      </c>
      <c r="B12" s="203">
        <v>19196</v>
      </c>
      <c r="C12" s="203">
        <v>23558</v>
      </c>
      <c r="D12" s="203">
        <v>32254</v>
      </c>
      <c r="E12" s="203">
        <v>74839</v>
      </c>
      <c r="F12" s="204">
        <v>132.0301357971104</v>
      </c>
    </row>
    <row r="13" spans="1:14" ht="15.6" customHeight="1">
      <c r="A13" s="202" t="s">
        <v>175</v>
      </c>
      <c r="B13" s="203">
        <v>36579</v>
      </c>
      <c r="C13" s="203">
        <v>55741</v>
      </c>
      <c r="D13" s="203">
        <v>70755</v>
      </c>
      <c r="E13" s="203">
        <v>158607</v>
      </c>
      <c r="F13" s="204">
        <v>124.16366334534661</v>
      </c>
    </row>
    <row r="14" spans="1:14" ht="15.6" customHeight="1">
      <c r="A14" s="202" t="s">
        <v>153</v>
      </c>
      <c r="B14" s="203">
        <v>45304</v>
      </c>
      <c r="C14" s="203">
        <v>119885</v>
      </c>
      <c r="D14" s="203">
        <v>93245</v>
      </c>
      <c r="E14" s="203">
        <v>292092</v>
      </c>
      <c r="F14" s="204">
        <v>213.2521851037589</v>
      </c>
    </row>
    <row r="15" spans="1:14" ht="15.6" customHeight="1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>
      <c r="A16" s="202" t="s">
        <v>149</v>
      </c>
      <c r="B16" s="203">
        <v>11391</v>
      </c>
      <c r="C16" s="203">
        <v>4401</v>
      </c>
      <c r="D16" s="203">
        <v>23075</v>
      </c>
      <c r="E16" s="203">
        <v>16891</v>
      </c>
      <c r="F16" s="204">
        <v>-26.799566630552551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0</v>
      </c>
      <c r="C18" s="203">
        <v>7944</v>
      </c>
      <c r="D18" s="203">
        <v>0</v>
      </c>
      <c r="E18" s="203">
        <v>14454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749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985</v>
      </c>
      <c r="D20" s="203">
        <v>0</v>
      </c>
      <c r="E20" s="203">
        <v>985</v>
      </c>
      <c r="F20" s="204" t="s">
        <v>156</v>
      </c>
    </row>
    <row r="21" spans="1:7" ht="15.6" customHeight="1">
      <c r="A21" s="202" t="s">
        <v>154</v>
      </c>
      <c r="B21" s="203">
        <v>0</v>
      </c>
      <c r="C21" s="203">
        <v>0</v>
      </c>
      <c r="D21" s="203">
        <v>0</v>
      </c>
      <c r="E21" s="203">
        <v>0</v>
      </c>
      <c r="F21" s="204" t="s">
        <v>156</v>
      </c>
    </row>
    <row r="22" spans="1:7" ht="15.6" customHeight="1">
      <c r="A22" s="202" t="s">
        <v>151</v>
      </c>
      <c r="B22" s="203">
        <v>112009</v>
      </c>
      <c r="C22" s="203">
        <v>229648</v>
      </c>
      <c r="D22" s="203">
        <v>302712</v>
      </c>
      <c r="E22" s="203">
        <v>654553</v>
      </c>
      <c r="F22" s="204">
        <v>116.22961759031691</v>
      </c>
    </row>
    <row r="23" spans="1:7" ht="15.6" customHeight="1">
      <c r="A23" s="202" t="s">
        <v>171</v>
      </c>
      <c r="B23" s="203">
        <v>9441</v>
      </c>
      <c r="C23" s="203">
        <v>26605</v>
      </c>
      <c r="D23" s="203">
        <v>16784</v>
      </c>
      <c r="E23" s="203">
        <v>56275</v>
      </c>
      <c r="F23" s="204">
        <v>235.28956148713061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0</v>
      </c>
      <c r="C25" s="203">
        <v>757</v>
      </c>
      <c r="D25" s="203">
        <v>0</v>
      </c>
      <c r="E25" s="203">
        <v>757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1</v>
      </c>
      <c r="D27" s="203">
        <v>0</v>
      </c>
      <c r="E27" s="203">
        <v>2</v>
      </c>
      <c r="F27" s="204" t="s">
        <v>156</v>
      </c>
    </row>
    <row r="28" spans="1:7" ht="15.6" customHeight="1">
      <c r="A28" s="202" t="s">
        <v>177</v>
      </c>
      <c r="B28" s="203">
        <v>80315</v>
      </c>
      <c r="C28" s="203">
        <v>169749</v>
      </c>
      <c r="D28" s="203">
        <v>207966</v>
      </c>
      <c r="E28" s="203">
        <v>479965</v>
      </c>
      <c r="F28" s="204">
        <v>130.79012915572741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3</v>
      </c>
      <c r="E29" s="203">
        <v>0</v>
      </c>
      <c r="F29" s="204">
        <v>-100</v>
      </c>
    </row>
    <row r="30" spans="1:7" ht="15.6" customHeight="1">
      <c r="A30" s="202" t="s">
        <v>179</v>
      </c>
      <c r="B30" s="203">
        <v>1668</v>
      </c>
      <c r="C30" s="203">
        <v>2447</v>
      </c>
      <c r="D30" s="203">
        <v>1798</v>
      </c>
      <c r="E30" s="203">
        <v>3307</v>
      </c>
      <c r="F30" s="204">
        <v>83.926585094549495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>
      <c r="A32" s="202" t="s">
        <v>181</v>
      </c>
      <c r="B32" s="203">
        <v>10423</v>
      </c>
      <c r="C32" s="203">
        <v>14194</v>
      </c>
      <c r="D32" s="203">
        <v>28547</v>
      </c>
      <c r="E32" s="203">
        <v>31311</v>
      </c>
      <c r="F32" s="204">
        <v>9.6822783479875341</v>
      </c>
    </row>
    <row r="33" spans="1:6" ht="15.6" customHeight="1">
      <c r="A33" s="202" t="s">
        <v>182</v>
      </c>
      <c r="B33" s="203">
        <v>3984</v>
      </c>
      <c r="C33" s="203">
        <v>7160</v>
      </c>
      <c r="D33" s="203">
        <v>13218</v>
      </c>
      <c r="E33" s="203">
        <v>13602</v>
      </c>
      <c r="F33" s="204">
        <v>2.9051293690422142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93" t="s">
        <v>158</v>
      </c>
      <c r="B35" s="90">
        <f>SUM(B7:B34)</f>
        <v>345548</v>
      </c>
      <c r="C35" s="91">
        <f>SUM(C7:C34)</f>
        <v>679609</v>
      </c>
      <c r="D35" s="90">
        <f>SUM(D7:D34)</f>
        <v>816180</v>
      </c>
      <c r="E35" s="192">
        <f>SUM(E7:E34)</f>
        <v>1842098</v>
      </c>
      <c r="F35" s="154">
        <f>E35*100/D35-100</f>
        <v>125.69751770442795</v>
      </c>
    </row>
    <row r="36" spans="1:6" ht="15.6" customHeight="1">
      <c r="A36" s="87" t="s">
        <v>164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5" priority="2">
      <formula>MOD(ROW(),2)=0</formula>
    </cfRule>
  </conditionalFormatting>
  <conditionalFormatting sqref="F7:F35">
    <cfRule type="expression" dxfId="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4B9E-18C6-479C-92E5-179BCEEEDA34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2149</v>
      </c>
      <c r="C8" s="203">
        <v>1687</v>
      </c>
      <c r="D8" s="203">
        <v>6435</v>
      </c>
      <c r="E8" s="203">
        <v>6142</v>
      </c>
      <c r="F8" s="204">
        <v>-4.5532245532245534</v>
      </c>
      <c r="G8" s="20"/>
    </row>
    <row r="9" spans="1:14" ht="15.6" customHeight="1">
      <c r="A9" s="202" t="s">
        <v>8</v>
      </c>
      <c r="B9" s="203">
        <v>3850</v>
      </c>
      <c r="C9" s="203">
        <v>8321</v>
      </c>
      <c r="D9" s="203">
        <v>10469</v>
      </c>
      <c r="E9" s="203">
        <v>24899</v>
      </c>
      <c r="F9" s="204">
        <v>137.83551437577611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18008</v>
      </c>
      <c r="C11" s="203">
        <v>61755</v>
      </c>
      <c r="D11" s="203">
        <v>51291</v>
      </c>
      <c r="E11" s="203">
        <v>177848</v>
      </c>
      <c r="F11" s="204">
        <v>246.7430933302139</v>
      </c>
    </row>
    <row r="12" spans="1:14" ht="15.6" customHeight="1">
      <c r="A12" s="202" t="s">
        <v>6</v>
      </c>
      <c r="B12" s="203">
        <v>775</v>
      </c>
      <c r="C12" s="203">
        <v>771</v>
      </c>
      <c r="D12" s="203">
        <v>2135</v>
      </c>
      <c r="E12" s="203">
        <v>2695</v>
      </c>
      <c r="F12" s="204">
        <v>26.229508196721309</v>
      </c>
    </row>
    <row r="13" spans="1:14" ht="15.6" customHeight="1">
      <c r="A13" s="202" t="s">
        <v>175</v>
      </c>
      <c r="B13" s="203">
        <v>49450</v>
      </c>
      <c r="C13" s="203">
        <v>64703</v>
      </c>
      <c r="D13" s="203">
        <v>138939</v>
      </c>
      <c r="E13" s="203">
        <v>161826</v>
      </c>
      <c r="F13" s="204">
        <v>16.472696651048299</v>
      </c>
    </row>
    <row r="14" spans="1:14" ht="15.6" customHeight="1">
      <c r="A14" s="202" t="s">
        <v>153</v>
      </c>
      <c r="B14" s="203">
        <v>16686</v>
      </c>
      <c r="C14" s="203">
        <v>23272</v>
      </c>
      <c r="D14" s="203">
        <v>45894</v>
      </c>
      <c r="E14" s="203">
        <v>62293</v>
      </c>
      <c r="F14" s="204">
        <v>35.732339739399492</v>
      </c>
    </row>
    <row r="15" spans="1:14" ht="15.6" customHeight="1">
      <c r="A15" s="202" t="s">
        <v>150</v>
      </c>
      <c r="B15" s="203">
        <v>1335</v>
      </c>
      <c r="C15" s="203">
        <v>1662</v>
      </c>
      <c r="D15" s="203">
        <v>2464</v>
      </c>
      <c r="E15" s="203">
        <v>3554</v>
      </c>
      <c r="F15" s="204">
        <v>44.237012987012967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17910</v>
      </c>
      <c r="C18" s="203">
        <v>31187</v>
      </c>
      <c r="D18" s="203">
        <v>51151</v>
      </c>
      <c r="E18" s="203">
        <v>86565</v>
      </c>
      <c r="F18" s="204">
        <v>69.234228069832454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2785</v>
      </c>
      <c r="C21" s="203">
        <v>2790</v>
      </c>
      <c r="D21" s="203">
        <v>7324</v>
      </c>
      <c r="E21" s="203">
        <v>7846</v>
      </c>
      <c r="F21" s="204">
        <v>7.127252867285633</v>
      </c>
    </row>
    <row r="22" spans="1:7" ht="15.6" customHeight="1">
      <c r="A22" s="202" t="s">
        <v>151</v>
      </c>
      <c r="B22" s="203">
        <v>44254</v>
      </c>
      <c r="C22" s="203">
        <v>46503</v>
      </c>
      <c r="D22" s="203">
        <v>126251</v>
      </c>
      <c r="E22" s="203">
        <v>132675</v>
      </c>
      <c r="F22" s="204">
        <v>5.088276528502746</v>
      </c>
    </row>
    <row r="23" spans="1:7" ht="15.6" customHeight="1">
      <c r="A23" s="202" t="s">
        <v>171</v>
      </c>
      <c r="B23" s="203">
        <v>2058</v>
      </c>
      <c r="C23" s="203">
        <v>4058</v>
      </c>
      <c r="D23" s="203">
        <v>6391</v>
      </c>
      <c r="E23" s="203">
        <v>11335</v>
      </c>
      <c r="F23" s="204">
        <v>77.358785792520735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3657</v>
      </c>
      <c r="C25" s="203">
        <v>6673</v>
      </c>
      <c r="D25" s="203">
        <v>10848</v>
      </c>
      <c r="E25" s="203">
        <v>19833</v>
      </c>
      <c r="F25" s="204">
        <v>82.826327433628308</v>
      </c>
    </row>
    <row r="26" spans="1:7" ht="15.6" customHeight="1">
      <c r="A26" s="202" t="s">
        <v>157</v>
      </c>
      <c r="B26" s="203">
        <v>810</v>
      </c>
      <c r="C26" s="203">
        <v>805</v>
      </c>
      <c r="D26" s="203">
        <v>2362</v>
      </c>
      <c r="E26" s="203">
        <v>2545</v>
      </c>
      <c r="F26" s="204">
        <v>7.7476714648602893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120503</v>
      </c>
      <c r="C28" s="203">
        <v>130628</v>
      </c>
      <c r="D28" s="203">
        <v>339892</v>
      </c>
      <c r="E28" s="203">
        <v>375774</v>
      </c>
      <c r="F28" s="204">
        <v>10.556882774528381</v>
      </c>
    </row>
    <row r="29" spans="1:7" ht="15.6" customHeight="1">
      <c r="A29" s="202" t="s">
        <v>178</v>
      </c>
      <c r="B29" s="203">
        <v>6592</v>
      </c>
      <c r="C29" s="203">
        <v>5772</v>
      </c>
      <c r="D29" s="203">
        <v>15025</v>
      </c>
      <c r="E29" s="203">
        <v>13316</v>
      </c>
      <c r="F29" s="204">
        <v>-11.374376039933439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>
      <c r="A32" s="202" t="s">
        <v>181</v>
      </c>
      <c r="B32" s="203">
        <v>11956</v>
      </c>
      <c r="C32" s="203">
        <v>11690</v>
      </c>
      <c r="D32" s="203">
        <v>34313</v>
      </c>
      <c r="E32" s="203">
        <v>33801</v>
      </c>
      <c r="F32" s="204">
        <v>-1.4921458339404841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302778</v>
      </c>
      <c r="C35" s="91">
        <f>SUM(C7:C34)</f>
        <v>402277</v>
      </c>
      <c r="D35" s="192">
        <f>SUM(D7:D34)</f>
        <v>851184</v>
      </c>
      <c r="E35" s="192">
        <f>SUM(E7:E34)</f>
        <v>1122947</v>
      </c>
      <c r="F35" s="154">
        <f>E35*100/D35-100</f>
        <v>31.927644316622491</v>
      </c>
    </row>
    <row r="36" spans="1:6" ht="15.6" customHeight="1">
      <c r="A36" s="87" t="s">
        <v>89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80B0-AD85-48C4-B78C-BBE8604F2DDE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96</v>
      </c>
      <c r="C8" s="203">
        <v>95</v>
      </c>
      <c r="D8" s="203">
        <v>293</v>
      </c>
      <c r="E8" s="203">
        <v>315</v>
      </c>
      <c r="F8" s="204">
        <v>7.5085324232081936</v>
      </c>
      <c r="G8" s="20"/>
    </row>
    <row r="9" spans="1:14" ht="15.6" customHeight="1">
      <c r="A9" s="202" t="s">
        <v>8</v>
      </c>
      <c r="B9" s="203">
        <v>526</v>
      </c>
      <c r="C9" s="203">
        <v>176</v>
      </c>
      <c r="D9" s="203">
        <v>947</v>
      </c>
      <c r="E9" s="203">
        <v>498</v>
      </c>
      <c r="F9" s="204">
        <v>-47.412882787750789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108</v>
      </c>
      <c r="C11" s="203">
        <v>350</v>
      </c>
      <c r="D11" s="203">
        <v>498</v>
      </c>
      <c r="E11" s="203">
        <v>828</v>
      </c>
      <c r="F11" s="204">
        <v>66.265060240963862</v>
      </c>
    </row>
    <row r="12" spans="1:14" ht="15.6" customHeight="1">
      <c r="A12" s="202" t="s">
        <v>6</v>
      </c>
      <c r="B12" s="203">
        <v>383</v>
      </c>
      <c r="C12" s="203">
        <v>1789</v>
      </c>
      <c r="D12" s="203">
        <v>2465</v>
      </c>
      <c r="E12" s="203">
        <v>5480</v>
      </c>
      <c r="F12" s="204">
        <v>122.3123732251521</v>
      </c>
    </row>
    <row r="13" spans="1:14" ht="15.6" customHeight="1">
      <c r="A13" s="202" t="s">
        <v>175</v>
      </c>
      <c r="B13" s="203">
        <v>7251</v>
      </c>
      <c r="C13" s="203">
        <v>13670</v>
      </c>
      <c r="D13" s="203">
        <v>15240</v>
      </c>
      <c r="E13" s="203">
        <v>25765</v>
      </c>
      <c r="F13" s="204">
        <v>69.061679790026233</v>
      </c>
    </row>
    <row r="14" spans="1:14" ht="15.6" customHeight="1">
      <c r="A14" s="202" t="s">
        <v>153</v>
      </c>
      <c r="B14" s="203">
        <v>39904</v>
      </c>
      <c r="C14" s="203">
        <v>77057</v>
      </c>
      <c r="D14" s="203">
        <v>98707</v>
      </c>
      <c r="E14" s="203">
        <v>196955</v>
      </c>
      <c r="F14" s="204">
        <v>99.534987386912775</v>
      </c>
    </row>
    <row r="15" spans="1:14" ht="15.6" customHeight="1">
      <c r="A15" s="202" t="s">
        <v>150</v>
      </c>
      <c r="B15" s="203">
        <v>11249</v>
      </c>
      <c r="C15" s="203">
        <v>7606</v>
      </c>
      <c r="D15" s="203">
        <v>19139</v>
      </c>
      <c r="E15" s="203">
        <v>12222</v>
      </c>
      <c r="F15" s="204">
        <v>-36.140864203981401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6</v>
      </c>
      <c r="E16" s="203">
        <v>11</v>
      </c>
      <c r="F16" s="204">
        <v>83.333333333333343</v>
      </c>
      <c r="G16" s="15"/>
    </row>
    <row r="17" spans="1:7" ht="15.6" customHeight="1">
      <c r="A17" s="202" t="s">
        <v>155</v>
      </c>
      <c r="B17" s="203">
        <v>50</v>
      </c>
      <c r="C17" s="203">
        <v>62</v>
      </c>
      <c r="D17" s="203">
        <v>67</v>
      </c>
      <c r="E17" s="203">
        <v>241</v>
      </c>
      <c r="F17" s="204">
        <v>259.70149253731341</v>
      </c>
      <c r="G17" s="16"/>
    </row>
    <row r="18" spans="1:7" ht="15.6" customHeight="1">
      <c r="A18" s="202" t="s">
        <v>152</v>
      </c>
      <c r="B18" s="203">
        <v>100</v>
      </c>
      <c r="C18" s="203">
        <v>128</v>
      </c>
      <c r="D18" s="203">
        <v>295</v>
      </c>
      <c r="E18" s="203">
        <v>351</v>
      </c>
      <c r="F18" s="204">
        <v>18.98305084745763</v>
      </c>
    </row>
    <row r="19" spans="1:7" ht="15.6" customHeight="1">
      <c r="A19" s="202" t="s">
        <v>148</v>
      </c>
      <c r="B19" s="203">
        <v>0</v>
      </c>
      <c r="C19" s="203">
        <v>38</v>
      </c>
      <c r="D19" s="203">
        <v>0</v>
      </c>
      <c r="E19" s="203">
        <v>60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1</v>
      </c>
      <c r="F20" s="204" t="s">
        <v>156</v>
      </c>
    </row>
    <row r="21" spans="1:7" ht="15.6" customHeight="1">
      <c r="A21" s="202" t="s">
        <v>154</v>
      </c>
      <c r="B21" s="203">
        <v>441</v>
      </c>
      <c r="C21" s="203">
        <v>814</v>
      </c>
      <c r="D21" s="203">
        <v>1571</v>
      </c>
      <c r="E21" s="203">
        <v>2401</v>
      </c>
      <c r="F21" s="204">
        <v>52.832590706556353</v>
      </c>
    </row>
    <row r="22" spans="1:7" ht="15.6" customHeight="1">
      <c r="A22" s="202" t="s">
        <v>151</v>
      </c>
      <c r="B22" s="203">
        <v>14505</v>
      </c>
      <c r="C22" s="203">
        <v>57332</v>
      </c>
      <c r="D22" s="203">
        <v>91909</v>
      </c>
      <c r="E22" s="203">
        <v>103832</v>
      </c>
      <c r="F22" s="204">
        <v>12.97261421623563</v>
      </c>
    </row>
    <row r="23" spans="1:7" ht="15.6" customHeight="1">
      <c r="A23" s="202" t="s">
        <v>171</v>
      </c>
      <c r="B23" s="203">
        <v>11373</v>
      </c>
      <c r="C23" s="203">
        <v>8027</v>
      </c>
      <c r="D23" s="203">
        <v>32351</v>
      </c>
      <c r="E23" s="203">
        <v>13908</v>
      </c>
      <c r="F23" s="204">
        <v>-57.009056907050777</v>
      </c>
    </row>
    <row r="24" spans="1:7" ht="15.6" customHeight="1">
      <c r="A24" s="202" t="s">
        <v>146</v>
      </c>
      <c r="B24" s="203">
        <v>12</v>
      </c>
      <c r="C24" s="203">
        <v>11</v>
      </c>
      <c r="D24" s="203">
        <v>31</v>
      </c>
      <c r="E24" s="203">
        <v>19</v>
      </c>
      <c r="F24" s="204">
        <v>-38.70967741935484</v>
      </c>
    </row>
    <row r="25" spans="1:7" ht="15.6" customHeight="1">
      <c r="A25" s="202" t="s">
        <v>145</v>
      </c>
      <c r="B25" s="203">
        <v>183</v>
      </c>
      <c r="C25" s="203">
        <v>95</v>
      </c>
      <c r="D25" s="203">
        <v>522</v>
      </c>
      <c r="E25" s="203">
        <v>446</v>
      </c>
      <c r="F25" s="204">
        <v>-14.55938697318008</v>
      </c>
    </row>
    <row r="26" spans="1:7" ht="15.6" customHeight="1">
      <c r="A26" s="202" t="s">
        <v>157</v>
      </c>
      <c r="B26" s="203">
        <v>0</v>
      </c>
      <c r="C26" s="203">
        <v>6</v>
      </c>
      <c r="D26" s="203">
        <v>0</v>
      </c>
      <c r="E26" s="203">
        <v>1020</v>
      </c>
      <c r="F26" s="204" t="s">
        <v>156</v>
      </c>
    </row>
    <row r="27" spans="1:7" ht="15.6" customHeight="1">
      <c r="A27" s="202" t="s">
        <v>173</v>
      </c>
      <c r="B27" s="203">
        <v>19870</v>
      </c>
      <c r="C27" s="203">
        <v>24345</v>
      </c>
      <c r="D27" s="203">
        <v>59753</v>
      </c>
      <c r="E27" s="203">
        <v>65081</v>
      </c>
      <c r="F27" s="204">
        <v>8.9167071109400382</v>
      </c>
    </row>
    <row r="28" spans="1:7" ht="15.6" customHeight="1">
      <c r="A28" s="202" t="s">
        <v>177</v>
      </c>
      <c r="B28" s="203">
        <v>5846</v>
      </c>
      <c r="C28" s="203">
        <v>7124</v>
      </c>
      <c r="D28" s="203">
        <v>14253</v>
      </c>
      <c r="E28" s="203">
        <v>19288</v>
      </c>
      <c r="F28" s="204">
        <v>35.325896302532811</v>
      </c>
    </row>
    <row r="29" spans="1:7" ht="15.6" customHeight="1">
      <c r="A29" s="202" t="s">
        <v>178</v>
      </c>
      <c r="B29" s="203">
        <v>23985</v>
      </c>
      <c r="C29" s="203">
        <v>53137</v>
      </c>
      <c r="D29" s="203">
        <v>64449</v>
      </c>
      <c r="E29" s="203">
        <v>133377</v>
      </c>
      <c r="F29" s="204">
        <v>106.9496811432295</v>
      </c>
    </row>
    <row r="30" spans="1:7" ht="15.6" customHeight="1">
      <c r="A30" s="202" t="s">
        <v>179</v>
      </c>
      <c r="B30" s="203">
        <v>468</v>
      </c>
      <c r="C30" s="203">
        <v>406</v>
      </c>
      <c r="D30" s="203">
        <v>1089</v>
      </c>
      <c r="E30" s="203">
        <v>976</v>
      </c>
      <c r="F30" s="204">
        <v>-10.376492194674009</v>
      </c>
    </row>
    <row r="31" spans="1:7" ht="15.6" customHeight="1">
      <c r="A31" s="202" t="s">
        <v>180</v>
      </c>
      <c r="B31" s="203">
        <v>14836</v>
      </c>
      <c r="C31" s="203">
        <v>24585</v>
      </c>
      <c r="D31" s="203">
        <v>44127</v>
      </c>
      <c r="E31" s="203">
        <v>63042</v>
      </c>
      <c r="F31" s="204">
        <v>42.864912638520622</v>
      </c>
    </row>
    <row r="32" spans="1:7" ht="15.6" customHeight="1">
      <c r="A32" s="202" t="s">
        <v>181</v>
      </c>
      <c r="B32" s="203">
        <v>51540</v>
      </c>
      <c r="C32" s="203">
        <v>60524</v>
      </c>
      <c r="D32" s="203">
        <v>146712</v>
      </c>
      <c r="E32" s="203">
        <v>162071</v>
      </c>
      <c r="F32" s="204">
        <v>10.468809640656531</v>
      </c>
    </row>
    <row r="33" spans="1:6" ht="15.6" customHeight="1">
      <c r="A33" s="202" t="s">
        <v>182</v>
      </c>
      <c r="B33" s="203">
        <v>26076</v>
      </c>
      <c r="C33" s="203">
        <v>51614</v>
      </c>
      <c r="D33" s="203">
        <v>113452</v>
      </c>
      <c r="E33" s="203">
        <v>143547</v>
      </c>
      <c r="F33" s="204">
        <v>26.526636815569571</v>
      </c>
    </row>
    <row r="34" spans="1:6" ht="15.6" customHeight="1">
      <c r="A34" s="202" t="s">
        <v>183</v>
      </c>
      <c r="B34" s="203">
        <v>51</v>
      </c>
      <c r="C34" s="203">
        <v>2</v>
      </c>
      <c r="D34" s="203">
        <v>72</v>
      </c>
      <c r="E34" s="203">
        <v>19</v>
      </c>
      <c r="F34" s="204">
        <v>-73.611111111111114</v>
      </c>
    </row>
    <row r="35" spans="1:6" ht="15.6" customHeight="1">
      <c r="A35" s="170" t="s">
        <v>158</v>
      </c>
      <c r="B35" s="90">
        <f>SUM(B7:B34)</f>
        <v>228853</v>
      </c>
      <c r="C35" s="91">
        <f>SUM(C7:C34)</f>
        <v>388993</v>
      </c>
      <c r="D35" s="90">
        <f>SUM(D7:D34)</f>
        <v>707948</v>
      </c>
      <c r="E35" s="92">
        <f>SUM(E7:E34)</f>
        <v>951754</v>
      </c>
      <c r="F35" s="154">
        <f>E35*100/D35-100</f>
        <v>34.438405080599154</v>
      </c>
    </row>
    <row r="36" spans="1:6" ht="15.6" customHeight="1">
      <c r="A36" s="87" t="s">
        <v>163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18</A_x00f1_o>
  </documentManagement>
</p:properties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customXml/itemProps3.xml><?xml version="1.0" encoding="utf-8"?>
<ds:datastoreItem xmlns:ds="http://schemas.openxmlformats.org/officeDocument/2006/customXml" ds:itemID="{BA14673C-5D45-4860-BFAF-72EB9D368784}"/>
</file>

<file path=customXml/itemProps4.xml><?xml version="1.0" encoding="utf-8"?>
<ds:datastoreItem xmlns:ds="http://schemas.openxmlformats.org/officeDocument/2006/customXml" ds:itemID="{8FF8DB99-0B0E-417A-A927-2588FD620897}"/>
</file>

<file path=customXml/itemProps5.xml><?xml version="1.0" encoding="utf-8"?>
<ds:datastoreItem xmlns:ds="http://schemas.openxmlformats.org/officeDocument/2006/customXml" ds:itemID="{DC3DCDAD-02E5-4993-855C-6DC0B1CE1C59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31</vt:i4>
      </vt:variant>
      <vt:variant>
        <vt:lpstr>Rangos con nombre</vt:lpstr>
      </vt:variant>
      <vt:variant>
        <vt:i4>30</vt:i4>
      </vt:variant>
    </vt:vector>
  </HeadingPairs>
  <TitlesOfParts>
    <vt:vector size="61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Bartolomé Jiménez</dc:creator>
  <cp:keywords/>
  <dc:description/>
  <cp:lastModifiedBy>Raquel Bartolomé Jiménez</cp:lastModifiedBy>
  <dcterms:created xsi:type="dcterms:W3CDTF">2014-04-30T10:51:23Z</dcterms:created>
  <dcterms:modified xsi:type="dcterms:W3CDTF">2024-01-25T12:04:47Z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