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metadata.xml" ContentType="application/vnd.openxmlformats-officedocument.spreadsheetml.sheetMetadata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8_{77881532-356B-46CE-BE61-50E6E81B6015}" xr6:coauthVersionLast="47" xr6:coauthVersionMax="47" xr10:uidLastSave="{00000000-0000-0000-0000-000000000000}"/>
  <bookViews>
    <workbookView xWindow="-28920" yWindow="-120" windowWidth="29040" windowHeight="157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31" l="1"/>
  <c r="F35" i="31" s="1"/>
  <c r="D35" i="31"/>
  <c r="C35" i="31"/>
  <c r="B35" i="31"/>
  <c r="E35" i="30"/>
  <c r="D35" i="30"/>
  <c r="F35" i="30" s="1"/>
  <c r="C35" i="30"/>
  <c r="B35" i="30"/>
  <c r="E35" i="29"/>
  <c r="F35" i="29" s="1"/>
  <c r="D35" i="29"/>
  <c r="C35" i="29"/>
  <c r="D33" i="6" s="1" a="1"/>
  <c r="B35" i="29"/>
  <c r="F35" i="38"/>
  <c r="E35" i="38"/>
  <c r="D35" i="38"/>
  <c r="C35" i="38"/>
  <c r="B35" i="38"/>
  <c r="F35" i="28"/>
  <c r="E35" i="28"/>
  <c r="D35" i="28"/>
  <c r="C35" i="28"/>
  <c r="B35" i="28"/>
  <c r="F35" i="34"/>
  <c r="E35" i="34"/>
  <c r="D35" i="34"/>
  <c r="C35" i="34"/>
  <c r="B35" i="34"/>
  <c r="E35" i="33"/>
  <c r="F35" i="33" s="1"/>
  <c r="D35" i="33"/>
  <c r="C35" i="33"/>
  <c r="B35" i="33"/>
  <c r="E35" i="32"/>
  <c r="D35" i="32"/>
  <c r="F35" i="32" s="1"/>
  <c r="C35" i="32"/>
  <c r="B35" i="32"/>
  <c r="F35" i="26"/>
  <c r="E35" i="26"/>
  <c r="D35" i="26"/>
  <c r="C35" i="26"/>
  <c r="B35" i="26"/>
  <c r="E35" i="25"/>
  <c r="F35" i="25" s="1"/>
  <c r="D35" i="25"/>
  <c r="C35" i="25"/>
  <c r="B35" i="25"/>
  <c r="E35" i="24"/>
  <c r="D35" i="24"/>
  <c r="F35" i="24" s="1"/>
  <c r="C35" i="24"/>
  <c r="B35" i="24"/>
  <c r="E35" i="22"/>
  <c r="F35" i="22" s="1"/>
  <c r="D35" i="22"/>
  <c r="C35" i="22"/>
  <c r="B35" i="22"/>
  <c r="D24" i="6" s="1" a="1"/>
  <c r="E35" i="21"/>
  <c r="F35" i="21" s="1"/>
  <c r="D35" i="21"/>
  <c r="C35" i="21"/>
  <c r="B35" i="21"/>
  <c r="E35" i="20"/>
  <c r="D35" i="20"/>
  <c r="F35" i="20" s="1"/>
  <c r="C35" i="20"/>
  <c r="B35" i="20"/>
  <c r="E35" i="19"/>
  <c r="F35" i="19" s="1"/>
  <c r="D35" i="19"/>
  <c r="C35" i="19"/>
  <c r="D21" i="6" s="1" a="1"/>
  <c r="B35" i="19"/>
  <c r="E35" i="18"/>
  <c r="F35" i="18" s="1"/>
  <c r="D35" i="18"/>
  <c r="C35" i="18"/>
  <c r="B35" i="18"/>
  <c r="F35" i="17"/>
  <c r="E35" i="17"/>
  <c r="D35" i="17"/>
  <c r="C35" i="17"/>
  <c r="B35" i="17"/>
  <c r="F35" i="16"/>
  <c r="E35" i="16"/>
  <c r="D35" i="16"/>
  <c r="C35" i="16"/>
  <c r="B35" i="16"/>
  <c r="D15" i="6" s="1" a="1"/>
  <c r="E35" i="15"/>
  <c r="F35" i="15" s="1"/>
  <c r="D35" i="15"/>
  <c r="C35" i="15"/>
  <c r="B35" i="15"/>
  <c r="E35" i="14"/>
  <c r="D35" i="14"/>
  <c r="D13" i="6" s="1" a="1"/>
  <c r="C35" i="14"/>
  <c r="B35" i="14"/>
  <c r="E35" i="13"/>
  <c r="F35" i="13" s="1"/>
  <c r="D35" i="13"/>
  <c r="C35" i="13"/>
  <c r="B35" i="13"/>
  <c r="E35" i="12"/>
  <c r="F35" i="12" s="1"/>
  <c r="D35" i="12"/>
  <c r="C35" i="12"/>
  <c r="B35" i="12"/>
  <c r="F35" i="11"/>
  <c r="E35" i="11"/>
  <c r="D35" i="11"/>
  <c r="C35" i="11"/>
  <c r="B35" i="11"/>
  <c r="E35" i="10"/>
  <c r="F35" i="10" s="1"/>
  <c r="D35" i="10"/>
  <c r="C35" i="10"/>
  <c r="B35" i="10"/>
  <c r="D7" i="6" s="1" a="1"/>
  <c r="E35" i="9"/>
  <c r="F35" i="9" s="1"/>
  <c r="D35" i="9"/>
  <c r="C35" i="9"/>
  <c r="B35" i="9"/>
  <c r="F35" i="7"/>
  <c r="E35" i="7"/>
  <c r="D35" i="7"/>
  <c r="C35" i="7"/>
  <c r="B35" i="7"/>
  <c r="AA2" i="7"/>
  <c r="AA1" i="7"/>
  <c r="M48" i="40"/>
  <c r="L48" i="40"/>
  <c r="N48" i="40" s="1"/>
  <c r="K48" i="40"/>
  <c r="J48" i="40"/>
  <c r="I48" i="40"/>
  <c r="H48" i="40"/>
  <c r="G48" i="40"/>
  <c r="D48" i="40"/>
  <c r="E48" i="40" s="1"/>
  <c r="C48" i="40"/>
  <c r="F48" i="40" s="1"/>
  <c r="M48" i="39"/>
  <c r="L48" i="39"/>
  <c r="N48" i="39" s="1"/>
  <c r="K48" i="39"/>
  <c r="J48" i="39"/>
  <c r="I48" i="39"/>
  <c r="H48" i="39"/>
  <c r="G48" i="39"/>
  <c r="D48" i="39"/>
  <c r="E48" i="39" s="1"/>
  <c r="C48" i="39"/>
  <c r="F48" i="39" s="1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H35" i="6" s="1"/>
  <c r="D34" i="6" a="1"/>
  <c r="I34" i="6" s="1"/>
  <c r="D32" i="6" a="1"/>
  <c r="H32" i="6" s="1"/>
  <c r="D31" i="6" a="1"/>
  <c r="I31" i="6" s="1"/>
  <c r="H30" i="6"/>
  <c r="D30" i="6" a="1"/>
  <c r="I30" i="6" s="1"/>
  <c r="D29" i="6" a="1"/>
  <c r="H29" i="6" s="1"/>
  <c r="D28" i="6" a="1"/>
  <c r="I28" i="6" s="1"/>
  <c r="H27" i="6"/>
  <c r="D27" i="6" a="1"/>
  <c r="I27" i="6" s="1"/>
  <c r="D26" i="6" a="1"/>
  <c r="H26" i="6" s="1"/>
  <c r="D25" i="6" a="1"/>
  <c r="I25" i="6" s="1"/>
  <c r="D23" i="6" a="1"/>
  <c r="H23" i="6" s="1"/>
  <c r="D22" i="6" a="1"/>
  <c r="I22" i="6" s="1"/>
  <c r="D20" i="6" a="1"/>
  <c r="H20" i="6" s="1"/>
  <c r="D16" i="6" a="1"/>
  <c r="I16" i="6" s="1"/>
  <c r="D14" i="6" a="1"/>
  <c r="H14" i="6" s="1"/>
  <c r="H10" i="6"/>
  <c r="D10" i="6" a="1"/>
  <c r="I10" i="6" s="1"/>
  <c r="D9" i="6" a="1"/>
  <c r="H9" i="6" s="1"/>
  <c r="D8" i="6" a="1"/>
  <c r="I8" i="6" s="1"/>
  <c r="F17" i="6" l="1"/>
  <c r="I13" i="6"/>
  <c r="E17" i="6"/>
  <c r="H13" i="6"/>
  <c r="D13" i="6"/>
  <c r="G17" i="6"/>
  <c r="I33" i="6"/>
  <c r="H33" i="6"/>
  <c r="D33" i="6"/>
  <c r="I7" i="6"/>
  <c r="E12" i="6"/>
  <c r="E18" i="6" s="1"/>
  <c r="H7" i="6"/>
  <c r="G12" i="6"/>
  <c r="F12" i="6"/>
  <c r="F18" i="6" s="1"/>
  <c r="D7" i="6"/>
  <c r="I15" i="6"/>
  <c r="H15" i="6"/>
  <c r="D15" i="6"/>
  <c r="I24" i="6"/>
  <c r="H24" i="6"/>
  <c r="D24" i="6"/>
  <c r="I21" i="6"/>
  <c r="H21" i="6"/>
  <c r="D21" i="6"/>
  <c r="I26" i="6"/>
  <c r="F35" i="14"/>
  <c r="I35" i="6"/>
  <c r="D10" i="6"/>
  <c r="D27" i="6"/>
  <c r="D30" i="6"/>
  <c r="I23" i="6"/>
  <c r="I14" i="6"/>
  <c r="I20" i="6"/>
  <c r="I29" i="6"/>
  <c r="I9" i="6"/>
  <c r="I32" i="6"/>
  <c r="D8" i="6"/>
  <c r="D16" i="6"/>
  <c r="D22" i="6"/>
  <c r="D25" i="6"/>
  <c r="D28" i="6"/>
  <c r="D31" i="6"/>
  <c r="D34" i="6"/>
  <c r="E11" i="6"/>
  <c r="H8" i="6"/>
  <c r="F11" i="6"/>
  <c r="H22" i="6"/>
  <c r="H25" i="6"/>
  <c r="H28" i="6"/>
  <c r="H31" i="6"/>
  <c r="H16" i="6"/>
  <c r="H34" i="6"/>
  <c r="G11" i="6"/>
  <c r="D9" i="6"/>
  <c r="D14" i="6"/>
  <c r="D20" i="6"/>
  <c r="D23" i="6"/>
  <c r="D26" i="6"/>
  <c r="D29" i="6"/>
  <c r="D32" i="6"/>
  <c r="D35" i="6"/>
  <c r="D11" i="6" l="1"/>
  <c r="I17" i="6"/>
  <c r="H17" i="6"/>
  <c r="H11" i="6"/>
  <c r="I11" i="6"/>
  <c r="D17" i="6"/>
  <c r="G18" i="6"/>
  <c r="I12" i="6"/>
  <c r="H12" i="6"/>
  <c r="D12" i="6"/>
  <c r="D18" i="6" s="1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<sst xmlns="http://schemas.openxmlformats.org/spreadsheetml/2006/main" count="1353" uniqueCount="185">
  <si>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</si>
  <si>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</si>
  <si>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</si>
  <si>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</si>
  <si>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</si>
  <si>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</si>
  <si>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</si>
  <si>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</si>
  <si>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</si>
  <si>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</si>
  <si>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</si>
  <si>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</si>
  <si>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</si>
  <si>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</si>
  <si>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</si>
  <si>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</si>
  <si>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</si>
  <si>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</si>
  <si>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</si>
  <si>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</si>
  <si>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</si>
  <si>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</si>
  <si>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</si>
  <si>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</si>
  <si>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</si>
  <si>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</si>
  <si>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</si>
  <si>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</si>
  <si>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</si>
  <si>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</si>
  <si>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</si>
  <si>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</si>
  <si>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</si>
  <si>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</si>
  <si>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</si>
  <si>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</si>
  <si>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</si>
  <si>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</si>
  <si>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</si>
  <si>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</si>
  <si>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</si>
  <si>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</si>
  <si>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</si>
  <si>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</si>
  <si>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</si>
  <si>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</si>
  <si>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</si>
  <si>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</si>
  <si>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</si>
  <si>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</si>
  <si>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</si>
  <si>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</si>
  <si>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</si>
  <si>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</si>
  <si>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</si>
  <si>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</si>
  <si>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</si>
  <si>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</si>
  <si>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</si>
  <si>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</si>
  <si>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</si>
  <si>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</si>
  <si>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</si>
  <si>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</si>
  <si>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</si>
  <si>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</si>
  <si>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</si>
  <si>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</si>
  <si>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</si>
  <si>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</si>
  <si>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</si>
  <si>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</si>
  <si>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</si>
  <si>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</si>
  <si>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</si>
  <si>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</si>
  <si>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</si>
  <si>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</si>
  <si>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</si>
  <si>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</si>
  <si>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</si>
  <si>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</si>
  <si>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</si>
  <si>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</si>
  <si>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</si>
  <si>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</si>
  <si>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</si>
  <si>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</si>
  <si>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</si>
  <si>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</si>
  <si>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</si>
  <si>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</si>
  <si>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</si>
  <si>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</si>
  <si>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</si>
  <si>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</si>
  <si>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</si>
  <si>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</si>
  <si>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</si>
  <si>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</si>
  <si>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</si>
  <si>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</si>
  <si>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</si>
  <si>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</si>
  <si>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</si>
  <si>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</si>
  <si>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</si>
  <si>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</si>
  <si>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</si>
  <si>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</si>
  <si>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</si>
  <si>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</si>
  <si>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</si>
  <si>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</si>
  <si>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</si>
  <si>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</si>
  <si>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</si>
  <si>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</si>
  <si>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</si>
  <si>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</si>
  <si>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</si>
  <si>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</si>
  <si>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</si>
  <si>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</si>
  <si>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</si>
  <si>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</si>
  <si>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</si>
  <si>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</si>
  <si>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</si>
  <si>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</si>
  <si>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</si>
  <si>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</si>
  <si>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</si>
  <si>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</si>
  <si>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</si>
  <si>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</si>
  <si>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</si>
  <si>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</si>
  <si>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</si>
  <si>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</si>
  <si>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</si>
  <si>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</si>
  <si>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</si>
  <si>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</si>
  <si>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</si>
  <si>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</si>
  <si>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</si>
  <si>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</si>
  <si>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</si>
  <si>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</si>
  <si>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</si>
  <si>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</si>
  <si>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</si>
  <si>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</si>
  <si>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</si>
  <si>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</si>
  <si>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</si>
  <si>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</si>
  <si>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</si>
  <si>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Abril </t>
  </si>
  <si>
    <t xml:space="preserve"> Abril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</si>
  <si>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</si>
  <si>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</si>
  <si>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</si>
  <si>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</si>
  <si>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</si>
  <si>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</si>
  <si>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</si>
  <si>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</si>
  <si>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Abril de 2023</t>
  </si>
  <si>
    <t>En régimen de mercancía</t>
  </si>
  <si>
    <t>Málaga</t>
  </si>
  <si>
    <t>Fecha: 25/1/2024</t>
  </si>
  <si>
    <t>Pasaia</t>
  </si>
  <si>
    <t>Maquinaria, aparatos, herramientas y repuestos</t>
  </si>
  <si>
    <t>Baleares</t>
  </si>
  <si>
    <t xml:space="preserve">Abril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</si>
  <si>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</si>
  <si>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</si>
  <si>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</si>
  <si>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</si>
  <si>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</si>
  <si>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</si>
  <si>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</si>
  <si>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hacer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</si>
</sst>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</numFmts>
  <fonts count="3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</cellXfs>
  <cellStyles count="1">
    <cellStyle name="Normal" xfId="0" builtinId="0"/>
  </cellStyles>
  <dxfs count="58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5065821.6529999999</c:v>
                </c:pt>
                <c:pt idx="1">
                  <c:v>1134352</c:v>
                </c:pt>
                <c:pt idx="2">
                  <c:v>1736492.763</c:v>
                </c:pt>
                <c:pt idx="3">
                  <c:v>1583986.2479999999</c:v>
                </c:pt>
                <c:pt idx="4">
                  <c:v>34915145.611000001</c:v>
                </c:pt>
                <c:pt idx="5">
                  <c:v>1799251.426</c:v>
                </c:pt>
                <c:pt idx="6">
                  <c:v>4823617.9170000004</c:v>
                </c:pt>
                <c:pt idx="7">
                  <c:v>21067583.668000001</c:v>
                </c:pt>
                <c:pt idx="8">
                  <c:v>10537417</c:v>
                </c:pt>
                <c:pt idx="9">
                  <c:v>13038045</c:v>
                </c:pt>
                <c:pt idx="10">
                  <c:v>5860125.6370000001</c:v>
                </c:pt>
                <c:pt idx="11">
                  <c:v>623110</c:v>
                </c:pt>
                <c:pt idx="12">
                  <c:v>3262681.7340000002</c:v>
                </c:pt>
                <c:pt idx="13">
                  <c:v>7245656.267</c:v>
                </c:pt>
                <c:pt idx="14">
                  <c:v>9571352.3210000005</c:v>
                </c:pt>
                <c:pt idx="15">
                  <c:v>9306929.9270000011</c:v>
                </c:pt>
                <c:pt idx="16">
                  <c:v>815496.16</c:v>
                </c:pt>
                <c:pt idx="17">
                  <c:v>669427.04700000002</c:v>
                </c:pt>
                <c:pt idx="18">
                  <c:v>168199</c:v>
                </c:pt>
                <c:pt idx="19">
                  <c:v>836378.95200000005</c:v>
                </c:pt>
                <c:pt idx="20">
                  <c:v>1156786.149</c:v>
                </c:pt>
                <c:pt idx="21">
                  <c:v>4330190.5779999997</c:v>
                </c:pt>
                <c:pt idx="22">
                  <c:v>2265343.12</c:v>
                </c:pt>
                <c:pt idx="23">
                  <c:v>1243443</c:v>
                </c:pt>
                <c:pt idx="24">
                  <c:v>11234734.18</c:v>
                </c:pt>
                <c:pt idx="25">
                  <c:v>24766699.857999999</c:v>
                </c:pt>
                <c:pt idx="26">
                  <c:v>1508784.422</c:v>
                </c:pt>
                <c:pt idx="27">
                  <c:v>511306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4024210.4929999998</c:v>
                </c:pt>
                <c:pt idx="1">
                  <c:v>1010958.673</c:v>
                </c:pt>
                <c:pt idx="2">
                  <c:v>1806360.58</c:v>
                </c:pt>
                <c:pt idx="3">
                  <c:v>1610092.9750000001</c:v>
                </c:pt>
                <c:pt idx="4">
                  <c:v>35916168.020000003</c:v>
                </c:pt>
                <c:pt idx="5">
                  <c:v>1876896.581</c:v>
                </c:pt>
                <c:pt idx="6">
                  <c:v>4462705.4289999995</c:v>
                </c:pt>
                <c:pt idx="7">
                  <c:v>23896575.936000001</c:v>
                </c:pt>
                <c:pt idx="8">
                  <c:v>10142865</c:v>
                </c:pt>
                <c:pt idx="9">
                  <c:v>11833668.401000001</c:v>
                </c:pt>
                <c:pt idx="10">
                  <c:v>7372602.0820000004</c:v>
                </c:pt>
                <c:pt idx="11">
                  <c:v>591994.9</c:v>
                </c:pt>
                <c:pt idx="12">
                  <c:v>3808320.9509999999</c:v>
                </c:pt>
                <c:pt idx="13">
                  <c:v>6396053.3849999998</c:v>
                </c:pt>
                <c:pt idx="14">
                  <c:v>10357360.137</c:v>
                </c:pt>
                <c:pt idx="15">
                  <c:v>9260852.6429999992</c:v>
                </c:pt>
                <c:pt idx="16">
                  <c:v>1968811.973</c:v>
                </c:pt>
                <c:pt idx="17">
                  <c:v>641412.18299999996</c:v>
                </c:pt>
                <c:pt idx="18">
                  <c:v>176129</c:v>
                </c:pt>
                <c:pt idx="19">
                  <c:v>671340.58100000001</c:v>
                </c:pt>
                <c:pt idx="20">
                  <c:v>1134483.094</c:v>
                </c:pt>
                <c:pt idx="21">
                  <c:v>3723392.4440000001</c:v>
                </c:pt>
                <c:pt idx="22">
                  <c:v>2039671.051</c:v>
                </c:pt>
                <c:pt idx="23">
                  <c:v>1192136</c:v>
                </c:pt>
                <c:pt idx="24">
                  <c:v>10397864.618000001</c:v>
                </c:pt>
                <c:pt idx="25">
                  <c:v>26996175.166999999</c:v>
                </c:pt>
                <c:pt idx="26">
                  <c:v>1489025.5719999999</c:v>
                </c:pt>
                <c:pt idx="27">
                  <c:v>525309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864"/>
        <c:axId val="1231106"/>
      </c:barChart>
      <c:catAx>
        <c:axId val="168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31106"/>
        <c:crosses val="autoZero"/>
        <c:auto val="1"/>
        <c:lblAlgn val="ctr"/>
        <c:lblOffset val="100"/>
        <c:noMultiLvlLbl val="0"/>
      </c:catAx>
      <c:valAx>
        <c:axId val="123110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864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5042135</c:v>
                </c:pt>
                <c:pt idx="1">
                  <c:v>1126781</c:v>
                </c:pt>
                <c:pt idx="2">
                  <c:v>1714810</c:v>
                </c:pt>
                <c:pt idx="3">
                  <c:v>1565787</c:v>
                </c:pt>
                <c:pt idx="4">
                  <c:v>32683487</c:v>
                </c:pt>
                <c:pt idx="5">
                  <c:v>1763361</c:v>
                </c:pt>
                <c:pt idx="6">
                  <c:v>4799076</c:v>
                </c:pt>
                <c:pt idx="7">
                  <c:v>20579130</c:v>
                </c:pt>
                <c:pt idx="8">
                  <c:v>10496353</c:v>
                </c:pt>
                <c:pt idx="9">
                  <c:v>12974535</c:v>
                </c:pt>
                <c:pt idx="10">
                  <c:v>5850550</c:v>
                </c:pt>
                <c:pt idx="11">
                  <c:v>418709</c:v>
                </c:pt>
                <c:pt idx="12">
                  <c:v>3258015</c:v>
                </c:pt>
                <c:pt idx="13">
                  <c:v>7231430</c:v>
                </c:pt>
                <c:pt idx="14">
                  <c:v>9506638</c:v>
                </c:pt>
                <c:pt idx="15">
                  <c:v>8461476</c:v>
                </c:pt>
                <c:pt idx="16">
                  <c:v>788603</c:v>
                </c:pt>
                <c:pt idx="17">
                  <c:v>663170</c:v>
                </c:pt>
                <c:pt idx="18">
                  <c:v>168070</c:v>
                </c:pt>
                <c:pt idx="19">
                  <c:v>825667</c:v>
                </c:pt>
                <c:pt idx="20">
                  <c:v>1139484</c:v>
                </c:pt>
                <c:pt idx="21">
                  <c:v>4084402</c:v>
                </c:pt>
                <c:pt idx="22">
                  <c:v>2251040</c:v>
                </c:pt>
                <c:pt idx="23">
                  <c:v>1231591</c:v>
                </c:pt>
                <c:pt idx="24">
                  <c:v>11172828</c:v>
                </c:pt>
                <c:pt idx="25">
                  <c:v>24618816</c:v>
                </c:pt>
                <c:pt idx="26">
                  <c:v>1476938</c:v>
                </c:pt>
                <c:pt idx="27">
                  <c:v>508518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4002473</c:v>
                </c:pt>
                <c:pt idx="1">
                  <c:v>1003628</c:v>
                </c:pt>
                <c:pt idx="2">
                  <c:v>1786996</c:v>
                </c:pt>
                <c:pt idx="3">
                  <c:v>1588370</c:v>
                </c:pt>
                <c:pt idx="4">
                  <c:v>33400614</c:v>
                </c:pt>
                <c:pt idx="5">
                  <c:v>1818374</c:v>
                </c:pt>
                <c:pt idx="6">
                  <c:v>4441331</c:v>
                </c:pt>
                <c:pt idx="7">
                  <c:v>23294612</c:v>
                </c:pt>
                <c:pt idx="8">
                  <c:v>10106188</c:v>
                </c:pt>
                <c:pt idx="9">
                  <c:v>11762976</c:v>
                </c:pt>
                <c:pt idx="10">
                  <c:v>7361690</c:v>
                </c:pt>
                <c:pt idx="11">
                  <c:v>379779</c:v>
                </c:pt>
                <c:pt idx="12">
                  <c:v>3804316</c:v>
                </c:pt>
                <c:pt idx="13">
                  <c:v>6377831</c:v>
                </c:pt>
                <c:pt idx="14">
                  <c:v>10247620</c:v>
                </c:pt>
                <c:pt idx="15">
                  <c:v>8370061</c:v>
                </c:pt>
                <c:pt idx="16">
                  <c:v>1944571</c:v>
                </c:pt>
                <c:pt idx="17">
                  <c:v>628780</c:v>
                </c:pt>
                <c:pt idx="18">
                  <c:v>174954</c:v>
                </c:pt>
                <c:pt idx="19">
                  <c:v>665592</c:v>
                </c:pt>
                <c:pt idx="20">
                  <c:v>1118094</c:v>
                </c:pt>
                <c:pt idx="21">
                  <c:v>3565002</c:v>
                </c:pt>
                <c:pt idx="22">
                  <c:v>2027632</c:v>
                </c:pt>
                <c:pt idx="23">
                  <c:v>1180287</c:v>
                </c:pt>
                <c:pt idx="24">
                  <c:v>10334669</c:v>
                </c:pt>
                <c:pt idx="25">
                  <c:v>26875953</c:v>
                </c:pt>
                <c:pt idx="26">
                  <c:v>1443614</c:v>
                </c:pt>
                <c:pt idx="27">
                  <c:v>522488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400558"/>
        <c:axId val="16430514"/>
      </c:barChart>
      <c:catAx>
        <c:axId val="324005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430514"/>
        <c:crosses val="autoZero"/>
        <c:auto val="1"/>
        <c:lblAlgn val="ctr"/>
        <c:lblOffset val="100"/>
        <c:noMultiLvlLbl val="0"/>
      </c:catAx>
      <c:valAx>
        <c:axId val="1643051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40055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2712174</c:v>
                </c:pt>
                <c:pt idx="1">
                  <c:v>11958</c:v>
                </c:pt>
                <c:pt idx="2">
                  <c:v>8227</c:v>
                </c:pt>
                <c:pt idx="3">
                  <c:v>229014</c:v>
                </c:pt>
                <c:pt idx="4">
                  <c:v>8959009</c:v>
                </c:pt>
                <c:pt idx="5">
                  <c:v>502483</c:v>
                </c:pt>
                <c:pt idx="6">
                  <c:v>315017</c:v>
                </c:pt>
                <c:pt idx="7">
                  <c:v>4606673</c:v>
                </c:pt>
                <c:pt idx="8">
                  <c:v>6507733</c:v>
                </c:pt>
                <c:pt idx="9">
                  <c:v>9839147</c:v>
                </c:pt>
                <c:pt idx="10">
                  <c:v>3225745</c:v>
                </c:pt>
                <c:pt idx="11">
                  <c:v>246765</c:v>
                </c:pt>
                <c:pt idx="12">
                  <c:v>1691763</c:v>
                </c:pt>
                <c:pt idx="13">
                  <c:v>378044</c:v>
                </c:pt>
                <c:pt idx="14">
                  <c:v>7385461</c:v>
                </c:pt>
                <c:pt idx="15">
                  <c:v>2655932</c:v>
                </c:pt>
                <c:pt idx="16">
                  <c:v>34847</c:v>
                </c:pt>
                <c:pt idx="17">
                  <c:v>0</c:v>
                </c:pt>
                <c:pt idx="18">
                  <c:v>20372</c:v>
                </c:pt>
                <c:pt idx="19">
                  <c:v>442351</c:v>
                </c:pt>
                <c:pt idx="20">
                  <c:v>0</c:v>
                </c:pt>
                <c:pt idx="21">
                  <c:v>1305261</c:v>
                </c:pt>
                <c:pt idx="22">
                  <c:v>81896</c:v>
                </c:pt>
                <c:pt idx="23">
                  <c:v>138927</c:v>
                </c:pt>
                <c:pt idx="24">
                  <c:v>6750163</c:v>
                </c:pt>
                <c:pt idx="25">
                  <c:v>1916296</c:v>
                </c:pt>
                <c:pt idx="26">
                  <c:v>11713</c:v>
                </c:pt>
                <c:pt idx="27">
                  <c:v>81173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2601154</c:v>
                </c:pt>
                <c:pt idx="1">
                  <c:v>14575</c:v>
                </c:pt>
                <c:pt idx="2">
                  <c:v>28399</c:v>
                </c:pt>
                <c:pt idx="3">
                  <c:v>235450</c:v>
                </c:pt>
                <c:pt idx="4">
                  <c:v>9188899</c:v>
                </c:pt>
                <c:pt idx="5">
                  <c:v>504534</c:v>
                </c:pt>
                <c:pt idx="6">
                  <c:v>292693</c:v>
                </c:pt>
                <c:pt idx="7">
                  <c:v>5544055</c:v>
                </c:pt>
                <c:pt idx="8">
                  <c:v>6280230</c:v>
                </c:pt>
                <c:pt idx="9">
                  <c:v>9104359</c:v>
                </c:pt>
                <c:pt idx="10">
                  <c:v>3368068</c:v>
                </c:pt>
                <c:pt idx="11">
                  <c:v>202520</c:v>
                </c:pt>
                <c:pt idx="12">
                  <c:v>1234774</c:v>
                </c:pt>
                <c:pt idx="13">
                  <c:v>314594</c:v>
                </c:pt>
                <c:pt idx="14">
                  <c:v>8171247</c:v>
                </c:pt>
                <c:pt idx="15">
                  <c:v>2709743</c:v>
                </c:pt>
                <c:pt idx="16">
                  <c:v>39953</c:v>
                </c:pt>
                <c:pt idx="17">
                  <c:v>2</c:v>
                </c:pt>
                <c:pt idx="18">
                  <c:v>19401</c:v>
                </c:pt>
                <c:pt idx="19">
                  <c:v>389713</c:v>
                </c:pt>
                <c:pt idx="20">
                  <c:v>0</c:v>
                </c:pt>
                <c:pt idx="21">
                  <c:v>1048159</c:v>
                </c:pt>
                <c:pt idx="22">
                  <c:v>71096</c:v>
                </c:pt>
                <c:pt idx="23">
                  <c:v>151790</c:v>
                </c:pt>
                <c:pt idx="24">
                  <c:v>6495255</c:v>
                </c:pt>
                <c:pt idx="25">
                  <c:v>1832875</c:v>
                </c:pt>
                <c:pt idx="26">
                  <c:v>12539</c:v>
                </c:pt>
                <c:pt idx="27">
                  <c:v>125266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834750"/>
        <c:axId val="48126516"/>
      </c:barChart>
      <c:catAx>
        <c:axId val="3283475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126516"/>
        <c:crosses val="autoZero"/>
        <c:auto val="1"/>
        <c:lblAlgn val="ctr"/>
        <c:lblOffset val="100"/>
        <c:noMultiLvlLbl val="0"/>
      </c:catAx>
      <c:valAx>
        <c:axId val="4812651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83475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2094922</c:v>
                </c:pt>
                <c:pt idx="1">
                  <c:v>718583</c:v>
                </c:pt>
                <c:pt idx="2">
                  <c:v>1352379</c:v>
                </c:pt>
                <c:pt idx="3">
                  <c:v>961622</c:v>
                </c:pt>
                <c:pt idx="4">
                  <c:v>226836</c:v>
                </c:pt>
                <c:pt idx="5">
                  <c:v>587614</c:v>
                </c:pt>
                <c:pt idx="6">
                  <c:v>139215</c:v>
                </c:pt>
                <c:pt idx="7">
                  <c:v>1636081</c:v>
                </c:pt>
                <c:pt idx="8">
                  <c:v>1292474</c:v>
                </c:pt>
                <c:pt idx="9">
                  <c:v>2798043</c:v>
                </c:pt>
                <c:pt idx="10">
                  <c:v>2216654</c:v>
                </c:pt>
                <c:pt idx="11">
                  <c:v>3826</c:v>
                </c:pt>
                <c:pt idx="12">
                  <c:v>1118173</c:v>
                </c:pt>
                <c:pt idx="13">
                  <c:v>6340841</c:v>
                </c:pt>
                <c:pt idx="14">
                  <c:v>1709822</c:v>
                </c:pt>
                <c:pt idx="15">
                  <c:v>128083</c:v>
                </c:pt>
                <c:pt idx="16">
                  <c:v>481308</c:v>
                </c:pt>
                <c:pt idx="17">
                  <c:v>296456</c:v>
                </c:pt>
                <c:pt idx="18">
                  <c:v>2991</c:v>
                </c:pt>
                <c:pt idx="19">
                  <c:v>184052</c:v>
                </c:pt>
                <c:pt idx="20">
                  <c:v>294669</c:v>
                </c:pt>
                <c:pt idx="21">
                  <c:v>122852</c:v>
                </c:pt>
                <c:pt idx="22">
                  <c:v>1236570</c:v>
                </c:pt>
                <c:pt idx="23">
                  <c:v>578453</c:v>
                </c:pt>
                <c:pt idx="24">
                  <c:v>3827610</c:v>
                </c:pt>
                <c:pt idx="25">
                  <c:v>677056</c:v>
                </c:pt>
                <c:pt idx="26">
                  <c:v>110580</c:v>
                </c:pt>
                <c:pt idx="27">
                  <c:v>175544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1139558</c:v>
                </c:pt>
                <c:pt idx="1">
                  <c:v>475261</c:v>
                </c:pt>
                <c:pt idx="2">
                  <c:v>1224234</c:v>
                </c:pt>
                <c:pt idx="3">
                  <c:v>947279</c:v>
                </c:pt>
                <c:pt idx="4">
                  <c:v>600600</c:v>
                </c:pt>
                <c:pt idx="5">
                  <c:v>549834</c:v>
                </c:pt>
                <c:pt idx="6">
                  <c:v>117430</c:v>
                </c:pt>
                <c:pt idx="7">
                  <c:v>1506152</c:v>
                </c:pt>
                <c:pt idx="8">
                  <c:v>1109799</c:v>
                </c:pt>
                <c:pt idx="9">
                  <c:v>2339357</c:v>
                </c:pt>
                <c:pt idx="10">
                  <c:v>3511524</c:v>
                </c:pt>
                <c:pt idx="11">
                  <c:v>2256</c:v>
                </c:pt>
                <c:pt idx="12">
                  <c:v>2367288</c:v>
                </c:pt>
                <c:pt idx="13">
                  <c:v>5635004</c:v>
                </c:pt>
                <c:pt idx="14">
                  <c:v>1652182</c:v>
                </c:pt>
                <c:pt idx="15">
                  <c:v>122530</c:v>
                </c:pt>
                <c:pt idx="16">
                  <c:v>578433</c:v>
                </c:pt>
                <c:pt idx="17">
                  <c:v>248270</c:v>
                </c:pt>
                <c:pt idx="18">
                  <c:v>8105</c:v>
                </c:pt>
                <c:pt idx="19">
                  <c:v>223424</c:v>
                </c:pt>
                <c:pt idx="20">
                  <c:v>306305</c:v>
                </c:pt>
                <c:pt idx="21">
                  <c:v>142210</c:v>
                </c:pt>
                <c:pt idx="22">
                  <c:v>1063032</c:v>
                </c:pt>
                <c:pt idx="23">
                  <c:v>574822</c:v>
                </c:pt>
                <c:pt idx="24">
                  <c:v>2906219</c:v>
                </c:pt>
                <c:pt idx="25">
                  <c:v>743911</c:v>
                </c:pt>
                <c:pt idx="26">
                  <c:v>103108</c:v>
                </c:pt>
                <c:pt idx="27">
                  <c:v>108190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092643"/>
        <c:axId val="48000943"/>
      </c:barChart>
      <c:catAx>
        <c:axId val="709264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000943"/>
        <c:crosses val="autoZero"/>
        <c:auto val="1"/>
        <c:lblAlgn val="ctr"/>
        <c:lblOffset val="100"/>
        <c:noMultiLvlLbl val="0"/>
      </c:catAx>
      <c:valAx>
        <c:axId val="4800094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09264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235039</c:v>
                </c:pt>
                <c:pt idx="1">
                  <c:v>396240</c:v>
                </c:pt>
                <c:pt idx="2">
                  <c:v>354204</c:v>
                </c:pt>
                <c:pt idx="3">
                  <c:v>375151</c:v>
                </c:pt>
                <c:pt idx="4">
                  <c:v>23497642</c:v>
                </c:pt>
                <c:pt idx="5">
                  <c:v>673264</c:v>
                </c:pt>
                <c:pt idx="6">
                  <c:v>4344844</c:v>
                </c:pt>
                <c:pt idx="7">
                  <c:v>14336376</c:v>
                </c:pt>
                <c:pt idx="8">
                  <c:v>2696146</c:v>
                </c:pt>
                <c:pt idx="9">
                  <c:v>337345</c:v>
                </c:pt>
                <c:pt idx="10">
                  <c:v>408151</c:v>
                </c:pt>
                <c:pt idx="11">
                  <c:v>168118</c:v>
                </c:pt>
                <c:pt idx="12">
                  <c:v>448079</c:v>
                </c:pt>
                <c:pt idx="13">
                  <c:v>512545</c:v>
                </c:pt>
                <c:pt idx="14">
                  <c:v>411355</c:v>
                </c:pt>
                <c:pt idx="15">
                  <c:v>5677461</c:v>
                </c:pt>
                <c:pt idx="16">
                  <c:v>272448</c:v>
                </c:pt>
                <c:pt idx="17">
                  <c:v>366714</c:v>
                </c:pt>
                <c:pt idx="18">
                  <c:v>144707</c:v>
                </c:pt>
                <c:pt idx="19">
                  <c:v>199264</c:v>
                </c:pt>
                <c:pt idx="20">
                  <c:v>844815</c:v>
                </c:pt>
                <c:pt idx="21">
                  <c:v>2656289</c:v>
                </c:pt>
                <c:pt idx="22">
                  <c:v>932574</c:v>
                </c:pt>
                <c:pt idx="23">
                  <c:v>514211</c:v>
                </c:pt>
                <c:pt idx="24">
                  <c:v>595055</c:v>
                </c:pt>
                <c:pt idx="25">
                  <c:v>22025464</c:v>
                </c:pt>
                <c:pt idx="26">
                  <c:v>1354645</c:v>
                </c:pt>
                <c:pt idx="27">
                  <c:v>251801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261761</c:v>
                </c:pt>
                <c:pt idx="1">
                  <c:v>513792</c:v>
                </c:pt>
                <c:pt idx="2">
                  <c:v>534363</c:v>
                </c:pt>
                <c:pt idx="3">
                  <c:v>405641</c:v>
                </c:pt>
                <c:pt idx="4">
                  <c:v>23611115</c:v>
                </c:pt>
                <c:pt idx="5">
                  <c:v>764006</c:v>
                </c:pt>
                <c:pt idx="6">
                  <c:v>4031208</c:v>
                </c:pt>
                <c:pt idx="7">
                  <c:v>16244405</c:v>
                </c:pt>
                <c:pt idx="8">
                  <c:v>2716159</c:v>
                </c:pt>
                <c:pt idx="9">
                  <c:v>319260</c:v>
                </c:pt>
                <c:pt idx="10">
                  <c:v>482098</c:v>
                </c:pt>
                <c:pt idx="11">
                  <c:v>175003</c:v>
                </c:pt>
                <c:pt idx="12">
                  <c:v>202254</c:v>
                </c:pt>
                <c:pt idx="13">
                  <c:v>428233</c:v>
                </c:pt>
                <c:pt idx="14">
                  <c:v>424191</c:v>
                </c:pt>
                <c:pt idx="15">
                  <c:v>5537788</c:v>
                </c:pt>
                <c:pt idx="16">
                  <c:v>1326185</c:v>
                </c:pt>
                <c:pt idx="17">
                  <c:v>380508</c:v>
                </c:pt>
                <c:pt idx="18">
                  <c:v>147448</c:v>
                </c:pt>
                <c:pt idx="19">
                  <c:v>52455</c:v>
                </c:pt>
                <c:pt idx="20">
                  <c:v>811789</c:v>
                </c:pt>
                <c:pt idx="21">
                  <c:v>2374633</c:v>
                </c:pt>
                <c:pt idx="22">
                  <c:v>893504</c:v>
                </c:pt>
                <c:pt idx="23">
                  <c:v>453675</c:v>
                </c:pt>
                <c:pt idx="24">
                  <c:v>933195</c:v>
                </c:pt>
                <c:pt idx="25">
                  <c:v>24299167</c:v>
                </c:pt>
                <c:pt idx="26">
                  <c:v>1327967</c:v>
                </c:pt>
                <c:pt idx="27">
                  <c:v>289032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17053"/>
        <c:axId val="10209454"/>
      </c:barChart>
      <c:catAx>
        <c:axId val="38170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209454"/>
        <c:crosses val="autoZero"/>
        <c:auto val="1"/>
        <c:lblAlgn val="ctr"/>
        <c:lblOffset val="100"/>
        <c:noMultiLvlLbl val="0"/>
      </c:catAx>
      <c:valAx>
        <c:axId val="1020945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1705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109</c:v>
                </c:pt>
                <c:pt idx="1">
                  <c:v>367783</c:v>
                </c:pt>
                <c:pt idx="2">
                  <c:v>52286</c:v>
                </c:pt>
                <c:pt idx="3">
                  <c:v>9</c:v>
                </c:pt>
                <c:pt idx="4">
                  <c:v>18406263</c:v>
                </c:pt>
                <c:pt idx="5">
                  <c:v>467978</c:v>
                </c:pt>
                <c:pt idx="6">
                  <c:v>103754</c:v>
                </c:pt>
                <c:pt idx="7">
                  <c:v>10731721</c:v>
                </c:pt>
                <c:pt idx="8">
                  <c:v>1736752</c:v>
                </c:pt>
                <c:pt idx="9">
                  <c:v>187566</c:v>
                </c:pt>
                <c:pt idx="10">
                  <c:v>378288</c:v>
                </c:pt>
                <c:pt idx="11">
                  <c:v>21827</c:v>
                </c:pt>
                <c:pt idx="12">
                  <c:v>182709</c:v>
                </c:pt>
                <c:pt idx="13">
                  <c:v>224543</c:v>
                </c:pt>
                <c:pt idx="14">
                  <c:v>177866</c:v>
                </c:pt>
                <c:pt idx="15">
                  <c:v>4138217</c:v>
                </c:pt>
                <c:pt idx="16">
                  <c:v>96512</c:v>
                </c:pt>
                <c:pt idx="17">
                  <c:v>157170</c:v>
                </c:pt>
                <c:pt idx="18">
                  <c:v>14740</c:v>
                </c:pt>
                <c:pt idx="19">
                  <c:v>2014</c:v>
                </c:pt>
                <c:pt idx="20">
                  <c:v>0</c:v>
                </c:pt>
                <c:pt idx="21">
                  <c:v>1345552</c:v>
                </c:pt>
                <c:pt idx="22">
                  <c:v>128454</c:v>
                </c:pt>
                <c:pt idx="23">
                  <c:v>334022</c:v>
                </c:pt>
                <c:pt idx="24">
                  <c:v>130956</c:v>
                </c:pt>
                <c:pt idx="25">
                  <c:v>17117004</c:v>
                </c:pt>
                <c:pt idx="26">
                  <c:v>813489</c:v>
                </c:pt>
                <c:pt idx="27">
                  <c:v>84762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30</c:v>
                </c:pt>
                <c:pt idx="1">
                  <c:v>460993</c:v>
                </c:pt>
                <c:pt idx="2">
                  <c:v>174171</c:v>
                </c:pt>
                <c:pt idx="3">
                  <c:v>0</c:v>
                </c:pt>
                <c:pt idx="4">
                  <c:v>18203215</c:v>
                </c:pt>
                <c:pt idx="5">
                  <c:v>564677</c:v>
                </c:pt>
                <c:pt idx="6">
                  <c:v>114428</c:v>
                </c:pt>
                <c:pt idx="7">
                  <c:v>12598626</c:v>
                </c:pt>
                <c:pt idx="8">
                  <c:v>1645150</c:v>
                </c:pt>
                <c:pt idx="9">
                  <c:v>207487</c:v>
                </c:pt>
                <c:pt idx="10">
                  <c:v>444765</c:v>
                </c:pt>
                <c:pt idx="11">
                  <c:v>22100</c:v>
                </c:pt>
                <c:pt idx="12">
                  <c:v>58496</c:v>
                </c:pt>
                <c:pt idx="13">
                  <c:v>209036</c:v>
                </c:pt>
                <c:pt idx="14">
                  <c:v>184415</c:v>
                </c:pt>
                <c:pt idx="15">
                  <c:v>4069060</c:v>
                </c:pt>
                <c:pt idx="16">
                  <c:v>1198032</c:v>
                </c:pt>
                <c:pt idx="17">
                  <c:v>163268</c:v>
                </c:pt>
                <c:pt idx="18">
                  <c:v>13749</c:v>
                </c:pt>
                <c:pt idx="19">
                  <c:v>0</c:v>
                </c:pt>
                <c:pt idx="20">
                  <c:v>0</c:v>
                </c:pt>
                <c:pt idx="21">
                  <c:v>1162902</c:v>
                </c:pt>
                <c:pt idx="22">
                  <c:v>120688</c:v>
                </c:pt>
                <c:pt idx="23">
                  <c:v>300884</c:v>
                </c:pt>
                <c:pt idx="24">
                  <c:v>396127</c:v>
                </c:pt>
                <c:pt idx="25">
                  <c:v>19542032</c:v>
                </c:pt>
                <c:pt idx="26">
                  <c:v>856252</c:v>
                </c:pt>
                <c:pt idx="27">
                  <c:v>96012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574802"/>
        <c:axId val="43239000"/>
      </c:barChart>
      <c:catAx>
        <c:axId val="235748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239000"/>
        <c:crosses val="autoZero"/>
        <c:auto val="1"/>
        <c:lblAlgn val="ctr"/>
        <c:lblOffset val="100"/>
        <c:noMultiLvlLbl val="0"/>
      </c:catAx>
      <c:valAx>
        <c:axId val="432390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57480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7153.6529999999984</c:v>
                </c:pt>
                <c:pt idx="1">
                  <c:v>0</c:v>
                </c:pt>
                <c:pt idx="2">
                  <c:v>653.76299999999992</c:v>
                </c:pt>
                <c:pt idx="3">
                  <c:v>2173.248000000001</c:v>
                </c:pt>
                <c:pt idx="4">
                  <c:v>193.61099999999999</c:v>
                </c:pt>
                <c:pt idx="5">
                  <c:v>3605.4260000000008</c:v>
                </c:pt>
                <c:pt idx="6">
                  <c:v>392.91699999999992</c:v>
                </c:pt>
                <c:pt idx="7">
                  <c:v>427.66800000000001</c:v>
                </c:pt>
                <c:pt idx="8">
                  <c:v>0</c:v>
                </c:pt>
                <c:pt idx="9">
                  <c:v>0</c:v>
                </c:pt>
                <c:pt idx="10">
                  <c:v>807.63699999999994</c:v>
                </c:pt>
                <c:pt idx="11">
                  <c:v>0</c:v>
                </c:pt>
                <c:pt idx="12">
                  <c:v>65.733999999999995</c:v>
                </c:pt>
                <c:pt idx="13">
                  <c:v>3161.2669999999998</c:v>
                </c:pt>
                <c:pt idx="14">
                  <c:v>59.320999999999977</c:v>
                </c:pt>
                <c:pt idx="15">
                  <c:v>194.92699999999999</c:v>
                </c:pt>
                <c:pt idx="16">
                  <c:v>40.159999999999997</c:v>
                </c:pt>
                <c:pt idx="17">
                  <c:v>827.04700000000003</c:v>
                </c:pt>
                <c:pt idx="18">
                  <c:v>0</c:v>
                </c:pt>
                <c:pt idx="19">
                  <c:v>193.952</c:v>
                </c:pt>
                <c:pt idx="20">
                  <c:v>8530.1489999999994</c:v>
                </c:pt>
                <c:pt idx="21">
                  <c:v>1049.578</c:v>
                </c:pt>
                <c:pt idx="22">
                  <c:v>1997.12</c:v>
                </c:pt>
                <c:pt idx="23">
                  <c:v>0</c:v>
                </c:pt>
                <c:pt idx="24">
                  <c:v>626.17999999999995</c:v>
                </c:pt>
                <c:pt idx="25">
                  <c:v>348.85800000000012</c:v>
                </c:pt>
                <c:pt idx="26">
                  <c:v>9873.4220000000005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5618.4929999999986</c:v>
                </c:pt>
                <c:pt idx="1">
                  <c:v>78.673000000000002</c:v>
                </c:pt>
                <c:pt idx="2">
                  <c:v>760.57999999999993</c:v>
                </c:pt>
                <c:pt idx="3">
                  <c:v>5983.9750000000004</c:v>
                </c:pt>
                <c:pt idx="4">
                  <c:v>191.02</c:v>
                </c:pt>
                <c:pt idx="5">
                  <c:v>3436.5810000000001</c:v>
                </c:pt>
                <c:pt idx="6">
                  <c:v>458.42899999999997</c:v>
                </c:pt>
                <c:pt idx="7">
                  <c:v>964.93600000000015</c:v>
                </c:pt>
                <c:pt idx="8">
                  <c:v>0</c:v>
                </c:pt>
                <c:pt idx="9">
                  <c:v>60.401000000000003</c:v>
                </c:pt>
                <c:pt idx="10">
                  <c:v>553.08200000000011</c:v>
                </c:pt>
                <c:pt idx="11">
                  <c:v>0.9</c:v>
                </c:pt>
                <c:pt idx="12">
                  <c:v>57.951000000000001</c:v>
                </c:pt>
                <c:pt idx="13">
                  <c:v>2630.3850000000002</c:v>
                </c:pt>
                <c:pt idx="14">
                  <c:v>58.137</c:v>
                </c:pt>
                <c:pt idx="15">
                  <c:v>228.643</c:v>
                </c:pt>
                <c:pt idx="16">
                  <c:v>90.972999999999999</c:v>
                </c:pt>
                <c:pt idx="17">
                  <c:v>748.18299999999999</c:v>
                </c:pt>
                <c:pt idx="18">
                  <c:v>0</c:v>
                </c:pt>
                <c:pt idx="19">
                  <c:v>267.58100000000007</c:v>
                </c:pt>
                <c:pt idx="20">
                  <c:v>7330.0939999999991</c:v>
                </c:pt>
                <c:pt idx="21">
                  <c:v>844.44400000000041</c:v>
                </c:pt>
                <c:pt idx="22">
                  <c:v>3173.0510000000008</c:v>
                </c:pt>
                <c:pt idx="23">
                  <c:v>0</c:v>
                </c:pt>
                <c:pt idx="24">
                  <c:v>458.61800000000011</c:v>
                </c:pt>
                <c:pt idx="25">
                  <c:v>203.167</c:v>
                </c:pt>
                <c:pt idx="26">
                  <c:v>9835.5720000000001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30447"/>
        <c:axId val="35904969"/>
      </c:barChart>
      <c:catAx>
        <c:axId val="233044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904969"/>
        <c:crosses val="autoZero"/>
        <c:auto val="1"/>
        <c:lblAlgn val="ctr"/>
        <c:lblOffset val="100"/>
        <c:noMultiLvlLbl val="0"/>
      </c:catAx>
      <c:valAx>
        <c:axId val="3590496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3044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16533</c:v>
                </c:pt>
                <c:pt idx="1">
                  <c:v>7571</c:v>
                </c:pt>
                <c:pt idx="2">
                  <c:v>21029</c:v>
                </c:pt>
                <c:pt idx="3">
                  <c:v>16026</c:v>
                </c:pt>
                <c:pt idx="4">
                  <c:v>1137363</c:v>
                </c:pt>
                <c:pt idx="5">
                  <c:v>32285</c:v>
                </c:pt>
                <c:pt idx="6">
                  <c:v>22427</c:v>
                </c:pt>
                <c:pt idx="7">
                  <c:v>488026</c:v>
                </c:pt>
                <c:pt idx="8">
                  <c:v>41064</c:v>
                </c:pt>
                <c:pt idx="9">
                  <c:v>63510</c:v>
                </c:pt>
                <c:pt idx="10">
                  <c:v>8768</c:v>
                </c:pt>
                <c:pt idx="11">
                  <c:v>204401</c:v>
                </c:pt>
                <c:pt idx="12">
                  <c:v>4533</c:v>
                </c:pt>
                <c:pt idx="13">
                  <c:v>11065</c:v>
                </c:pt>
                <c:pt idx="14">
                  <c:v>46548</c:v>
                </c:pt>
                <c:pt idx="15">
                  <c:v>845259</c:v>
                </c:pt>
                <c:pt idx="16">
                  <c:v>26853</c:v>
                </c:pt>
                <c:pt idx="17">
                  <c:v>5430</c:v>
                </c:pt>
                <c:pt idx="18">
                  <c:v>129</c:v>
                </c:pt>
                <c:pt idx="19">
                  <c:v>7520</c:v>
                </c:pt>
                <c:pt idx="20">
                  <c:v>8772</c:v>
                </c:pt>
                <c:pt idx="21">
                  <c:v>244219</c:v>
                </c:pt>
                <c:pt idx="22">
                  <c:v>12306</c:v>
                </c:pt>
                <c:pt idx="23">
                  <c:v>11852</c:v>
                </c:pt>
                <c:pt idx="24">
                  <c:v>34994</c:v>
                </c:pt>
                <c:pt idx="25">
                  <c:v>147535</c:v>
                </c:pt>
                <c:pt idx="26">
                  <c:v>21973</c:v>
                </c:pt>
                <c:pt idx="27">
                  <c:v>2788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16119</c:v>
                </c:pt>
                <c:pt idx="1">
                  <c:v>7252</c:v>
                </c:pt>
                <c:pt idx="2">
                  <c:v>18604</c:v>
                </c:pt>
                <c:pt idx="3">
                  <c:v>15739</c:v>
                </c:pt>
                <c:pt idx="4">
                  <c:v>1284004</c:v>
                </c:pt>
                <c:pt idx="5">
                  <c:v>55086</c:v>
                </c:pt>
                <c:pt idx="6">
                  <c:v>20916</c:v>
                </c:pt>
                <c:pt idx="7">
                  <c:v>600999</c:v>
                </c:pt>
                <c:pt idx="8">
                  <c:v>36351</c:v>
                </c:pt>
                <c:pt idx="9">
                  <c:v>70632</c:v>
                </c:pt>
                <c:pt idx="10">
                  <c:v>10359</c:v>
                </c:pt>
                <c:pt idx="11">
                  <c:v>212215</c:v>
                </c:pt>
                <c:pt idx="12">
                  <c:v>3947</c:v>
                </c:pt>
                <c:pt idx="13">
                  <c:v>15592</c:v>
                </c:pt>
                <c:pt idx="14">
                  <c:v>65830</c:v>
                </c:pt>
                <c:pt idx="15">
                  <c:v>890562</c:v>
                </c:pt>
                <c:pt idx="16">
                  <c:v>24150</c:v>
                </c:pt>
                <c:pt idx="17">
                  <c:v>11884</c:v>
                </c:pt>
                <c:pt idx="18">
                  <c:v>1175</c:v>
                </c:pt>
                <c:pt idx="19">
                  <c:v>5481</c:v>
                </c:pt>
                <c:pt idx="20">
                  <c:v>9059</c:v>
                </c:pt>
                <c:pt idx="21">
                  <c:v>157007</c:v>
                </c:pt>
                <c:pt idx="22">
                  <c:v>8866</c:v>
                </c:pt>
                <c:pt idx="23">
                  <c:v>11849</c:v>
                </c:pt>
                <c:pt idx="24">
                  <c:v>39654</c:v>
                </c:pt>
                <c:pt idx="25">
                  <c:v>120019</c:v>
                </c:pt>
                <c:pt idx="26">
                  <c:v>35576</c:v>
                </c:pt>
                <c:pt idx="27">
                  <c:v>2821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549182"/>
        <c:axId val="41368708"/>
      </c:barChart>
      <c:catAx>
        <c:axId val="2354918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368708"/>
        <c:crosses val="autoZero"/>
        <c:auto val="1"/>
        <c:lblAlgn val="ctr"/>
        <c:lblOffset val="100"/>
        <c:noMultiLvlLbl val="0"/>
      </c:catAx>
      <c:valAx>
        <c:axId val="4136870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54918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9720</c:v>
                </c:pt>
                <c:pt idx="1">
                  <c:v>696</c:v>
                </c:pt>
                <c:pt idx="2">
                  <c:v>11927</c:v>
                </c:pt>
                <c:pt idx="3">
                  <c:v>5048</c:v>
                </c:pt>
                <c:pt idx="4">
                  <c:v>1082494</c:v>
                </c:pt>
                <c:pt idx="5">
                  <c:v>9083</c:v>
                </c:pt>
                <c:pt idx="6">
                  <c:v>532</c:v>
                </c:pt>
                <c:pt idx="7">
                  <c:v>415746</c:v>
                </c:pt>
                <c:pt idx="8">
                  <c:v>21541</c:v>
                </c:pt>
                <c:pt idx="9">
                  <c:v>3047</c:v>
                </c:pt>
                <c:pt idx="10">
                  <c:v>0</c:v>
                </c:pt>
                <c:pt idx="11">
                  <c:v>197880</c:v>
                </c:pt>
                <c:pt idx="12">
                  <c:v>2137</c:v>
                </c:pt>
                <c:pt idx="13">
                  <c:v>11065</c:v>
                </c:pt>
                <c:pt idx="14">
                  <c:v>38224</c:v>
                </c:pt>
                <c:pt idx="15">
                  <c:v>731298</c:v>
                </c:pt>
                <c:pt idx="16">
                  <c:v>10433</c:v>
                </c:pt>
                <c:pt idx="17">
                  <c:v>2048</c:v>
                </c:pt>
                <c:pt idx="18">
                  <c:v>0</c:v>
                </c:pt>
                <c:pt idx="19">
                  <c:v>4142</c:v>
                </c:pt>
                <c:pt idx="20">
                  <c:v>4327</c:v>
                </c:pt>
                <c:pt idx="21">
                  <c:v>219418</c:v>
                </c:pt>
                <c:pt idx="22">
                  <c:v>6744</c:v>
                </c:pt>
                <c:pt idx="23">
                  <c:v>5346</c:v>
                </c:pt>
                <c:pt idx="24">
                  <c:v>14631</c:v>
                </c:pt>
                <c:pt idx="25">
                  <c:v>121712</c:v>
                </c:pt>
                <c:pt idx="26">
                  <c:v>6662</c:v>
                </c:pt>
                <c:pt idx="27">
                  <c:v>1320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9876</c:v>
                </c:pt>
                <c:pt idx="1">
                  <c:v>757</c:v>
                </c:pt>
                <c:pt idx="2">
                  <c:v>8882</c:v>
                </c:pt>
                <c:pt idx="3">
                  <c:v>5857</c:v>
                </c:pt>
                <c:pt idx="4">
                  <c:v>1223790</c:v>
                </c:pt>
                <c:pt idx="5">
                  <c:v>13189</c:v>
                </c:pt>
                <c:pt idx="6">
                  <c:v>555</c:v>
                </c:pt>
                <c:pt idx="7">
                  <c:v>530106</c:v>
                </c:pt>
                <c:pt idx="8">
                  <c:v>19269</c:v>
                </c:pt>
                <c:pt idx="9">
                  <c:v>6019</c:v>
                </c:pt>
                <c:pt idx="10">
                  <c:v>0</c:v>
                </c:pt>
                <c:pt idx="11">
                  <c:v>207059</c:v>
                </c:pt>
                <c:pt idx="12">
                  <c:v>2560</c:v>
                </c:pt>
                <c:pt idx="13">
                  <c:v>15592</c:v>
                </c:pt>
                <c:pt idx="14">
                  <c:v>58263</c:v>
                </c:pt>
                <c:pt idx="15">
                  <c:v>783733</c:v>
                </c:pt>
                <c:pt idx="16">
                  <c:v>7342</c:v>
                </c:pt>
                <c:pt idx="17">
                  <c:v>6280</c:v>
                </c:pt>
                <c:pt idx="18">
                  <c:v>0</c:v>
                </c:pt>
                <c:pt idx="19">
                  <c:v>3861</c:v>
                </c:pt>
                <c:pt idx="20">
                  <c:v>4526</c:v>
                </c:pt>
                <c:pt idx="21">
                  <c:v>119005</c:v>
                </c:pt>
                <c:pt idx="22">
                  <c:v>4573</c:v>
                </c:pt>
                <c:pt idx="23">
                  <c:v>4672</c:v>
                </c:pt>
                <c:pt idx="24">
                  <c:v>19124</c:v>
                </c:pt>
                <c:pt idx="25">
                  <c:v>98740</c:v>
                </c:pt>
                <c:pt idx="26">
                  <c:v>17844</c:v>
                </c:pt>
                <c:pt idx="27">
                  <c:v>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688772"/>
        <c:axId val="37470134"/>
      </c:barChart>
      <c:catAx>
        <c:axId val="326887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470134"/>
        <c:crosses val="autoZero"/>
        <c:auto val="1"/>
        <c:lblAlgn val="ctr"/>
        <c:lblOffset val="100"/>
        <c:noMultiLvlLbl val="0"/>
      </c:catAx>
      <c:valAx>
        <c:axId val="3747013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6887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1094102</c:v>
                </c:pt>
                <c:pt idx="5">
                  <c:v>0</c:v>
                </c:pt>
                <c:pt idx="6">
                  <c:v>1722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68</c:v>
                </c:pt>
                <c:pt idx="13">
                  <c:v>0</c:v>
                </c:pt>
                <c:pt idx="14">
                  <c:v>18107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2998</c:v>
                </c:pt>
                <c:pt idx="20">
                  <c:v>0</c:v>
                </c:pt>
                <c:pt idx="21">
                  <c:v>520</c:v>
                </c:pt>
                <c:pt idx="22">
                  <c:v>0</c:v>
                </c:pt>
                <c:pt idx="23">
                  <c:v>0</c:v>
                </c:pt>
                <c:pt idx="24">
                  <c:v>26286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1231359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326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43852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539</c:v>
                </c:pt>
                <c:pt idx="22">
                  <c:v>0</c:v>
                </c:pt>
                <c:pt idx="23">
                  <c:v>0</c:v>
                </c:pt>
                <c:pt idx="24">
                  <c:v>23083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965241"/>
        <c:axId val="29475102"/>
      </c:barChart>
      <c:catAx>
        <c:axId val="509652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475102"/>
        <c:crosses val="autoZero"/>
        <c:auto val="1"/>
        <c:lblAlgn val="ctr"/>
        <c:lblOffset val="100"/>
        <c:noMultiLvlLbl val="0"/>
      </c:catAx>
      <c:valAx>
        <c:axId val="2947510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9652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1075308</c:v>
                </c:pt>
                <c:pt idx="1">
                  <c:v>5008</c:v>
                </c:pt>
                <c:pt idx="2">
                  <c:v>43</c:v>
                </c:pt>
                <c:pt idx="3">
                  <c:v>0</c:v>
                </c:pt>
                <c:pt idx="4">
                  <c:v>20762963</c:v>
                </c:pt>
                <c:pt idx="5">
                  <c:v>561451</c:v>
                </c:pt>
                <c:pt idx="6">
                  <c:v>3671</c:v>
                </c:pt>
                <c:pt idx="7">
                  <c:v>6557626</c:v>
                </c:pt>
                <c:pt idx="8">
                  <c:v>17116</c:v>
                </c:pt>
                <c:pt idx="9">
                  <c:v>380835</c:v>
                </c:pt>
                <c:pt idx="10">
                  <c:v>4442</c:v>
                </c:pt>
                <c:pt idx="11">
                  <c:v>0</c:v>
                </c:pt>
                <c:pt idx="12">
                  <c:v>234758</c:v>
                </c:pt>
                <c:pt idx="13">
                  <c:v>2788173</c:v>
                </c:pt>
                <c:pt idx="14">
                  <c:v>560479</c:v>
                </c:pt>
                <c:pt idx="15">
                  <c:v>3983997</c:v>
                </c:pt>
                <c:pt idx="16">
                  <c:v>18651</c:v>
                </c:pt>
                <c:pt idx="17">
                  <c:v>500</c:v>
                </c:pt>
                <c:pt idx="18">
                  <c:v>0</c:v>
                </c:pt>
                <c:pt idx="19">
                  <c:v>42920</c:v>
                </c:pt>
                <c:pt idx="20">
                  <c:v>5349</c:v>
                </c:pt>
                <c:pt idx="21">
                  <c:v>294544</c:v>
                </c:pt>
                <c:pt idx="22">
                  <c:v>24433</c:v>
                </c:pt>
                <c:pt idx="23">
                  <c:v>0</c:v>
                </c:pt>
                <c:pt idx="24">
                  <c:v>769306</c:v>
                </c:pt>
                <c:pt idx="25">
                  <c:v>9525033</c:v>
                </c:pt>
                <c:pt idx="26">
                  <c:v>92348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115008</c:v>
                </c:pt>
                <c:pt idx="1">
                  <c:v>14977</c:v>
                </c:pt>
                <c:pt idx="2">
                  <c:v>141</c:v>
                </c:pt>
                <c:pt idx="3">
                  <c:v>6050</c:v>
                </c:pt>
                <c:pt idx="4">
                  <c:v>20493264</c:v>
                </c:pt>
                <c:pt idx="5">
                  <c:v>735805</c:v>
                </c:pt>
                <c:pt idx="6">
                  <c:v>4528</c:v>
                </c:pt>
                <c:pt idx="7">
                  <c:v>9095300</c:v>
                </c:pt>
                <c:pt idx="8">
                  <c:v>7946</c:v>
                </c:pt>
                <c:pt idx="9">
                  <c:v>0</c:v>
                </c:pt>
                <c:pt idx="10">
                  <c:v>10095</c:v>
                </c:pt>
                <c:pt idx="11">
                  <c:v>0</c:v>
                </c:pt>
                <c:pt idx="12">
                  <c:v>6494</c:v>
                </c:pt>
                <c:pt idx="13">
                  <c:v>680782</c:v>
                </c:pt>
                <c:pt idx="14">
                  <c:v>700584</c:v>
                </c:pt>
                <c:pt idx="15">
                  <c:v>3982212</c:v>
                </c:pt>
                <c:pt idx="16">
                  <c:v>1120055</c:v>
                </c:pt>
                <c:pt idx="17">
                  <c:v>921</c:v>
                </c:pt>
                <c:pt idx="18">
                  <c:v>0</c:v>
                </c:pt>
                <c:pt idx="19">
                  <c:v>29654</c:v>
                </c:pt>
                <c:pt idx="20">
                  <c:v>4857</c:v>
                </c:pt>
                <c:pt idx="21">
                  <c:v>201285</c:v>
                </c:pt>
                <c:pt idx="22">
                  <c:v>14728</c:v>
                </c:pt>
                <c:pt idx="23">
                  <c:v>0</c:v>
                </c:pt>
                <c:pt idx="24">
                  <c:v>1041210</c:v>
                </c:pt>
                <c:pt idx="25">
                  <c:v>11151745</c:v>
                </c:pt>
                <c:pt idx="26">
                  <c:v>78835</c:v>
                </c:pt>
                <c:pt idx="27">
                  <c:v>15181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056951"/>
        <c:axId val="62040858"/>
      </c:barChart>
      <c:catAx>
        <c:axId val="440569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040858"/>
        <c:crosses val="autoZero"/>
        <c:auto val="1"/>
        <c:lblAlgn val="ctr"/>
        <c:lblOffset val="100"/>
        <c:noMultiLvlLbl val="0"/>
      </c:catAx>
      <c:valAx>
        <c:axId val="6204085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05695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5008</c:v>
                </c:pt>
                <c:pt idx="2">
                  <c:v>43</c:v>
                </c:pt>
                <c:pt idx="3">
                  <c:v>0</c:v>
                </c:pt>
                <c:pt idx="4">
                  <c:v>16371624</c:v>
                </c:pt>
                <c:pt idx="5">
                  <c:v>72044</c:v>
                </c:pt>
                <c:pt idx="6">
                  <c:v>2</c:v>
                </c:pt>
                <c:pt idx="7">
                  <c:v>4951593</c:v>
                </c:pt>
                <c:pt idx="8">
                  <c:v>16695</c:v>
                </c:pt>
                <c:pt idx="9">
                  <c:v>224</c:v>
                </c:pt>
                <c:pt idx="10">
                  <c:v>4442</c:v>
                </c:pt>
                <c:pt idx="11">
                  <c:v>0</c:v>
                </c:pt>
                <c:pt idx="12">
                  <c:v>0</c:v>
                </c:pt>
                <c:pt idx="13">
                  <c:v>616</c:v>
                </c:pt>
                <c:pt idx="14">
                  <c:v>6</c:v>
                </c:pt>
                <c:pt idx="15">
                  <c:v>2739838</c:v>
                </c:pt>
                <c:pt idx="16">
                  <c:v>13484</c:v>
                </c:pt>
                <c:pt idx="17">
                  <c:v>500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277378</c:v>
                </c:pt>
                <c:pt idx="22">
                  <c:v>0</c:v>
                </c:pt>
                <c:pt idx="23">
                  <c:v>0</c:v>
                </c:pt>
                <c:pt idx="24">
                  <c:v>3307</c:v>
                </c:pt>
                <c:pt idx="25">
                  <c:v>9289775</c:v>
                </c:pt>
                <c:pt idx="26">
                  <c:v>67592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14977</c:v>
                </c:pt>
                <c:pt idx="2">
                  <c:v>141</c:v>
                </c:pt>
                <c:pt idx="3">
                  <c:v>0</c:v>
                </c:pt>
                <c:pt idx="4">
                  <c:v>16287409</c:v>
                </c:pt>
                <c:pt idx="5">
                  <c:v>149025</c:v>
                </c:pt>
                <c:pt idx="6">
                  <c:v>0</c:v>
                </c:pt>
                <c:pt idx="7">
                  <c:v>6354649</c:v>
                </c:pt>
                <c:pt idx="8">
                  <c:v>7946</c:v>
                </c:pt>
                <c:pt idx="9">
                  <c:v>0</c:v>
                </c:pt>
                <c:pt idx="10">
                  <c:v>10047</c:v>
                </c:pt>
                <c:pt idx="11">
                  <c:v>0</c:v>
                </c:pt>
                <c:pt idx="12">
                  <c:v>0</c:v>
                </c:pt>
                <c:pt idx="13">
                  <c:v>7776</c:v>
                </c:pt>
                <c:pt idx="14">
                  <c:v>11</c:v>
                </c:pt>
                <c:pt idx="15">
                  <c:v>2708802</c:v>
                </c:pt>
                <c:pt idx="16">
                  <c:v>1111520</c:v>
                </c:pt>
                <c:pt idx="17">
                  <c:v>906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183048</c:v>
                </c:pt>
                <c:pt idx="22">
                  <c:v>122</c:v>
                </c:pt>
                <c:pt idx="23">
                  <c:v>0</c:v>
                </c:pt>
                <c:pt idx="24">
                  <c:v>234231</c:v>
                </c:pt>
                <c:pt idx="25">
                  <c:v>10945215</c:v>
                </c:pt>
                <c:pt idx="26">
                  <c:v>53221</c:v>
                </c:pt>
                <c:pt idx="27">
                  <c:v>1358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626996"/>
        <c:axId val="20150273"/>
      </c:barChart>
      <c:catAx>
        <c:axId val="646269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150273"/>
        <c:crosses val="autoZero"/>
        <c:auto val="1"/>
        <c:lblAlgn val="ctr"/>
        <c:lblOffset val="100"/>
        <c:noMultiLvlLbl val="0"/>
      </c:catAx>
      <c:valAx>
        <c:axId val="2015027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62699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9913</c:v>
                </c:pt>
                <c:pt idx="2">
                  <c:v>227209</c:v>
                </c:pt>
                <c:pt idx="3">
                  <c:v>0</c:v>
                </c:pt>
                <c:pt idx="4">
                  <c:v>5061105</c:v>
                </c:pt>
                <c:pt idx="5">
                  <c:v>271862</c:v>
                </c:pt>
                <c:pt idx="6">
                  <c:v>4310368</c:v>
                </c:pt>
                <c:pt idx="7">
                  <c:v>3708033</c:v>
                </c:pt>
                <c:pt idx="8">
                  <c:v>326468</c:v>
                </c:pt>
                <c:pt idx="9">
                  <c:v>0</c:v>
                </c:pt>
                <c:pt idx="10">
                  <c:v>61626</c:v>
                </c:pt>
                <c:pt idx="11">
                  <c:v>166557</c:v>
                </c:pt>
                <c:pt idx="12">
                  <c:v>5654</c:v>
                </c:pt>
                <c:pt idx="13">
                  <c:v>0</c:v>
                </c:pt>
                <c:pt idx="14">
                  <c:v>220076</c:v>
                </c:pt>
                <c:pt idx="15">
                  <c:v>1535756</c:v>
                </c:pt>
                <c:pt idx="16">
                  <c:v>185240</c:v>
                </c:pt>
                <c:pt idx="17">
                  <c:v>0</c:v>
                </c:pt>
                <c:pt idx="18">
                  <c:v>144707</c:v>
                </c:pt>
                <c:pt idx="19">
                  <c:v>176706</c:v>
                </c:pt>
                <c:pt idx="20">
                  <c:v>204041</c:v>
                </c:pt>
                <c:pt idx="21">
                  <c:v>1368480</c:v>
                </c:pt>
                <c:pt idx="22">
                  <c:v>786847</c:v>
                </c:pt>
                <c:pt idx="23">
                  <c:v>58148</c:v>
                </c:pt>
                <c:pt idx="24">
                  <c:v>119099</c:v>
                </c:pt>
                <c:pt idx="25">
                  <c:v>4300472</c:v>
                </c:pt>
                <c:pt idx="26">
                  <c:v>400191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10480</c:v>
                </c:pt>
                <c:pt idx="2">
                  <c:v>293240</c:v>
                </c:pt>
                <c:pt idx="3">
                  <c:v>0</c:v>
                </c:pt>
                <c:pt idx="4">
                  <c:v>5360707</c:v>
                </c:pt>
                <c:pt idx="5">
                  <c:v>253251</c:v>
                </c:pt>
                <c:pt idx="6">
                  <c:v>3995544</c:v>
                </c:pt>
                <c:pt idx="7">
                  <c:v>3662521</c:v>
                </c:pt>
                <c:pt idx="8">
                  <c:v>321378</c:v>
                </c:pt>
                <c:pt idx="9">
                  <c:v>0</c:v>
                </c:pt>
                <c:pt idx="10">
                  <c:v>121140</c:v>
                </c:pt>
                <c:pt idx="11">
                  <c:v>173914</c:v>
                </c:pt>
                <c:pt idx="12">
                  <c:v>1760</c:v>
                </c:pt>
                <c:pt idx="13">
                  <c:v>0</c:v>
                </c:pt>
                <c:pt idx="14">
                  <c:v>194048</c:v>
                </c:pt>
                <c:pt idx="15">
                  <c:v>1473948</c:v>
                </c:pt>
                <c:pt idx="16">
                  <c:v>136027</c:v>
                </c:pt>
                <c:pt idx="17">
                  <c:v>0</c:v>
                </c:pt>
                <c:pt idx="18">
                  <c:v>147448</c:v>
                </c:pt>
                <c:pt idx="19">
                  <c:v>15888</c:v>
                </c:pt>
                <c:pt idx="20">
                  <c:v>190429</c:v>
                </c:pt>
                <c:pt idx="21">
                  <c:v>1247674</c:v>
                </c:pt>
                <c:pt idx="22">
                  <c:v>718470</c:v>
                </c:pt>
                <c:pt idx="23">
                  <c:v>29768</c:v>
                </c:pt>
                <c:pt idx="24">
                  <c:v>202388</c:v>
                </c:pt>
                <c:pt idx="25">
                  <c:v>4075041</c:v>
                </c:pt>
                <c:pt idx="26">
                  <c:v>297666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683831"/>
        <c:axId val="6625832"/>
      </c:barChart>
      <c:catAx>
        <c:axId val="616838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25832"/>
        <c:crosses val="autoZero"/>
        <c:auto val="1"/>
        <c:lblAlgn val="ctr"/>
        <c:lblOffset val="100"/>
        <c:noMultiLvlLbl val="0"/>
      </c:catAx>
      <c:valAx>
        <c:axId val="66258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68383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400</c:v>
                </c:pt>
                <c:pt idx="2">
                  <c:v>11874</c:v>
                </c:pt>
                <c:pt idx="3">
                  <c:v>0</c:v>
                </c:pt>
                <c:pt idx="4">
                  <c:v>167792</c:v>
                </c:pt>
                <c:pt idx="5">
                  <c:v>8208</c:v>
                </c:pt>
                <c:pt idx="6">
                  <c:v>204256</c:v>
                </c:pt>
                <c:pt idx="7">
                  <c:v>130611</c:v>
                </c:pt>
                <c:pt idx="8">
                  <c:v>12739</c:v>
                </c:pt>
                <c:pt idx="9">
                  <c:v>0</c:v>
                </c:pt>
                <c:pt idx="10">
                  <c:v>17</c:v>
                </c:pt>
                <c:pt idx="11">
                  <c:v>9829</c:v>
                </c:pt>
                <c:pt idx="12">
                  <c:v>21</c:v>
                </c:pt>
                <c:pt idx="13">
                  <c:v>0</c:v>
                </c:pt>
                <c:pt idx="14">
                  <c:v>10822</c:v>
                </c:pt>
                <c:pt idx="15">
                  <c:v>107914</c:v>
                </c:pt>
                <c:pt idx="16">
                  <c:v>10551</c:v>
                </c:pt>
                <c:pt idx="17">
                  <c:v>0</c:v>
                </c:pt>
                <c:pt idx="18">
                  <c:v>9416</c:v>
                </c:pt>
                <c:pt idx="19">
                  <c:v>6438</c:v>
                </c:pt>
                <c:pt idx="20">
                  <c:v>1075</c:v>
                </c:pt>
                <c:pt idx="21">
                  <c:v>99095</c:v>
                </c:pt>
                <c:pt idx="22">
                  <c:v>18099</c:v>
                </c:pt>
                <c:pt idx="23">
                  <c:v>2730</c:v>
                </c:pt>
                <c:pt idx="24">
                  <c:v>152</c:v>
                </c:pt>
                <c:pt idx="25">
                  <c:v>151307</c:v>
                </c:pt>
                <c:pt idx="26">
                  <c:v>3686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427</c:v>
                </c:pt>
                <c:pt idx="2">
                  <c:v>13355</c:v>
                </c:pt>
                <c:pt idx="3">
                  <c:v>0</c:v>
                </c:pt>
                <c:pt idx="4">
                  <c:v>169860</c:v>
                </c:pt>
                <c:pt idx="5">
                  <c:v>8210</c:v>
                </c:pt>
                <c:pt idx="6">
                  <c:v>192509</c:v>
                </c:pt>
                <c:pt idx="7">
                  <c:v>134740</c:v>
                </c:pt>
                <c:pt idx="8">
                  <c:v>12155</c:v>
                </c:pt>
                <c:pt idx="9">
                  <c:v>0</c:v>
                </c:pt>
                <c:pt idx="10">
                  <c:v>11</c:v>
                </c:pt>
                <c:pt idx="11">
                  <c:v>9282</c:v>
                </c:pt>
                <c:pt idx="12">
                  <c:v>3</c:v>
                </c:pt>
                <c:pt idx="13">
                  <c:v>0</c:v>
                </c:pt>
                <c:pt idx="14">
                  <c:v>9940</c:v>
                </c:pt>
                <c:pt idx="15">
                  <c:v>108707</c:v>
                </c:pt>
                <c:pt idx="16">
                  <c:v>7749</c:v>
                </c:pt>
                <c:pt idx="17">
                  <c:v>0</c:v>
                </c:pt>
                <c:pt idx="18">
                  <c:v>9188</c:v>
                </c:pt>
                <c:pt idx="19">
                  <c:v>763</c:v>
                </c:pt>
                <c:pt idx="20">
                  <c:v>1212</c:v>
                </c:pt>
                <c:pt idx="21">
                  <c:v>94677</c:v>
                </c:pt>
                <c:pt idx="22">
                  <c:v>19047</c:v>
                </c:pt>
                <c:pt idx="23">
                  <c:v>1471</c:v>
                </c:pt>
                <c:pt idx="24">
                  <c:v>5379</c:v>
                </c:pt>
                <c:pt idx="25">
                  <c:v>149101</c:v>
                </c:pt>
                <c:pt idx="26">
                  <c:v>3097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923691"/>
        <c:axId val="9796514"/>
      </c:barChart>
      <c:catAx>
        <c:axId val="139236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796514"/>
        <c:crosses val="autoZero"/>
        <c:auto val="1"/>
        <c:lblAlgn val="ctr"/>
        <c:lblOffset val="100"/>
        <c:noMultiLvlLbl val="0"/>
      </c:catAx>
      <c:valAx>
        <c:axId val="979651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9236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9</c:v>
                </c:pt>
                <c:pt idx="1">
                  <c:v>56289.75</c:v>
                </c:pt>
                <c:pt idx="2">
                  <c:v>5583</c:v>
                </c:pt>
                <c:pt idx="3">
                  <c:v>0</c:v>
                </c:pt>
                <c:pt idx="4">
                  <c:v>1528944</c:v>
                </c:pt>
                <c:pt idx="5">
                  <c:v>61347.5</c:v>
                </c:pt>
                <c:pt idx="6">
                  <c:v>28826</c:v>
                </c:pt>
                <c:pt idx="7">
                  <c:v>1026715.25</c:v>
                </c:pt>
                <c:pt idx="8">
                  <c:v>166838</c:v>
                </c:pt>
                <c:pt idx="9">
                  <c:v>13806.25</c:v>
                </c:pt>
                <c:pt idx="10">
                  <c:v>27041</c:v>
                </c:pt>
                <c:pt idx="11">
                  <c:v>1832.5</c:v>
                </c:pt>
                <c:pt idx="12">
                  <c:v>15160.5</c:v>
                </c:pt>
                <c:pt idx="13">
                  <c:v>16842</c:v>
                </c:pt>
                <c:pt idx="14">
                  <c:v>24939.5</c:v>
                </c:pt>
                <c:pt idx="15">
                  <c:v>382269</c:v>
                </c:pt>
                <c:pt idx="16">
                  <c:v>14342.25</c:v>
                </c:pt>
                <c:pt idx="17">
                  <c:v>14083.75</c:v>
                </c:pt>
                <c:pt idx="18">
                  <c:v>2019</c:v>
                </c:pt>
                <c:pt idx="19">
                  <c:v>358</c:v>
                </c:pt>
                <c:pt idx="20">
                  <c:v>0</c:v>
                </c:pt>
                <c:pt idx="21">
                  <c:v>174687</c:v>
                </c:pt>
                <c:pt idx="22">
                  <c:v>11270.5</c:v>
                </c:pt>
                <c:pt idx="23">
                  <c:v>46668.5</c:v>
                </c:pt>
                <c:pt idx="24">
                  <c:v>16468.25</c:v>
                </c:pt>
                <c:pt idx="25">
                  <c:v>1517190</c:v>
                </c:pt>
                <c:pt idx="26">
                  <c:v>72128</c:v>
                </c:pt>
                <c:pt idx="27">
                  <c:v>9810.75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3</c:v>
                </c:pt>
                <c:pt idx="1">
                  <c:v>69308.75</c:v>
                </c:pt>
                <c:pt idx="2">
                  <c:v>9798.5</c:v>
                </c:pt>
                <c:pt idx="3">
                  <c:v>0</c:v>
                </c:pt>
                <c:pt idx="4">
                  <c:v>1545987</c:v>
                </c:pt>
                <c:pt idx="5">
                  <c:v>71871</c:v>
                </c:pt>
                <c:pt idx="6">
                  <c:v>30764</c:v>
                </c:pt>
                <c:pt idx="7">
                  <c:v>1178734.75</c:v>
                </c:pt>
                <c:pt idx="8">
                  <c:v>153352.75</c:v>
                </c:pt>
                <c:pt idx="9">
                  <c:v>17003.25</c:v>
                </c:pt>
                <c:pt idx="10">
                  <c:v>34258.25</c:v>
                </c:pt>
                <c:pt idx="11">
                  <c:v>1739</c:v>
                </c:pt>
                <c:pt idx="12">
                  <c:v>5365.5</c:v>
                </c:pt>
                <c:pt idx="13">
                  <c:v>15130</c:v>
                </c:pt>
                <c:pt idx="14">
                  <c:v>26320.25</c:v>
                </c:pt>
                <c:pt idx="15">
                  <c:v>370917</c:v>
                </c:pt>
                <c:pt idx="16">
                  <c:v>109915.75</c:v>
                </c:pt>
                <c:pt idx="17">
                  <c:v>13213.25</c:v>
                </c:pt>
                <c:pt idx="18">
                  <c:v>2058.75</c:v>
                </c:pt>
                <c:pt idx="19">
                  <c:v>0</c:v>
                </c:pt>
                <c:pt idx="20">
                  <c:v>0</c:v>
                </c:pt>
                <c:pt idx="21">
                  <c:v>145103</c:v>
                </c:pt>
                <c:pt idx="22">
                  <c:v>10326.5</c:v>
                </c:pt>
                <c:pt idx="23">
                  <c:v>41195.5</c:v>
                </c:pt>
                <c:pt idx="24">
                  <c:v>37047.25</c:v>
                </c:pt>
                <c:pt idx="25">
                  <c:v>1722284</c:v>
                </c:pt>
                <c:pt idx="26">
                  <c:v>71491</c:v>
                </c:pt>
                <c:pt idx="27">
                  <c:v>10985.75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8288778"/>
        <c:axId val="51814935"/>
      </c:barChart>
      <c:catAx>
        <c:axId val="282887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814935"/>
        <c:crosses val="autoZero"/>
        <c:auto val="1"/>
        <c:lblAlgn val="ctr"/>
        <c:lblOffset val="100"/>
        <c:noMultiLvlLbl val="0"/>
      </c:catAx>
      <c:valAx>
        <c:axId val="5181493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2887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547</c:v>
                </c:pt>
                <c:pt idx="2">
                  <c:v>17</c:v>
                </c:pt>
                <c:pt idx="3">
                  <c:v>0</c:v>
                </c:pt>
                <c:pt idx="4">
                  <c:v>1279156</c:v>
                </c:pt>
                <c:pt idx="5">
                  <c:v>6332</c:v>
                </c:pt>
                <c:pt idx="6">
                  <c:v>2</c:v>
                </c:pt>
                <c:pt idx="7">
                  <c:v>403199.5</c:v>
                </c:pt>
                <c:pt idx="8">
                  <c:v>1027.5</c:v>
                </c:pt>
                <c:pt idx="9">
                  <c:v>99</c:v>
                </c:pt>
                <c:pt idx="10">
                  <c:v>796</c:v>
                </c:pt>
                <c:pt idx="11">
                  <c:v>0</c:v>
                </c:pt>
                <c:pt idx="12">
                  <c:v>0</c:v>
                </c:pt>
                <c:pt idx="13">
                  <c:v>89</c:v>
                </c:pt>
                <c:pt idx="14">
                  <c:v>1</c:v>
                </c:pt>
                <c:pt idx="15">
                  <c:v>193857</c:v>
                </c:pt>
                <c:pt idx="16">
                  <c:v>6574</c:v>
                </c:pt>
                <c:pt idx="17">
                  <c:v>250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35009</c:v>
                </c:pt>
                <c:pt idx="22">
                  <c:v>0</c:v>
                </c:pt>
                <c:pt idx="23">
                  <c:v>0</c:v>
                </c:pt>
                <c:pt idx="24">
                  <c:v>1523.5</c:v>
                </c:pt>
                <c:pt idx="25">
                  <c:v>734983</c:v>
                </c:pt>
                <c:pt idx="26">
                  <c:v>6356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1228</c:v>
                </c:pt>
                <c:pt idx="2">
                  <c:v>8</c:v>
                </c:pt>
                <c:pt idx="3">
                  <c:v>0</c:v>
                </c:pt>
                <c:pt idx="4">
                  <c:v>1307747</c:v>
                </c:pt>
                <c:pt idx="5">
                  <c:v>12949.75</c:v>
                </c:pt>
                <c:pt idx="6">
                  <c:v>0</c:v>
                </c:pt>
                <c:pt idx="7">
                  <c:v>528353.91999999993</c:v>
                </c:pt>
                <c:pt idx="8">
                  <c:v>614.75</c:v>
                </c:pt>
                <c:pt idx="9">
                  <c:v>0</c:v>
                </c:pt>
                <c:pt idx="10">
                  <c:v>1073</c:v>
                </c:pt>
                <c:pt idx="11">
                  <c:v>0</c:v>
                </c:pt>
                <c:pt idx="12">
                  <c:v>0</c:v>
                </c:pt>
                <c:pt idx="13">
                  <c:v>630</c:v>
                </c:pt>
                <c:pt idx="14">
                  <c:v>2</c:v>
                </c:pt>
                <c:pt idx="15">
                  <c:v>190153</c:v>
                </c:pt>
                <c:pt idx="16">
                  <c:v>102458.5</c:v>
                </c:pt>
                <c:pt idx="17">
                  <c:v>275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18340</c:v>
                </c:pt>
                <c:pt idx="22">
                  <c:v>4.5</c:v>
                </c:pt>
                <c:pt idx="23">
                  <c:v>0</c:v>
                </c:pt>
                <c:pt idx="24">
                  <c:v>18514</c:v>
                </c:pt>
                <c:pt idx="25">
                  <c:v>868321</c:v>
                </c:pt>
                <c:pt idx="26">
                  <c:v>4219</c:v>
                </c:pt>
                <c:pt idx="27">
                  <c:v>196.25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393915"/>
        <c:axId val="35925367"/>
      </c:barChart>
      <c:catAx>
        <c:axId val="243939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925367"/>
        <c:crosses val="autoZero"/>
        <c:auto val="1"/>
        <c:lblAlgn val="ctr"/>
        <c:lblOffset val="100"/>
        <c:noMultiLvlLbl val="0"/>
      </c:catAx>
      <c:valAx>
        <c:axId val="3592536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3939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48743.25</c:v>
                </c:pt>
                <c:pt idx="2">
                  <c:v>3439</c:v>
                </c:pt>
                <c:pt idx="3">
                  <c:v>0</c:v>
                </c:pt>
                <c:pt idx="4">
                  <c:v>8</c:v>
                </c:pt>
                <c:pt idx="5">
                  <c:v>47243.5</c:v>
                </c:pt>
                <c:pt idx="6">
                  <c:v>28822</c:v>
                </c:pt>
                <c:pt idx="7">
                  <c:v>70926.25</c:v>
                </c:pt>
                <c:pt idx="8">
                  <c:v>15033</c:v>
                </c:pt>
                <c:pt idx="9">
                  <c:v>3108.25</c:v>
                </c:pt>
                <c:pt idx="10">
                  <c:v>2112</c:v>
                </c:pt>
                <c:pt idx="11">
                  <c:v>1777.5</c:v>
                </c:pt>
                <c:pt idx="12">
                  <c:v>4101.5</c:v>
                </c:pt>
                <c:pt idx="13">
                  <c:v>2744</c:v>
                </c:pt>
                <c:pt idx="14">
                  <c:v>21757.5</c:v>
                </c:pt>
                <c:pt idx="15">
                  <c:v>164523</c:v>
                </c:pt>
                <c:pt idx="16">
                  <c:v>3010.25</c:v>
                </c:pt>
                <c:pt idx="17">
                  <c:v>1425</c:v>
                </c:pt>
                <c:pt idx="18">
                  <c:v>2002</c:v>
                </c:pt>
                <c:pt idx="19">
                  <c:v>0</c:v>
                </c:pt>
                <c:pt idx="20">
                  <c:v>0</c:v>
                </c:pt>
                <c:pt idx="21">
                  <c:v>123571</c:v>
                </c:pt>
                <c:pt idx="22">
                  <c:v>1296.25</c:v>
                </c:pt>
                <c:pt idx="23">
                  <c:v>46303.5</c:v>
                </c:pt>
                <c:pt idx="24">
                  <c:v>4300.75</c:v>
                </c:pt>
                <c:pt idx="25">
                  <c:v>63402</c:v>
                </c:pt>
                <c:pt idx="26">
                  <c:v>4150</c:v>
                </c:pt>
                <c:pt idx="27">
                  <c:v>9283.75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58179.5</c:v>
                </c:pt>
                <c:pt idx="2">
                  <c:v>1208</c:v>
                </c:pt>
                <c:pt idx="3">
                  <c:v>0</c:v>
                </c:pt>
                <c:pt idx="4">
                  <c:v>128</c:v>
                </c:pt>
                <c:pt idx="5">
                  <c:v>48324.75</c:v>
                </c:pt>
                <c:pt idx="6">
                  <c:v>30764</c:v>
                </c:pt>
                <c:pt idx="7">
                  <c:v>62367</c:v>
                </c:pt>
                <c:pt idx="8">
                  <c:v>12729.75</c:v>
                </c:pt>
                <c:pt idx="9">
                  <c:v>5064.25</c:v>
                </c:pt>
                <c:pt idx="10">
                  <c:v>916</c:v>
                </c:pt>
                <c:pt idx="11">
                  <c:v>1709</c:v>
                </c:pt>
                <c:pt idx="12">
                  <c:v>979.5</c:v>
                </c:pt>
                <c:pt idx="13">
                  <c:v>2620</c:v>
                </c:pt>
                <c:pt idx="14">
                  <c:v>22845.5</c:v>
                </c:pt>
                <c:pt idx="15">
                  <c:v>157652</c:v>
                </c:pt>
                <c:pt idx="16">
                  <c:v>2323.25</c:v>
                </c:pt>
                <c:pt idx="17">
                  <c:v>736.75</c:v>
                </c:pt>
                <c:pt idx="18">
                  <c:v>2040.75</c:v>
                </c:pt>
                <c:pt idx="19">
                  <c:v>0</c:v>
                </c:pt>
                <c:pt idx="20">
                  <c:v>0</c:v>
                </c:pt>
                <c:pt idx="21">
                  <c:v>113112</c:v>
                </c:pt>
                <c:pt idx="22">
                  <c:v>0</c:v>
                </c:pt>
                <c:pt idx="23">
                  <c:v>40667.5</c:v>
                </c:pt>
                <c:pt idx="24">
                  <c:v>3084.5</c:v>
                </c:pt>
                <c:pt idx="25">
                  <c:v>61012</c:v>
                </c:pt>
                <c:pt idx="26">
                  <c:v>5563</c:v>
                </c:pt>
                <c:pt idx="27">
                  <c:v>9956.5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06132"/>
        <c:axId val="51803363"/>
      </c:barChart>
      <c:catAx>
        <c:axId val="53061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803363"/>
        <c:crosses val="autoZero"/>
        <c:auto val="1"/>
        <c:lblAlgn val="ctr"/>
        <c:lblOffset val="100"/>
        <c:noMultiLvlLbl val="0"/>
      </c:catAx>
      <c:valAx>
        <c:axId val="5180336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061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9</c:v>
                </c:pt>
                <c:pt idx="1">
                  <c:v>6999.5</c:v>
                </c:pt>
                <c:pt idx="2">
                  <c:v>2127</c:v>
                </c:pt>
                <c:pt idx="3">
                  <c:v>0</c:v>
                </c:pt>
                <c:pt idx="4">
                  <c:v>249780</c:v>
                </c:pt>
                <c:pt idx="5">
                  <c:v>7772</c:v>
                </c:pt>
                <c:pt idx="6">
                  <c:v>2</c:v>
                </c:pt>
                <c:pt idx="7">
                  <c:v>552589.5</c:v>
                </c:pt>
                <c:pt idx="8">
                  <c:v>150777.5</c:v>
                </c:pt>
                <c:pt idx="9">
                  <c:v>10599</c:v>
                </c:pt>
                <c:pt idx="10">
                  <c:v>24133</c:v>
                </c:pt>
                <c:pt idx="11">
                  <c:v>55</c:v>
                </c:pt>
                <c:pt idx="12">
                  <c:v>11059</c:v>
                </c:pt>
                <c:pt idx="13">
                  <c:v>14009</c:v>
                </c:pt>
                <c:pt idx="14">
                  <c:v>3181</c:v>
                </c:pt>
                <c:pt idx="15">
                  <c:v>23889</c:v>
                </c:pt>
                <c:pt idx="16">
                  <c:v>4758</c:v>
                </c:pt>
                <c:pt idx="17">
                  <c:v>12408.75</c:v>
                </c:pt>
                <c:pt idx="18">
                  <c:v>17</c:v>
                </c:pt>
                <c:pt idx="19">
                  <c:v>358</c:v>
                </c:pt>
                <c:pt idx="20">
                  <c:v>0</c:v>
                </c:pt>
                <c:pt idx="21">
                  <c:v>16107</c:v>
                </c:pt>
                <c:pt idx="22">
                  <c:v>9974.25</c:v>
                </c:pt>
                <c:pt idx="23">
                  <c:v>365</c:v>
                </c:pt>
                <c:pt idx="24">
                  <c:v>10644</c:v>
                </c:pt>
                <c:pt idx="25">
                  <c:v>718805</c:v>
                </c:pt>
                <c:pt idx="26">
                  <c:v>61622</c:v>
                </c:pt>
                <c:pt idx="27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3</c:v>
                </c:pt>
                <c:pt idx="1">
                  <c:v>9901.25</c:v>
                </c:pt>
                <c:pt idx="2">
                  <c:v>8582.5</c:v>
                </c:pt>
                <c:pt idx="3">
                  <c:v>0</c:v>
                </c:pt>
                <c:pt idx="4">
                  <c:v>238112</c:v>
                </c:pt>
                <c:pt idx="5">
                  <c:v>10596.5</c:v>
                </c:pt>
                <c:pt idx="6">
                  <c:v>0</c:v>
                </c:pt>
                <c:pt idx="7">
                  <c:v>588013.82999999996</c:v>
                </c:pt>
                <c:pt idx="8">
                  <c:v>140008.25</c:v>
                </c:pt>
                <c:pt idx="9">
                  <c:v>11939</c:v>
                </c:pt>
                <c:pt idx="10">
                  <c:v>32269.25</c:v>
                </c:pt>
                <c:pt idx="11">
                  <c:v>30</c:v>
                </c:pt>
                <c:pt idx="12">
                  <c:v>4386</c:v>
                </c:pt>
                <c:pt idx="13">
                  <c:v>11880</c:v>
                </c:pt>
                <c:pt idx="14">
                  <c:v>3472.75</c:v>
                </c:pt>
                <c:pt idx="15">
                  <c:v>23112</c:v>
                </c:pt>
                <c:pt idx="16">
                  <c:v>5134</c:v>
                </c:pt>
                <c:pt idx="17">
                  <c:v>12201.5</c:v>
                </c:pt>
                <c:pt idx="18">
                  <c:v>18</c:v>
                </c:pt>
                <c:pt idx="19">
                  <c:v>0</c:v>
                </c:pt>
                <c:pt idx="20">
                  <c:v>0</c:v>
                </c:pt>
                <c:pt idx="21">
                  <c:v>13651</c:v>
                </c:pt>
                <c:pt idx="22">
                  <c:v>10322</c:v>
                </c:pt>
                <c:pt idx="23">
                  <c:v>528</c:v>
                </c:pt>
                <c:pt idx="24">
                  <c:v>15448.75</c:v>
                </c:pt>
                <c:pt idx="25">
                  <c:v>792951</c:v>
                </c:pt>
                <c:pt idx="26">
                  <c:v>61709</c:v>
                </c:pt>
                <c:pt idx="27">
                  <c:v>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98847"/>
        <c:axId val="38080379"/>
      </c:barChart>
      <c:catAx>
        <c:axId val="419884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080379"/>
        <c:crosses val="autoZero"/>
        <c:auto val="1"/>
        <c:lblAlgn val="ctr"/>
        <c:lblOffset val="100"/>
        <c:noMultiLvlLbl val="0"/>
      </c:catAx>
      <c:valAx>
        <c:axId val="3808037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9884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366</c:v>
                </c:pt>
                <c:pt idx="1">
                  <c:v>224</c:v>
                </c:pt>
                <c:pt idx="2">
                  <c:v>476</c:v>
                </c:pt>
                <c:pt idx="3">
                  <c:v>254</c:v>
                </c:pt>
                <c:pt idx="4">
                  <c:v>8713</c:v>
                </c:pt>
                <c:pt idx="5">
                  <c:v>490</c:v>
                </c:pt>
                <c:pt idx="6">
                  <c:v>11534</c:v>
                </c:pt>
                <c:pt idx="7">
                  <c:v>2666</c:v>
                </c:pt>
                <c:pt idx="8">
                  <c:v>854</c:v>
                </c:pt>
                <c:pt idx="9">
                  <c:v>676</c:v>
                </c:pt>
                <c:pt idx="10">
                  <c:v>454</c:v>
                </c:pt>
                <c:pt idx="11">
                  <c:v>3138</c:v>
                </c:pt>
                <c:pt idx="12">
                  <c:v>348</c:v>
                </c:pt>
                <c:pt idx="13">
                  <c:v>418</c:v>
                </c:pt>
                <c:pt idx="14">
                  <c:v>640</c:v>
                </c:pt>
                <c:pt idx="15">
                  <c:v>4197</c:v>
                </c:pt>
                <c:pt idx="16">
                  <c:v>485</c:v>
                </c:pt>
                <c:pt idx="17">
                  <c:v>148</c:v>
                </c:pt>
                <c:pt idx="18">
                  <c:v>369</c:v>
                </c:pt>
                <c:pt idx="19">
                  <c:v>281</c:v>
                </c:pt>
                <c:pt idx="20">
                  <c:v>305</c:v>
                </c:pt>
                <c:pt idx="21">
                  <c:v>5524</c:v>
                </c:pt>
                <c:pt idx="22">
                  <c:v>498</c:v>
                </c:pt>
                <c:pt idx="23">
                  <c:v>291</c:v>
                </c:pt>
                <c:pt idx="24">
                  <c:v>810</c:v>
                </c:pt>
                <c:pt idx="25">
                  <c:v>2452</c:v>
                </c:pt>
                <c:pt idx="26">
                  <c:v>568</c:v>
                </c:pt>
                <c:pt idx="27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323</c:v>
                </c:pt>
                <c:pt idx="1">
                  <c:v>207</c:v>
                </c:pt>
                <c:pt idx="2">
                  <c:v>450</c:v>
                </c:pt>
                <c:pt idx="3">
                  <c:v>266</c:v>
                </c:pt>
                <c:pt idx="4">
                  <c:v>7026</c:v>
                </c:pt>
                <c:pt idx="5">
                  <c:v>526</c:v>
                </c:pt>
                <c:pt idx="6">
                  <c:v>11247</c:v>
                </c:pt>
                <c:pt idx="7">
                  <c:v>2616</c:v>
                </c:pt>
                <c:pt idx="8">
                  <c:v>794</c:v>
                </c:pt>
                <c:pt idx="9">
                  <c:v>729</c:v>
                </c:pt>
                <c:pt idx="10">
                  <c:v>509</c:v>
                </c:pt>
                <c:pt idx="11">
                  <c:v>2911</c:v>
                </c:pt>
                <c:pt idx="12">
                  <c:v>307</c:v>
                </c:pt>
                <c:pt idx="13">
                  <c:v>397</c:v>
                </c:pt>
                <c:pt idx="14">
                  <c:v>722</c:v>
                </c:pt>
                <c:pt idx="15">
                  <c:v>4167</c:v>
                </c:pt>
                <c:pt idx="16">
                  <c:v>443</c:v>
                </c:pt>
                <c:pt idx="17">
                  <c:v>147</c:v>
                </c:pt>
                <c:pt idx="18">
                  <c:v>341</c:v>
                </c:pt>
                <c:pt idx="19">
                  <c:v>149</c:v>
                </c:pt>
                <c:pt idx="20">
                  <c:v>313</c:v>
                </c:pt>
                <c:pt idx="21">
                  <c:v>5142</c:v>
                </c:pt>
                <c:pt idx="22">
                  <c:v>461</c:v>
                </c:pt>
                <c:pt idx="23">
                  <c:v>287</c:v>
                </c:pt>
                <c:pt idx="24">
                  <c:v>790</c:v>
                </c:pt>
                <c:pt idx="25">
                  <c:v>2359</c:v>
                </c:pt>
                <c:pt idx="26">
                  <c:v>476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947611"/>
        <c:axId val="6929970"/>
      </c:barChart>
      <c:catAx>
        <c:axId val="359476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29970"/>
        <c:crosses val="autoZero"/>
        <c:auto val="1"/>
        <c:lblAlgn val="ctr"/>
        <c:lblOffset val="100"/>
        <c:noMultiLvlLbl val="0"/>
      </c:catAx>
      <c:valAx>
        <c:axId val="692997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94761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6957052</c:v>
                </c:pt>
                <c:pt idx="1">
                  <c:v>3581064</c:v>
                </c:pt>
                <c:pt idx="2">
                  <c:v>8008970</c:v>
                </c:pt>
                <c:pt idx="3">
                  <c:v>1974387</c:v>
                </c:pt>
                <c:pt idx="4">
                  <c:v>162895462</c:v>
                </c:pt>
                <c:pt idx="5">
                  <c:v>11377431</c:v>
                </c:pt>
                <c:pt idx="6">
                  <c:v>70616501</c:v>
                </c:pt>
                <c:pt idx="7">
                  <c:v>104565962</c:v>
                </c:pt>
                <c:pt idx="8">
                  <c:v>16730287</c:v>
                </c:pt>
                <c:pt idx="9">
                  <c:v>15753167</c:v>
                </c:pt>
                <c:pt idx="10">
                  <c:v>6443174</c:v>
                </c:pt>
                <c:pt idx="11">
                  <c:v>23278973</c:v>
                </c:pt>
                <c:pt idx="12">
                  <c:v>6029988</c:v>
                </c:pt>
                <c:pt idx="13">
                  <c:v>7391482</c:v>
                </c:pt>
                <c:pt idx="14">
                  <c:v>12971858</c:v>
                </c:pt>
                <c:pt idx="15">
                  <c:v>97850858</c:v>
                </c:pt>
                <c:pt idx="16">
                  <c:v>13129979</c:v>
                </c:pt>
                <c:pt idx="17">
                  <c:v>829552</c:v>
                </c:pt>
                <c:pt idx="18">
                  <c:v>8975082</c:v>
                </c:pt>
                <c:pt idx="19">
                  <c:v>4140570</c:v>
                </c:pt>
                <c:pt idx="20">
                  <c:v>2430966</c:v>
                </c:pt>
                <c:pt idx="21">
                  <c:v>75313795</c:v>
                </c:pt>
                <c:pt idx="22">
                  <c:v>9566173</c:v>
                </c:pt>
                <c:pt idx="23">
                  <c:v>1751679</c:v>
                </c:pt>
                <c:pt idx="24">
                  <c:v>16105991</c:v>
                </c:pt>
                <c:pt idx="25">
                  <c:v>95403682</c:v>
                </c:pt>
                <c:pt idx="26">
                  <c:v>12782802</c:v>
                </c:pt>
                <c:pt idx="27">
                  <c:v>982213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6718823</c:v>
                </c:pt>
                <c:pt idx="1">
                  <c:v>3501165</c:v>
                </c:pt>
                <c:pt idx="2">
                  <c:v>6833831</c:v>
                </c:pt>
                <c:pt idx="3">
                  <c:v>1910588</c:v>
                </c:pt>
                <c:pt idx="4">
                  <c:v>137063685</c:v>
                </c:pt>
                <c:pt idx="5">
                  <c:v>10187593</c:v>
                </c:pt>
                <c:pt idx="6">
                  <c:v>70042878</c:v>
                </c:pt>
                <c:pt idx="7">
                  <c:v>96596165</c:v>
                </c:pt>
                <c:pt idx="8">
                  <c:v>15249011</c:v>
                </c:pt>
                <c:pt idx="9">
                  <c:v>16667439</c:v>
                </c:pt>
                <c:pt idx="10">
                  <c:v>7248166</c:v>
                </c:pt>
                <c:pt idx="11">
                  <c:v>22126007</c:v>
                </c:pt>
                <c:pt idx="12">
                  <c:v>4720441</c:v>
                </c:pt>
                <c:pt idx="13">
                  <c:v>6594293</c:v>
                </c:pt>
                <c:pt idx="14">
                  <c:v>14301088</c:v>
                </c:pt>
                <c:pt idx="15">
                  <c:v>97357140</c:v>
                </c:pt>
                <c:pt idx="16">
                  <c:v>14780781</c:v>
                </c:pt>
                <c:pt idx="17">
                  <c:v>964628</c:v>
                </c:pt>
                <c:pt idx="18">
                  <c:v>7561207</c:v>
                </c:pt>
                <c:pt idx="19">
                  <c:v>2107579</c:v>
                </c:pt>
                <c:pt idx="20">
                  <c:v>2377183</c:v>
                </c:pt>
                <c:pt idx="21">
                  <c:v>73220028</c:v>
                </c:pt>
                <c:pt idx="22">
                  <c:v>8504422</c:v>
                </c:pt>
                <c:pt idx="23">
                  <c:v>1664985</c:v>
                </c:pt>
                <c:pt idx="24">
                  <c:v>14859582</c:v>
                </c:pt>
                <c:pt idx="25">
                  <c:v>87311521</c:v>
                </c:pt>
                <c:pt idx="26">
                  <c:v>10827951</c:v>
                </c:pt>
                <c:pt idx="27">
                  <c:v>956958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125827"/>
        <c:axId val="19939677"/>
      </c:barChart>
      <c:catAx>
        <c:axId val="361258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939677"/>
        <c:crosses val="autoZero"/>
        <c:auto val="1"/>
        <c:lblAlgn val="ctr"/>
        <c:lblOffset val="100"/>
        <c:noMultiLvlLbl val="0"/>
      </c:catAx>
      <c:valAx>
        <c:axId val="1993967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1258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22</c:v>
                </c:pt>
                <c:pt idx="1">
                  <c:v>20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94</c:v>
                </c:pt>
                <c:pt idx="6">
                  <c:v>102</c:v>
                </c:pt>
                <c:pt idx="7">
                  <c:v>157</c:v>
                </c:pt>
                <c:pt idx="8">
                  <c:v>7</c:v>
                </c:pt>
                <c:pt idx="9">
                  <c:v>33</c:v>
                </c:pt>
                <c:pt idx="10">
                  <c:v>0</c:v>
                </c:pt>
                <c:pt idx="11">
                  <c:v>11</c:v>
                </c:pt>
                <c:pt idx="12">
                  <c:v>4</c:v>
                </c:pt>
                <c:pt idx="13">
                  <c:v>4</c:v>
                </c:pt>
                <c:pt idx="14">
                  <c:v>0</c:v>
                </c:pt>
                <c:pt idx="15">
                  <c:v>337</c:v>
                </c:pt>
                <c:pt idx="16">
                  <c:v>74</c:v>
                </c:pt>
                <c:pt idx="17">
                  <c:v>0</c:v>
                </c:pt>
                <c:pt idx="18">
                  <c:v>2</c:v>
                </c:pt>
                <c:pt idx="19">
                  <c:v>5</c:v>
                </c:pt>
                <c:pt idx="20">
                  <c:v>2</c:v>
                </c:pt>
                <c:pt idx="21">
                  <c:v>281</c:v>
                </c:pt>
                <c:pt idx="22">
                  <c:v>4</c:v>
                </c:pt>
                <c:pt idx="23">
                  <c:v>25</c:v>
                </c:pt>
                <c:pt idx="24">
                  <c:v>5</c:v>
                </c:pt>
                <c:pt idx="25">
                  <c:v>42</c:v>
                </c:pt>
                <c:pt idx="26">
                  <c:v>16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30</c:v>
                </c:pt>
                <c:pt idx="1">
                  <c:v>15</c:v>
                </c:pt>
                <c:pt idx="2">
                  <c:v>7</c:v>
                </c:pt>
                <c:pt idx="3">
                  <c:v>0</c:v>
                </c:pt>
                <c:pt idx="4">
                  <c:v>1</c:v>
                </c:pt>
                <c:pt idx="5">
                  <c:v>80</c:v>
                </c:pt>
                <c:pt idx="6">
                  <c:v>114</c:v>
                </c:pt>
                <c:pt idx="7">
                  <c:v>147</c:v>
                </c:pt>
                <c:pt idx="8">
                  <c:v>12</c:v>
                </c:pt>
                <c:pt idx="9">
                  <c:v>53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2</c:v>
                </c:pt>
                <c:pt idx="15">
                  <c:v>357</c:v>
                </c:pt>
                <c:pt idx="16">
                  <c:v>81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0</c:v>
                </c:pt>
                <c:pt idx="21">
                  <c:v>332</c:v>
                </c:pt>
                <c:pt idx="22">
                  <c:v>3</c:v>
                </c:pt>
                <c:pt idx="23">
                  <c:v>22</c:v>
                </c:pt>
                <c:pt idx="24">
                  <c:v>5</c:v>
                </c:pt>
                <c:pt idx="25">
                  <c:v>64</c:v>
                </c:pt>
                <c:pt idx="26">
                  <c:v>23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8404285"/>
        <c:axId val="60246900"/>
      </c:barChart>
      <c:catAx>
        <c:axId val="284042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246900"/>
        <c:crosses val="autoZero"/>
        <c:auto val="1"/>
        <c:lblAlgn val="ctr"/>
        <c:lblOffset val="100"/>
        <c:noMultiLvlLbl val="0"/>
      </c:catAx>
      <c:valAx>
        <c:axId val="602469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4042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44179</c:v>
                </c:pt>
                <c:pt idx="1">
                  <c:v>75355</c:v>
                </c:pt>
                <c:pt idx="2">
                  <c:v>111676</c:v>
                </c:pt>
                <c:pt idx="3">
                  <c:v>0</c:v>
                </c:pt>
                <c:pt idx="4">
                  <c:v>1193243</c:v>
                </c:pt>
                <c:pt idx="5">
                  <c:v>144951</c:v>
                </c:pt>
                <c:pt idx="6">
                  <c:v>1658429</c:v>
                </c:pt>
                <c:pt idx="7">
                  <c:v>917200</c:v>
                </c:pt>
                <c:pt idx="8">
                  <c:v>27571</c:v>
                </c:pt>
                <c:pt idx="9">
                  <c:v>34839</c:v>
                </c:pt>
                <c:pt idx="10">
                  <c:v>0</c:v>
                </c:pt>
                <c:pt idx="11">
                  <c:v>534464</c:v>
                </c:pt>
                <c:pt idx="12">
                  <c:v>2282</c:v>
                </c:pt>
                <c:pt idx="13">
                  <c:v>3190</c:v>
                </c:pt>
                <c:pt idx="14">
                  <c:v>18394</c:v>
                </c:pt>
                <c:pt idx="15">
                  <c:v>1263421</c:v>
                </c:pt>
                <c:pt idx="16">
                  <c:v>179757</c:v>
                </c:pt>
                <c:pt idx="17">
                  <c:v>0</c:v>
                </c:pt>
                <c:pt idx="18">
                  <c:v>122522</c:v>
                </c:pt>
                <c:pt idx="19">
                  <c:v>21541</c:v>
                </c:pt>
                <c:pt idx="20">
                  <c:v>564</c:v>
                </c:pt>
                <c:pt idx="21">
                  <c:v>2360316</c:v>
                </c:pt>
                <c:pt idx="22">
                  <c:v>46745</c:v>
                </c:pt>
                <c:pt idx="23">
                  <c:v>7412</c:v>
                </c:pt>
                <c:pt idx="24">
                  <c:v>2720</c:v>
                </c:pt>
                <c:pt idx="25">
                  <c:v>269264</c:v>
                </c:pt>
                <c:pt idx="26">
                  <c:v>34342</c:v>
                </c:pt>
                <c:pt idx="27">
                  <c:v>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35971</c:v>
                </c:pt>
                <c:pt idx="1">
                  <c:v>61819</c:v>
                </c:pt>
                <c:pt idx="2">
                  <c:v>55159</c:v>
                </c:pt>
                <c:pt idx="3">
                  <c:v>0</c:v>
                </c:pt>
                <c:pt idx="4">
                  <c:v>525480</c:v>
                </c:pt>
                <c:pt idx="5">
                  <c:v>69467</c:v>
                </c:pt>
                <c:pt idx="6">
                  <c:v>1283332</c:v>
                </c:pt>
                <c:pt idx="7">
                  <c:v>486865</c:v>
                </c:pt>
                <c:pt idx="8">
                  <c:v>31990</c:v>
                </c:pt>
                <c:pt idx="9">
                  <c:v>40380</c:v>
                </c:pt>
                <c:pt idx="10">
                  <c:v>633</c:v>
                </c:pt>
                <c:pt idx="11">
                  <c:v>346742</c:v>
                </c:pt>
                <c:pt idx="12">
                  <c:v>1119</c:v>
                </c:pt>
                <c:pt idx="13">
                  <c:v>2996</c:v>
                </c:pt>
                <c:pt idx="14">
                  <c:v>18170</c:v>
                </c:pt>
                <c:pt idx="15">
                  <c:v>831544</c:v>
                </c:pt>
                <c:pt idx="16">
                  <c:v>115642</c:v>
                </c:pt>
                <c:pt idx="17">
                  <c:v>0</c:v>
                </c:pt>
                <c:pt idx="18">
                  <c:v>88914</c:v>
                </c:pt>
                <c:pt idx="19">
                  <c:v>10928</c:v>
                </c:pt>
                <c:pt idx="20">
                  <c:v>0</c:v>
                </c:pt>
                <c:pt idx="21">
                  <c:v>1811872</c:v>
                </c:pt>
                <c:pt idx="22">
                  <c:v>49957</c:v>
                </c:pt>
                <c:pt idx="23">
                  <c:v>4777</c:v>
                </c:pt>
                <c:pt idx="24">
                  <c:v>1112</c:v>
                </c:pt>
                <c:pt idx="25">
                  <c:v>249735</c:v>
                </c:pt>
                <c:pt idx="26">
                  <c:v>35058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310298"/>
        <c:axId val="25208604"/>
      </c:barChart>
      <c:catAx>
        <c:axId val="463102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208604"/>
        <c:crosses val="autoZero"/>
        <c:auto val="1"/>
        <c:lblAlgn val="ctr"/>
        <c:lblOffset val="100"/>
        <c:noMultiLvlLbl val="0"/>
      </c:catAx>
      <c:valAx>
        <c:axId val="2520860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31029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36215</c:v>
                </c:pt>
                <c:pt idx="2">
                  <c:v>111021</c:v>
                </c:pt>
                <c:pt idx="3">
                  <c:v>0</c:v>
                </c:pt>
                <c:pt idx="4">
                  <c:v>1193243</c:v>
                </c:pt>
                <c:pt idx="5">
                  <c:v>6159</c:v>
                </c:pt>
                <c:pt idx="6">
                  <c:v>1364306</c:v>
                </c:pt>
                <c:pt idx="7">
                  <c:v>357688</c:v>
                </c:pt>
                <c:pt idx="8">
                  <c:v>20276</c:v>
                </c:pt>
                <c:pt idx="9">
                  <c:v>0</c:v>
                </c:pt>
                <c:pt idx="10">
                  <c:v>0</c:v>
                </c:pt>
                <c:pt idx="11">
                  <c:v>514190</c:v>
                </c:pt>
                <c:pt idx="12">
                  <c:v>0</c:v>
                </c:pt>
                <c:pt idx="13">
                  <c:v>0</c:v>
                </c:pt>
                <c:pt idx="14">
                  <c:v>18394</c:v>
                </c:pt>
                <c:pt idx="15">
                  <c:v>455408</c:v>
                </c:pt>
                <c:pt idx="16">
                  <c:v>78913</c:v>
                </c:pt>
                <c:pt idx="17">
                  <c:v>0</c:v>
                </c:pt>
                <c:pt idx="18">
                  <c:v>121107</c:v>
                </c:pt>
                <c:pt idx="19">
                  <c:v>16099</c:v>
                </c:pt>
                <c:pt idx="20">
                  <c:v>0</c:v>
                </c:pt>
                <c:pt idx="21">
                  <c:v>1771381</c:v>
                </c:pt>
                <c:pt idx="22">
                  <c:v>45765</c:v>
                </c:pt>
                <c:pt idx="23">
                  <c:v>0</c:v>
                </c:pt>
                <c:pt idx="24">
                  <c:v>12</c:v>
                </c:pt>
                <c:pt idx="25">
                  <c:v>191261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40384</c:v>
                </c:pt>
                <c:pt idx="2">
                  <c:v>52969</c:v>
                </c:pt>
                <c:pt idx="3">
                  <c:v>0</c:v>
                </c:pt>
                <c:pt idx="4">
                  <c:v>525480</c:v>
                </c:pt>
                <c:pt idx="5">
                  <c:v>5281</c:v>
                </c:pt>
                <c:pt idx="6">
                  <c:v>1129462</c:v>
                </c:pt>
                <c:pt idx="7">
                  <c:v>261850</c:v>
                </c:pt>
                <c:pt idx="8">
                  <c:v>16561</c:v>
                </c:pt>
                <c:pt idx="9">
                  <c:v>0</c:v>
                </c:pt>
                <c:pt idx="10">
                  <c:v>0</c:v>
                </c:pt>
                <c:pt idx="11">
                  <c:v>345231</c:v>
                </c:pt>
                <c:pt idx="12">
                  <c:v>0</c:v>
                </c:pt>
                <c:pt idx="13">
                  <c:v>0</c:v>
                </c:pt>
                <c:pt idx="14">
                  <c:v>18017</c:v>
                </c:pt>
                <c:pt idx="15">
                  <c:v>424498</c:v>
                </c:pt>
                <c:pt idx="16">
                  <c:v>66476</c:v>
                </c:pt>
                <c:pt idx="17">
                  <c:v>0</c:v>
                </c:pt>
                <c:pt idx="18">
                  <c:v>88820</c:v>
                </c:pt>
                <c:pt idx="19">
                  <c:v>9818</c:v>
                </c:pt>
                <c:pt idx="20">
                  <c:v>0</c:v>
                </c:pt>
                <c:pt idx="21">
                  <c:v>1532090</c:v>
                </c:pt>
                <c:pt idx="22">
                  <c:v>47825</c:v>
                </c:pt>
                <c:pt idx="23">
                  <c:v>0</c:v>
                </c:pt>
                <c:pt idx="24">
                  <c:v>198</c:v>
                </c:pt>
                <c:pt idx="25">
                  <c:v>181745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844985"/>
        <c:axId val="56043271"/>
      </c:barChart>
      <c:catAx>
        <c:axId val="568449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043271"/>
        <c:crosses val="autoZero"/>
        <c:auto val="1"/>
        <c:lblAlgn val="ctr"/>
        <c:lblOffset val="100"/>
        <c:noMultiLvlLbl val="0"/>
      </c:catAx>
      <c:valAx>
        <c:axId val="5604327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8449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44179</c:v>
                </c:pt>
                <c:pt idx="1">
                  <c:v>39140</c:v>
                </c:pt>
                <c:pt idx="2">
                  <c:v>655</c:v>
                </c:pt>
                <c:pt idx="3">
                  <c:v>0</c:v>
                </c:pt>
                <c:pt idx="4">
                  <c:v>0</c:v>
                </c:pt>
                <c:pt idx="5">
                  <c:v>138792</c:v>
                </c:pt>
                <c:pt idx="6">
                  <c:v>294123</c:v>
                </c:pt>
                <c:pt idx="7">
                  <c:v>559512</c:v>
                </c:pt>
                <c:pt idx="8">
                  <c:v>7295</c:v>
                </c:pt>
                <c:pt idx="9">
                  <c:v>34839</c:v>
                </c:pt>
                <c:pt idx="10">
                  <c:v>0</c:v>
                </c:pt>
                <c:pt idx="11">
                  <c:v>20274</c:v>
                </c:pt>
                <c:pt idx="12">
                  <c:v>2282</c:v>
                </c:pt>
                <c:pt idx="13">
                  <c:v>3190</c:v>
                </c:pt>
                <c:pt idx="14">
                  <c:v>0</c:v>
                </c:pt>
                <c:pt idx="15">
                  <c:v>808013</c:v>
                </c:pt>
                <c:pt idx="16">
                  <c:v>100844</c:v>
                </c:pt>
                <c:pt idx="17">
                  <c:v>0</c:v>
                </c:pt>
                <c:pt idx="18">
                  <c:v>1415</c:v>
                </c:pt>
                <c:pt idx="19">
                  <c:v>5442</c:v>
                </c:pt>
                <c:pt idx="20">
                  <c:v>564</c:v>
                </c:pt>
                <c:pt idx="21">
                  <c:v>588935</c:v>
                </c:pt>
                <c:pt idx="22">
                  <c:v>980</c:v>
                </c:pt>
                <c:pt idx="23">
                  <c:v>7412</c:v>
                </c:pt>
                <c:pt idx="24">
                  <c:v>2708</c:v>
                </c:pt>
                <c:pt idx="25">
                  <c:v>78003</c:v>
                </c:pt>
                <c:pt idx="26">
                  <c:v>34342</c:v>
                </c:pt>
                <c:pt idx="27">
                  <c:v>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35971</c:v>
                </c:pt>
                <c:pt idx="1">
                  <c:v>21435</c:v>
                </c:pt>
                <c:pt idx="2">
                  <c:v>2190</c:v>
                </c:pt>
                <c:pt idx="3">
                  <c:v>0</c:v>
                </c:pt>
                <c:pt idx="4">
                  <c:v>0</c:v>
                </c:pt>
                <c:pt idx="5">
                  <c:v>64186</c:v>
                </c:pt>
                <c:pt idx="6">
                  <c:v>153870</c:v>
                </c:pt>
                <c:pt idx="7">
                  <c:v>225015</c:v>
                </c:pt>
                <c:pt idx="8">
                  <c:v>15429</c:v>
                </c:pt>
                <c:pt idx="9">
                  <c:v>40380</c:v>
                </c:pt>
                <c:pt idx="10">
                  <c:v>633</c:v>
                </c:pt>
                <c:pt idx="11">
                  <c:v>1511</c:v>
                </c:pt>
                <c:pt idx="12">
                  <c:v>1119</c:v>
                </c:pt>
                <c:pt idx="13">
                  <c:v>2996</c:v>
                </c:pt>
                <c:pt idx="14">
                  <c:v>153</c:v>
                </c:pt>
                <c:pt idx="15">
                  <c:v>407046</c:v>
                </c:pt>
                <c:pt idx="16">
                  <c:v>49166</c:v>
                </c:pt>
                <c:pt idx="17">
                  <c:v>0</c:v>
                </c:pt>
                <c:pt idx="18">
                  <c:v>94</c:v>
                </c:pt>
                <c:pt idx="19">
                  <c:v>1110</c:v>
                </c:pt>
                <c:pt idx="20">
                  <c:v>0</c:v>
                </c:pt>
                <c:pt idx="21">
                  <c:v>279782</c:v>
                </c:pt>
                <c:pt idx="22">
                  <c:v>2132</c:v>
                </c:pt>
                <c:pt idx="23">
                  <c:v>4777</c:v>
                </c:pt>
                <c:pt idx="24">
                  <c:v>914</c:v>
                </c:pt>
                <c:pt idx="25">
                  <c:v>67990</c:v>
                </c:pt>
                <c:pt idx="26">
                  <c:v>35058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576873"/>
        <c:axId val="48253365"/>
      </c:barChart>
      <c:catAx>
        <c:axId val="5857687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253365"/>
        <c:crosses val="autoZero"/>
        <c:auto val="1"/>
        <c:lblAlgn val="ctr"/>
        <c:lblOffset val="100"/>
        <c:noMultiLvlLbl val="0"/>
      </c:catAx>
      <c:valAx>
        <c:axId val="4825336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57687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9262</c:v>
                </c:pt>
                <c:pt idx="2">
                  <c:v>33620</c:v>
                </c:pt>
                <c:pt idx="3">
                  <c:v>0</c:v>
                </c:pt>
                <c:pt idx="4">
                  <c:v>243460</c:v>
                </c:pt>
                <c:pt idx="5">
                  <c:v>3739</c:v>
                </c:pt>
                <c:pt idx="6">
                  <c:v>273790</c:v>
                </c:pt>
                <c:pt idx="7">
                  <c:v>95795</c:v>
                </c:pt>
                <c:pt idx="8">
                  <c:v>8520</c:v>
                </c:pt>
                <c:pt idx="9">
                  <c:v>0</c:v>
                </c:pt>
                <c:pt idx="10">
                  <c:v>0</c:v>
                </c:pt>
                <c:pt idx="11">
                  <c:v>120543</c:v>
                </c:pt>
                <c:pt idx="12">
                  <c:v>0</c:v>
                </c:pt>
                <c:pt idx="13">
                  <c:v>0</c:v>
                </c:pt>
                <c:pt idx="14">
                  <c:v>11228</c:v>
                </c:pt>
                <c:pt idx="15">
                  <c:v>194464</c:v>
                </c:pt>
                <c:pt idx="16">
                  <c:v>15330</c:v>
                </c:pt>
                <c:pt idx="17">
                  <c:v>0</c:v>
                </c:pt>
                <c:pt idx="18">
                  <c:v>26567</c:v>
                </c:pt>
                <c:pt idx="19">
                  <c:v>3857</c:v>
                </c:pt>
                <c:pt idx="20">
                  <c:v>0</c:v>
                </c:pt>
                <c:pt idx="21">
                  <c:v>535653</c:v>
                </c:pt>
                <c:pt idx="22">
                  <c:v>21996</c:v>
                </c:pt>
                <c:pt idx="23">
                  <c:v>0</c:v>
                </c:pt>
                <c:pt idx="24">
                  <c:v>0</c:v>
                </c:pt>
                <c:pt idx="25">
                  <c:v>50757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8937</c:v>
                </c:pt>
                <c:pt idx="2">
                  <c:v>14468</c:v>
                </c:pt>
                <c:pt idx="3">
                  <c:v>0</c:v>
                </c:pt>
                <c:pt idx="4">
                  <c:v>82117</c:v>
                </c:pt>
                <c:pt idx="5">
                  <c:v>2957</c:v>
                </c:pt>
                <c:pt idx="6">
                  <c:v>229776</c:v>
                </c:pt>
                <c:pt idx="7">
                  <c:v>75564</c:v>
                </c:pt>
                <c:pt idx="8">
                  <c:v>6885</c:v>
                </c:pt>
                <c:pt idx="9">
                  <c:v>0</c:v>
                </c:pt>
                <c:pt idx="10">
                  <c:v>0</c:v>
                </c:pt>
                <c:pt idx="11">
                  <c:v>73601</c:v>
                </c:pt>
                <c:pt idx="12">
                  <c:v>0</c:v>
                </c:pt>
                <c:pt idx="13">
                  <c:v>0</c:v>
                </c:pt>
                <c:pt idx="14">
                  <c:v>10704</c:v>
                </c:pt>
                <c:pt idx="15">
                  <c:v>187810</c:v>
                </c:pt>
                <c:pt idx="16">
                  <c:v>10583</c:v>
                </c:pt>
                <c:pt idx="17">
                  <c:v>0</c:v>
                </c:pt>
                <c:pt idx="18">
                  <c:v>16943</c:v>
                </c:pt>
                <c:pt idx="19">
                  <c:v>3041</c:v>
                </c:pt>
                <c:pt idx="20">
                  <c:v>0</c:v>
                </c:pt>
                <c:pt idx="21">
                  <c:v>489990</c:v>
                </c:pt>
                <c:pt idx="22">
                  <c:v>23436</c:v>
                </c:pt>
                <c:pt idx="23">
                  <c:v>0</c:v>
                </c:pt>
                <c:pt idx="24">
                  <c:v>0</c:v>
                </c:pt>
                <c:pt idx="25">
                  <c:v>49436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407946"/>
        <c:axId val="45147125"/>
      </c:barChart>
      <c:catAx>
        <c:axId val="1440794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147125"/>
        <c:crosses val="autoZero"/>
        <c:auto val="1"/>
        <c:lblAlgn val="ctr"/>
        <c:lblOffset val="100"/>
        <c:noMultiLvlLbl val="0"/>
      </c:catAx>
      <c:valAx>
        <c:axId val="4514712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40794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432</c:v>
                </c:pt>
                <c:pt idx="2">
                  <c:v>672</c:v>
                </c:pt>
                <c:pt idx="3">
                  <c:v>0</c:v>
                </c:pt>
                <c:pt idx="4">
                  <c:v>1140</c:v>
                </c:pt>
                <c:pt idx="5">
                  <c:v>6869</c:v>
                </c:pt>
                <c:pt idx="6">
                  <c:v>35854</c:v>
                </c:pt>
                <c:pt idx="7">
                  <c:v>266789</c:v>
                </c:pt>
                <c:pt idx="8">
                  <c:v>27044</c:v>
                </c:pt>
                <c:pt idx="9">
                  <c:v>35</c:v>
                </c:pt>
                <c:pt idx="10">
                  <c:v>445</c:v>
                </c:pt>
                <c:pt idx="11">
                  <c:v>441</c:v>
                </c:pt>
                <c:pt idx="12">
                  <c:v>126</c:v>
                </c:pt>
                <c:pt idx="13">
                  <c:v>4</c:v>
                </c:pt>
                <c:pt idx="14">
                  <c:v>3798</c:v>
                </c:pt>
                <c:pt idx="15">
                  <c:v>165950</c:v>
                </c:pt>
                <c:pt idx="16">
                  <c:v>18591</c:v>
                </c:pt>
                <c:pt idx="17">
                  <c:v>22</c:v>
                </c:pt>
                <c:pt idx="18">
                  <c:v>594</c:v>
                </c:pt>
                <c:pt idx="19">
                  <c:v>1188</c:v>
                </c:pt>
                <c:pt idx="20">
                  <c:v>85748</c:v>
                </c:pt>
                <c:pt idx="21">
                  <c:v>26887</c:v>
                </c:pt>
                <c:pt idx="22">
                  <c:v>164604</c:v>
                </c:pt>
                <c:pt idx="23">
                  <c:v>1609</c:v>
                </c:pt>
                <c:pt idx="24">
                  <c:v>81164</c:v>
                </c:pt>
                <c:pt idx="25">
                  <c:v>213411</c:v>
                </c:pt>
                <c:pt idx="26">
                  <c:v>200398</c:v>
                </c:pt>
                <c:pt idx="27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553</c:v>
                </c:pt>
                <c:pt idx="2">
                  <c:v>1233</c:v>
                </c:pt>
                <c:pt idx="3">
                  <c:v>0</c:v>
                </c:pt>
                <c:pt idx="4">
                  <c:v>618</c:v>
                </c:pt>
                <c:pt idx="5">
                  <c:v>3307</c:v>
                </c:pt>
                <c:pt idx="6">
                  <c:v>25027</c:v>
                </c:pt>
                <c:pt idx="7">
                  <c:v>141360</c:v>
                </c:pt>
                <c:pt idx="8">
                  <c:v>24150</c:v>
                </c:pt>
                <c:pt idx="9">
                  <c:v>6</c:v>
                </c:pt>
                <c:pt idx="10">
                  <c:v>268</c:v>
                </c:pt>
                <c:pt idx="11">
                  <c:v>424</c:v>
                </c:pt>
                <c:pt idx="12">
                  <c:v>0</c:v>
                </c:pt>
                <c:pt idx="13">
                  <c:v>0</c:v>
                </c:pt>
                <c:pt idx="14">
                  <c:v>2399</c:v>
                </c:pt>
                <c:pt idx="15">
                  <c:v>115931</c:v>
                </c:pt>
                <c:pt idx="16">
                  <c:v>53860</c:v>
                </c:pt>
                <c:pt idx="17">
                  <c:v>43</c:v>
                </c:pt>
                <c:pt idx="18">
                  <c:v>710</c:v>
                </c:pt>
                <c:pt idx="19">
                  <c:v>0</c:v>
                </c:pt>
                <c:pt idx="20">
                  <c:v>75987</c:v>
                </c:pt>
                <c:pt idx="21">
                  <c:v>19907</c:v>
                </c:pt>
                <c:pt idx="22">
                  <c:v>93806</c:v>
                </c:pt>
                <c:pt idx="23">
                  <c:v>1278</c:v>
                </c:pt>
                <c:pt idx="24">
                  <c:v>59115</c:v>
                </c:pt>
                <c:pt idx="25">
                  <c:v>198970</c:v>
                </c:pt>
                <c:pt idx="26">
                  <c:v>139217</c:v>
                </c:pt>
                <c:pt idx="27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761891"/>
        <c:axId val="51005316"/>
      </c:barChart>
      <c:catAx>
        <c:axId val="227618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005316"/>
        <c:crosses val="autoZero"/>
        <c:auto val="1"/>
        <c:lblAlgn val="ctr"/>
        <c:lblOffset val="100"/>
        <c:noMultiLvlLbl val="0"/>
      </c:catAx>
      <c:valAx>
        <c:axId val="5100531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7618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 t="s">
        <v>184</v>
      </c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2022</v>
      </c>
      <c r="E6" s="178">
        <v>2023</v>
      </c>
      <c r="F6" s="178">
        <v>2022</v>
      </c>
      <c r="G6" s="178">
        <v>2023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15729199</v>
      </c>
      <c r="E7" s="67">
        <v>15707808</v>
      </c>
      <c r="F7" s="67">
        <v>59981343</v>
      </c>
      <c r="G7" s="67">
        <v>60058144</v>
      </c>
      <c r="H7" s="179">
        <f>G7-F7</f>
        <v>76801</v>
      </c>
      <c r="I7" s="156">
        <f>((G7*100/F7)-100)</f>
        <v>0.12804148116524061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7903202</v>
      </c>
      <c r="E8" s="67">
        <v>7709083</v>
      </c>
      <c r="F8" s="69">
        <v>30306317</v>
      </c>
      <c r="G8" s="67">
        <v>31313309</v>
      </c>
      <c r="H8" s="61">
        <f t="shared" ref="H8:H18" si="0">G8-F8</f>
        <v>1006992</v>
      </c>
      <c r="I8" s="155">
        <f>((G8*100/F8)-100)</f>
        <v>3.322713215201972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23750586</v>
      </c>
      <c r="E9" s="80">
        <v>22216042</v>
      </c>
      <c r="F9" s="67">
        <v>89940835</v>
      </c>
      <c r="G9" s="81">
        <v>85029947</v>
      </c>
      <c r="H9" s="61">
        <f t="shared" si="0"/>
        <v>-4910888</v>
      </c>
      <c r="I9" s="156">
        <f t="shared" ref="I9:I30" si="1">((G9*100/F9)-100)</f>
        <v>-5.4601316521021914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16706115</v>
      </c>
      <c r="E10" s="70">
        <v>15141304</v>
      </c>
      <c r="F10" s="82">
        <v>62806595</v>
      </c>
      <c r="G10" s="70">
        <v>57402346</v>
      </c>
      <c r="H10" s="62">
        <f t="shared" si="0"/>
        <v>-5404249</v>
      </c>
      <c r="I10" s="157">
        <f t="shared" si="1"/>
        <v>-8.6045884194167854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7044471</v>
      </c>
      <c r="E11" s="83">
        <f t="shared" ref="E11:G11" si="2">E9-E10</f>
        <v>7074738</v>
      </c>
      <c r="F11" s="84">
        <f t="shared" si="2"/>
        <v>27134240</v>
      </c>
      <c r="G11" s="85">
        <f t="shared" si="2"/>
        <v>27627601</v>
      </c>
      <c r="H11" s="62">
        <f t="shared" si="0"/>
        <v>493361</v>
      </c>
      <c r="I11" s="158">
        <f t="shared" si="1"/>
        <v>1.8182230274369147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47382987</v>
      </c>
      <c r="E12" s="63">
        <f>SUM(E7,E8,E9)</f>
        <v>45632933</v>
      </c>
      <c r="F12" s="63">
        <f>SUM(F7,F8,F9)</f>
        <v>180228495</v>
      </c>
      <c r="G12" s="63">
        <f>SUM(G7,G8,G9)</f>
        <v>176401400</v>
      </c>
      <c r="H12" s="64">
        <f t="shared" si="0"/>
        <v>-3827095</v>
      </c>
      <c r="I12" s="159">
        <f t="shared" si="1"/>
        <v>-2.1234683228087761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13874.363000000001</v>
      </c>
      <c r="E13" s="66">
        <v>11372.285</v>
      </c>
      <c r="F13" s="67">
        <v>44033.869000000006</v>
      </c>
      <c r="G13" s="68">
        <v>42375.637999999999</v>
      </c>
      <c r="H13" s="67">
        <f>G13-F13</f>
        <v>-1658.231000000007</v>
      </c>
      <c r="I13" s="160">
        <f t="shared" si="1"/>
        <v>-3.7658080874065547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987254</v>
      </c>
      <c r="E14" s="67">
        <v>912344</v>
      </c>
      <c r="F14" s="67">
        <v>3751748</v>
      </c>
      <c r="G14" s="66">
        <v>3490779</v>
      </c>
      <c r="H14" s="67">
        <f>G14-F14</f>
        <v>-260969</v>
      </c>
      <c r="I14" s="156">
        <f t="shared" si="1"/>
        <v>-6.9559309420568809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831852</v>
      </c>
      <c r="E15" s="71">
        <v>762334</v>
      </c>
      <c r="F15" s="72">
        <v>3172389</v>
      </c>
      <c r="G15" s="72">
        <v>2937221</v>
      </c>
      <c r="H15" s="70">
        <f>G15-F15</f>
        <v>-235168</v>
      </c>
      <c r="I15" s="161">
        <f t="shared" si="1"/>
        <v>-7.4129622817378333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377074</v>
      </c>
      <c r="E16" s="74">
        <v>295102</v>
      </c>
      <c r="F16" s="65">
        <v>1299160</v>
      </c>
      <c r="G16" s="66">
        <v>1143803</v>
      </c>
      <c r="H16" s="67">
        <f>G16-F16</f>
        <v>-155357</v>
      </c>
      <c r="I16" s="155">
        <f t="shared" si="1"/>
        <v>-11.958265340681677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1378202.3629999999</v>
      </c>
      <c r="E17" s="172">
        <f t="shared" ref="E17:G17" si="3">SUM(E13,E14,E16)</f>
        <v>1218818.2850000001</v>
      </c>
      <c r="F17" s="172">
        <f t="shared" si="3"/>
        <v>5094941.8689999999</v>
      </c>
      <c r="G17" s="172">
        <f t="shared" si="3"/>
        <v>4676957.6380000003</v>
      </c>
      <c r="H17" s="173">
        <f>G17-F17</f>
        <v>-417984.23099999968</v>
      </c>
      <c r="I17" s="159">
        <f t="shared" si="1"/>
        <v>-8.2039057902350265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48761189.362999998</v>
      </c>
      <c r="E18" s="186">
        <f>E12+E17</f>
        <v>46851751.284999996</v>
      </c>
      <c r="F18" s="186">
        <f>F12+F17</f>
        <v>185323436.86899999</v>
      </c>
      <c r="G18" s="186">
        <f>G12+G17</f>
        <v>181078357.63800001</v>
      </c>
      <c r="H18" s="188">
        <f t="shared" si="0"/>
        <v>-4245079.2309999764</v>
      </c>
      <c r="I18" s="187">
        <f t="shared" si="1"/>
        <v>-2.2906326920759028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13398152</v>
      </c>
      <c r="E20" s="67">
        <v>12777110</v>
      </c>
      <c r="F20" s="67">
        <v>49511657</v>
      </c>
      <c r="G20" s="67">
        <v>47709198</v>
      </c>
      <c r="H20" s="75">
        <f>G20-F20</f>
        <v>-1802459</v>
      </c>
      <c r="I20" s="76">
        <f t="shared" si="1"/>
        <v>-3.640473999890574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10263749</v>
      </c>
      <c r="E21" s="77">
        <v>9191221</v>
      </c>
      <c r="F21" s="77">
        <v>38070404</v>
      </c>
      <c r="G21" s="77">
        <v>33814415</v>
      </c>
      <c r="H21" s="78">
        <f>G21-F21</f>
        <v>-4255989</v>
      </c>
      <c r="I21" s="79">
        <f t="shared" si="1"/>
        <v>-11.179258827933637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6012537</v>
      </c>
      <c r="E22" s="67">
        <v>5969142</v>
      </c>
      <c r="F22" s="67">
        <v>22922730</v>
      </c>
      <c r="G22" s="67">
        <v>23648558</v>
      </c>
      <c r="H22" s="75">
        <f t="shared" ref="H22:H30" si="4">G22-F22</f>
        <v>725828</v>
      </c>
      <c r="I22" s="76">
        <f t="shared" si="1"/>
        <v>3.1664116795861617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251189</v>
      </c>
      <c r="E23" s="77">
        <v>245128</v>
      </c>
      <c r="F23" s="77">
        <v>950883</v>
      </c>
      <c r="G23" s="77">
        <v>967032</v>
      </c>
      <c r="H23" s="78">
        <f t="shared" si="4"/>
        <v>16149</v>
      </c>
      <c r="I23" s="79">
        <f t="shared" si="1"/>
        <v>1.6983161966298752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1503304.75</v>
      </c>
      <c r="E24" s="67">
        <v>1358161.5</v>
      </c>
      <c r="F24" s="67">
        <v>5694173.75</v>
      </c>
      <c r="G24" s="67">
        <v>5235469.25</v>
      </c>
      <c r="H24" s="75">
        <f t="shared" si="4"/>
        <v>-458704.5</v>
      </c>
      <c r="I24" s="76">
        <f t="shared" si="1"/>
        <v>-8.0556814761755362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818937.5</v>
      </c>
      <c r="E25" s="77">
        <v>713759.5</v>
      </c>
      <c r="F25" s="77">
        <v>3055087.67</v>
      </c>
      <c r="G25" s="77">
        <v>2669830.5</v>
      </c>
      <c r="H25" s="78">
        <f t="shared" si="4"/>
        <v>-385257.16999999993</v>
      </c>
      <c r="I25" s="79">
        <f t="shared" si="1"/>
        <v>-12.610347447083242</v>
      </c>
      <c r="J25" s="27"/>
      <c r="K25" s="27"/>
      <c r="L25" s="27"/>
      <c r="M25" s="27"/>
    </row>
    <row r="26" spans="1:14" ht="15" customHeight="1">
      <c r="A26" s="5"/>
      <c r="B26" s="9"/>
      <c r="C26" s="49" t="s">
        <v>41</v>
      </c>
      <c r="D26" s="77" cm="1">
        <f t="array" ref="D26:G26">'TEUS nacional'!B35:E35</f>
        <v>166550</v>
      </c>
      <c r="E26" s="77">
        <v>167045</v>
      </c>
      <c r="F26" s="77">
        <v>643983.5</v>
      </c>
      <c r="G26" s="77">
        <v>673083.25</v>
      </c>
      <c r="H26" s="78">
        <f t="shared" si="4"/>
        <v>29099.75</v>
      </c>
      <c r="I26" s="79">
        <f t="shared" si="1"/>
        <v>4.518710494911744</v>
      </c>
      <c r="J26" s="27"/>
      <c r="K26" s="27"/>
      <c r="L26" s="27"/>
      <c r="M26" s="27"/>
    </row>
    <row r="27" spans="1:14" ht="15" customHeight="1">
      <c r="A27" s="5"/>
      <c r="B27" s="9"/>
      <c r="C27" s="49" t="s">
        <v>42</v>
      </c>
      <c r="D27" s="77" cm="1">
        <f t="array" ref="D27:G27">'TEUS exterior'!B35:E35</f>
        <v>517817.25</v>
      </c>
      <c r="E27" s="77">
        <v>477357</v>
      </c>
      <c r="F27" s="77">
        <v>1995102.58</v>
      </c>
      <c r="G27" s="77">
        <v>1892555.5</v>
      </c>
      <c r="H27" s="78">
        <f t="shared" si="4"/>
        <v>-102547.08000000007</v>
      </c>
      <c r="I27" s="79">
        <f t="shared" si="1"/>
        <v>-5.1399402230235296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43</v>
      </c>
      <c r="D28" s="67" cm="1">
        <f t="array" ref="D28:G28">'Buques número'!B35:E35</f>
        <v>12009</v>
      </c>
      <c r="E28" s="67">
        <v>12957</v>
      </c>
      <c r="F28" s="67">
        <v>44238</v>
      </c>
      <c r="G28" s="67">
        <v>47298</v>
      </c>
      <c r="H28" s="75">
        <f t="shared" si="4"/>
        <v>3060</v>
      </c>
      <c r="I28" s="76">
        <f t="shared" si="1"/>
        <v>6.9171300691713071</v>
      </c>
      <c r="J28" s="27"/>
      <c r="K28" s="27"/>
      <c r="L28" s="27"/>
      <c r="M28" s="27"/>
    </row>
    <row r="29" spans="1:14" ht="15" customHeight="1">
      <c r="A29" s="5"/>
      <c r="B29" s="9"/>
      <c r="C29" s="56" t="s">
        <v>44</v>
      </c>
      <c r="D29" s="67" cm="1">
        <f t="array" ref="D29:G29">'Buques GT'!B35:E35</f>
        <v>205304017</v>
      </c>
      <c r="E29" s="67">
        <v>211599001</v>
      </c>
      <c r="F29" s="67">
        <v>742255138</v>
      </c>
      <c r="G29" s="67">
        <v>797839100</v>
      </c>
      <c r="H29" s="75">
        <f t="shared" si="4"/>
        <v>55583962</v>
      </c>
      <c r="I29" s="76">
        <f t="shared" si="1"/>
        <v>7.488525057538908</v>
      </c>
      <c r="J29" s="27"/>
      <c r="K29" s="27"/>
      <c r="L29" s="27"/>
      <c r="M29" s="27"/>
    </row>
    <row r="30" spans="1:14" ht="15" customHeight="1">
      <c r="A30" s="5"/>
      <c r="B30" s="9"/>
      <c r="C30" s="49" t="s">
        <v>45</v>
      </c>
      <c r="D30" s="77" cm="1">
        <f t="array" ref="D30:G30">Cruceros!B35:E35</f>
        <v>573</v>
      </c>
      <c r="E30" s="77">
        <v>512</v>
      </c>
      <c r="F30" s="77">
        <v>1359</v>
      </c>
      <c r="G30" s="77">
        <v>1253</v>
      </c>
      <c r="H30" s="78">
        <f t="shared" si="4"/>
        <v>-106</v>
      </c>
      <c r="I30" s="79">
        <f t="shared" si="1"/>
        <v>-7.7998528329654135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2215370</v>
      </c>
      <c r="E31" s="67">
        <v>2966922</v>
      </c>
      <c r="F31" s="67">
        <v>6159662</v>
      </c>
      <c r="G31" s="67">
        <v>9075160</v>
      </c>
      <c r="H31" s="75">
        <f>G31-F31</f>
        <v>2915498</v>
      </c>
      <c r="I31" s="76">
        <f>((G31*100/F31)-100)</f>
        <v>47.33211010604154</v>
      </c>
      <c r="J31" s="27"/>
      <c r="K31" s="27"/>
      <c r="L31" s="27"/>
      <c r="M31" s="27"/>
    </row>
    <row r="32" spans="1:14" ht="15" customHeight="1">
      <c r="A32" s="5"/>
      <c r="B32" s="9"/>
      <c r="C32" s="49" t="s">
        <v>46</v>
      </c>
      <c r="D32" s="77" cm="1">
        <f t="array" ref="D32:G32">'Pasajeros regulares'!B35:E35</f>
        <v>1618593</v>
      </c>
      <c r="E32" s="77">
        <v>2035298</v>
      </c>
      <c r="F32" s="77">
        <v>4746705</v>
      </c>
      <c r="G32" s="77">
        <v>6301438</v>
      </c>
      <c r="H32" s="78">
        <f>G32-F32</f>
        <v>1554733</v>
      </c>
      <c r="I32" s="79">
        <f>((G32*100/F32)-100)</f>
        <v>32.753941944991311</v>
      </c>
      <c r="J32" s="27"/>
      <c r="K32" s="27"/>
      <c r="L32" s="27"/>
      <c r="M32" s="27"/>
    </row>
    <row r="33" spans="1:13" ht="15" customHeight="1">
      <c r="A33" s="5"/>
      <c r="B33" s="9"/>
      <c r="C33" s="49" t="s">
        <v>47</v>
      </c>
      <c r="D33" s="77" cm="1">
        <f t="array" ref="D33:G33">'Pasajeros crucero'!B35:E35</f>
        <v>596777</v>
      </c>
      <c r="E33" s="77">
        <v>931624</v>
      </c>
      <c r="F33" s="77">
        <v>1412957</v>
      </c>
      <c r="G33" s="77">
        <v>2773722</v>
      </c>
      <c r="H33" s="78">
        <f>G33-F33</f>
        <v>1360765</v>
      </c>
      <c r="I33" s="79">
        <f>((G33*100/F33)-100)</f>
        <v>96.306186246290594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48</v>
      </c>
      <c r="D34" s="67" cm="1">
        <f t="array" ref="D34:G34">'Automóviles régimen pasaje'!B35:E35</f>
        <v>435064</v>
      </c>
      <c r="E34" s="67">
        <v>525634</v>
      </c>
      <c r="F34" s="67">
        <v>1286248</v>
      </c>
      <c r="G34" s="67">
        <v>1648581</v>
      </c>
      <c r="H34" s="75">
        <f>G34-F34</f>
        <v>362333</v>
      </c>
      <c r="I34" s="76">
        <f>((G34*100/F34)-100)</f>
        <v>28.169761974362643</v>
      </c>
      <c r="J34" s="27"/>
      <c r="K34" s="27"/>
      <c r="L34" s="27"/>
      <c r="M34" s="27"/>
    </row>
    <row r="35" spans="1:13" ht="15" customHeight="1">
      <c r="A35" s="5"/>
      <c r="B35" s="9"/>
      <c r="C35" s="56" t="s">
        <v>170</v>
      </c>
      <c r="D35" s="67" cm="1">
        <f t="array" ref="D35:G35">'Automóviles régimen mercancía'!B35:E35</f>
        <v>250299</v>
      </c>
      <c r="E35" s="67">
        <v>352084</v>
      </c>
      <c r="F35" s="67">
        <v>958247</v>
      </c>
      <c r="G35" s="67">
        <v>1303838</v>
      </c>
      <c r="H35" s="75">
        <f>G35-F35</f>
        <v>345591</v>
      </c>
      <c r="I35" s="76">
        <f>((G35*100/F35)-100)</f>
        <v>36.064918543966229</v>
      </c>
      <c r="J35" s="27"/>
      <c r="K35" s="27"/>
      <c r="L35" s="27"/>
      <c r="M35" s="27"/>
    </row>
    <row r="36" spans="1:13" ht="15" customHeight="1">
      <c r="A36" s="87" t="s">
        <v>51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57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53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>
      <c r="A7" s="1"/>
      <c r="B7" s="1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56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55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54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53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 s="152" customFormat="1" ht="19.5" customHeight="1">
      <c r="A8" s="195" t="s">
        <v>95</v>
      </c>
      <c r="B8" s="196" t="s">
        <v>96</v>
      </c>
      <c r="C8" s="197">
        <v>20675756</v>
      </c>
      <c r="D8" s="198">
        <v>20706171</v>
      </c>
      <c r="E8" s="199">
        <v>30415</v>
      </c>
      <c r="F8" s="200">
        <v>0.14710465726138011</v>
      </c>
      <c r="G8" s="201">
        <v>0</v>
      </c>
      <c r="H8" s="198">
        <v>0</v>
      </c>
      <c r="I8" s="199">
        <v>0</v>
      </c>
      <c r="J8" s="200" t="s">
        <v>156</v>
      </c>
      <c r="K8" s="201">
        <v>118</v>
      </c>
      <c r="L8" s="198">
        <v>155</v>
      </c>
      <c r="M8" s="199">
        <v>37</v>
      </c>
      <c r="N8" s="200">
        <v>31.355932203389841</v>
      </c>
      <c r="O8" s="166"/>
    </row>
    <row r="9" spans="1:15" s="152" customFormat="1" ht="19.5" customHeight="1">
      <c r="A9" s="195" t="s">
        <v>95</v>
      </c>
      <c r="B9" s="196" t="s">
        <v>97</v>
      </c>
      <c r="C9" s="197">
        <v>8012056</v>
      </c>
      <c r="D9" s="198">
        <v>7887293</v>
      </c>
      <c r="E9" s="199">
        <v>-124763</v>
      </c>
      <c r="F9" s="200">
        <v>-1.557190813444137</v>
      </c>
      <c r="G9" s="201">
        <v>0</v>
      </c>
      <c r="H9" s="198">
        <v>0</v>
      </c>
      <c r="I9" s="199">
        <v>0</v>
      </c>
      <c r="J9" s="200" t="s">
        <v>156</v>
      </c>
      <c r="K9" s="201">
        <v>94202</v>
      </c>
      <c r="L9" s="198">
        <v>122518</v>
      </c>
      <c r="M9" s="199">
        <v>28316</v>
      </c>
      <c r="N9" s="200">
        <v>30.058809791724169</v>
      </c>
      <c r="O9" s="166"/>
    </row>
    <row r="10" spans="1:15" s="152" customFormat="1" ht="19.5" customHeight="1">
      <c r="A10" s="195" t="s">
        <v>95</v>
      </c>
      <c r="B10" s="196" t="s">
        <v>98</v>
      </c>
      <c r="C10" s="197">
        <v>6247843</v>
      </c>
      <c r="D10" s="198">
        <v>7213557</v>
      </c>
      <c r="E10" s="199">
        <v>965714</v>
      </c>
      <c r="F10" s="200">
        <v>15.45675843647159</v>
      </c>
      <c r="G10" s="201">
        <v>0</v>
      </c>
      <c r="H10" s="198">
        <v>0</v>
      </c>
      <c r="I10" s="199">
        <v>0</v>
      </c>
      <c r="J10" s="200" t="s">
        <v>156</v>
      </c>
      <c r="K10" s="201">
        <v>6096</v>
      </c>
      <c r="L10" s="198">
        <v>9362</v>
      </c>
      <c r="M10" s="199">
        <v>3266</v>
      </c>
      <c r="N10" s="200">
        <v>53.576115485564323</v>
      </c>
      <c r="O10" s="166"/>
    </row>
    <row r="11" spans="1:15" s="152" customFormat="1" ht="19.5" customHeight="1">
      <c r="A11" s="195" t="s">
        <v>95</v>
      </c>
      <c r="B11" s="196" t="s">
        <v>99</v>
      </c>
      <c r="C11" s="197">
        <v>5491446</v>
      </c>
      <c r="D11" s="198">
        <v>4855781</v>
      </c>
      <c r="E11" s="199">
        <v>-635665</v>
      </c>
      <c r="F11" s="200">
        <v>-11.57554858957003</v>
      </c>
      <c r="G11" s="201">
        <v>0</v>
      </c>
      <c r="H11" s="198">
        <v>0</v>
      </c>
      <c r="I11" s="199">
        <v>0</v>
      </c>
      <c r="J11" s="200" t="s">
        <v>156</v>
      </c>
      <c r="K11" s="201">
        <v>6281</v>
      </c>
      <c r="L11" s="198">
        <v>6898</v>
      </c>
      <c r="M11" s="199">
        <v>617</v>
      </c>
      <c r="N11" s="200">
        <v>9.8232765483203366</v>
      </c>
      <c r="O11" s="166"/>
    </row>
    <row r="12" spans="1:15" s="152" customFormat="1" ht="19.5" customHeight="1">
      <c r="A12" s="195" t="s">
        <v>95</v>
      </c>
      <c r="B12" s="196" t="s">
        <v>100</v>
      </c>
      <c r="C12" s="197">
        <v>3099071</v>
      </c>
      <c r="D12" s="198">
        <v>3219479</v>
      </c>
      <c r="E12" s="199">
        <v>120408</v>
      </c>
      <c r="F12" s="200">
        <v>3.8852933669477072</v>
      </c>
      <c r="G12" s="201">
        <v>0</v>
      </c>
      <c r="H12" s="198">
        <v>0</v>
      </c>
      <c r="I12" s="199">
        <v>0</v>
      </c>
      <c r="J12" s="200" t="s">
        <v>156</v>
      </c>
      <c r="K12" s="201">
        <v>139953</v>
      </c>
      <c r="L12" s="198">
        <v>116299</v>
      </c>
      <c r="M12" s="199">
        <v>-23654</v>
      </c>
      <c r="N12" s="200">
        <v>-16.90138832322279</v>
      </c>
      <c r="O12" s="166"/>
    </row>
    <row r="13" spans="1:15" s="152" customFormat="1" ht="19.5" customHeight="1">
      <c r="A13" s="195" t="s">
        <v>95</v>
      </c>
      <c r="B13" s="196" t="s">
        <v>101</v>
      </c>
      <c r="C13" s="197">
        <v>890319</v>
      </c>
      <c r="D13" s="198">
        <v>837940</v>
      </c>
      <c r="E13" s="199">
        <v>-52379</v>
      </c>
      <c r="F13" s="200">
        <v>-5.8831722113085334</v>
      </c>
      <c r="G13" s="201">
        <v>0</v>
      </c>
      <c r="H13" s="198">
        <v>0</v>
      </c>
      <c r="I13" s="199">
        <v>0</v>
      </c>
      <c r="J13" s="200" t="s">
        <v>156</v>
      </c>
      <c r="K13" s="201">
        <v>26931</v>
      </c>
      <c r="L13" s="198">
        <v>31933</v>
      </c>
      <c r="M13" s="199">
        <v>5002</v>
      </c>
      <c r="N13" s="200">
        <v>18.57339125914373</v>
      </c>
      <c r="O13" s="166"/>
    </row>
    <row r="14" spans="1:15" s="152" customFormat="1" ht="19.5" customHeight="1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5496657</v>
      </c>
      <c r="H14" s="198">
        <v>7844556</v>
      </c>
      <c r="I14" s="199">
        <v>2347899</v>
      </c>
      <c r="J14" s="200">
        <v>42.715035702609782</v>
      </c>
      <c r="K14" s="201">
        <v>145999</v>
      </c>
      <c r="L14" s="198">
        <v>167979</v>
      </c>
      <c r="M14" s="199">
        <v>21980</v>
      </c>
      <c r="N14" s="200">
        <v>15.05489763628518</v>
      </c>
      <c r="O14" s="166"/>
    </row>
    <row r="15" spans="1:15" s="152" customFormat="1" ht="19.5" customHeight="1">
      <c r="A15" s="195" t="s">
        <v>95</v>
      </c>
      <c r="B15" s="196" t="s">
        <v>103</v>
      </c>
      <c r="C15" s="197">
        <v>7493538</v>
      </c>
      <c r="D15" s="198">
        <v>7517394</v>
      </c>
      <c r="E15" s="199">
        <v>23856</v>
      </c>
      <c r="F15" s="200">
        <v>0.31835429405975901</v>
      </c>
      <c r="G15" s="201">
        <v>0</v>
      </c>
      <c r="H15" s="198">
        <v>0</v>
      </c>
      <c r="I15" s="199">
        <v>0</v>
      </c>
      <c r="J15" s="200" t="s">
        <v>156</v>
      </c>
      <c r="K15" s="201">
        <v>326</v>
      </c>
      <c r="L15" s="198">
        <v>40</v>
      </c>
      <c r="M15" s="199">
        <v>-286</v>
      </c>
      <c r="N15" s="200">
        <v>-87.730061349693244</v>
      </c>
      <c r="O15" s="166"/>
    </row>
    <row r="16" spans="1:15" s="152" customFormat="1" ht="19.5" customHeight="1">
      <c r="A16" s="195" t="s">
        <v>95</v>
      </c>
      <c r="B16" s="196" t="s">
        <v>104</v>
      </c>
      <c r="C16" s="197">
        <v>2162857</v>
      </c>
      <c r="D16" s="198">
        <v>2040102</v>
      </c>
      <c r="E16" s="199">
        <v>-122755</v>
      </c>
      <c r="F16" s="200">
        <v>-5.675594826657516</v>
      </c>
      <c r="G16" s="201">
        <v>0</v>
      </c>
      <c r="H16" s="198">
        <v>0</v>
      </c>
      <c r="I16" s="199">
        <v>0</v>
      </c>
      <c r="J16" s="200" t="s">
        <v>156</v>
      </c>
      <c r="K16" s="201">
        <v>293895</v>
      </c>
      <c r="L16" s="198">
        <v>272138</v>
      </c>
      <c r="M16" s="199">
        <v>-21757</v>
      </c>
      <c r="N16" s="200">
        <v>-7.402984058932617</v>
      </c>
      <c r="O16" s="166"/>
    </row>
    <row r="17" spans="1:15" s="152" customFormat="1" ht="19.5" customHeight="1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2086582</v>
      </c>
      <c r="H17" s="198">
        <v>1865783</v>
      </c>
      <c r="I17" s="199">
        <v>-220799</v>
      </c>
      <c r="J17" s="200">
        <v>-10.58185108469257</v>
      </c>
      <c r="K17" s="201">
        <v>19902</v>
      </c>
      <c r="L17" s="198">
        <v>28408</v>
      </c>
      <c r="M17" s="199">
        <v>8506</v>
      </c>
      <c r="N17" s="200">
        <v>42.739423173550392</v>
      </c>
      <c r="O17" s="166"/>
    </row>
    <row r="18" spans="1:15" s="152" customFormat="1" ht="19.5" customHeight="1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2540602</v>
      </c>
      <c r="H18" s="198">
        <v>1484724</v>
      </c>
      <c r="I18" s="199">
        <v>-1055878</v>
      </c>
      <c r="J18" s="200">
        <v>-41.560149917224336</v>
      </c>
      <c r="K18" s="201">
        <v>637480</v>
      </c>
      <c r="L18" s="198">
        <v>646793</v>
      </c>
      <c r="M18" s="199">
        <v>9313</v>
      </c>
      <c r="N18" s="200">
        <v>1.4609085775239949</v>
      </c>
      <c r="O18" s="166"/>
    </row>
    <row r="19" spans="1:15" s="152" customFormat="1" ht="19.5" customHeight="1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660154</v>
      </c>
      <c r="H19" s="198">
        <v>568897</v>
      </c>
      <c r="I19" s="199">
        <v>-91257</v>
      </c>
      <c r="J19" s="200">
        <v>-13.82359267686024</v>
      </c>
      <c r="K19" s="201">
        <v>470404</v>
      </c>
      <c r="L19" s="198">
        <v>643231</v>
      </c>
      <c r="M19" s="199">
        <v>172827</v>
      </c>
      <c r="N19" s="200">
        <v>36.74012125747231</v>
      </c>
      <c r="O19" s="166"/>
    </row>
    <row r="20" spans="1:15" s="152" customFormat="1" ht="19.5" customHeight="1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146493</v>
      </c>
      <c r="H20" s="198">
        <v>133025</v>
      </c>
      <c r="I20" s="199">
        <v>-13468</v>
      </c>
      <c r="J20" s="200">
        <v>-9.1936133467128087</v>
      </c>
      <c r="K20" s="201">
        <v>5467555</v>
      </c>
      <c r="L20" s="198">
        <v>4992757</v>
      </c>
      <c r="M20" s="199">
        <v>-474798</v>
      </c>
      <c r="N20" s="200">
        <v>-8.6839181315963003</v>
      </c>
      <c r="O20" s="166"/>
    </row>
    <row r="21" spans="1:15" s="152" customFormat="1" ht="19.5" customHeight="1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1470524</v>
      </c>
      <c r="L21" s="198">
        <v>1244270</v>
      </c>
      <c r="M21" s="199">
        <v>-226254</v>
      </c>
      <c r="N21" s="200">
        <v>-15.385944058036459</v>
      </c>
      <c r="O21" s="166"/>
    </row>
    <row r="22" spans="1:15" s="152" customFormat="1" ht="19.5" customHeight="1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187268</v>
      </c>
      <c r="H22" s="198">
        <v>298718</v>
      </c>
      <c r="I22" s="199">
        <v>111450</v>
      </c>
      <c r="J22" s="200">
        <v>59.513638208343103</v>
      </c>
      <c r="K22" s="201">
        <v>243498</v>
      </c>
      <c r="L22" s="198">
        <v>105124</v>
      </c>
      <c r="M22" s="199">
        <v>-138374</v>
      </c>
      <c r="N22" s="200">
        <v>-56.827571479026517</v>
      </c>
      <c r="O22" s="166"/>
    </row>
    <row r="23" spans="1:15" s="152" customFormat="1" ht="19.5" customHeight="1">
      <c r="A23" s="195" t="s">
        <v>111</v>
      </c>
      <c r="B23" s="196" t="s">
        <v>113</v>
      </c>
      <c r="C23" s="197">
        <v>7744</v>
      </c>
      <c r="D23" s="198">
        <v>7742</v>
      </c>
      <c r="E23" s="199">
        <v>-2</v>
      </c>
      <c r="F23" s="200">
        <v>-2.5826446280987621E-2</v>
      </c>
      <c r="G23" s="201">
        <v>5685706</v>
      </c>
      <c r="H23" s="198">
        <v>4567934</v>
      </c>
      <c r="I23" s="199">
        <v>-1117772</v>
      </c>
      <c r="J23" s="200">
        <v>-19.65933518194575</v>
      </c>
      <c r="K23" s="201">
        <v>999994</v>
      </c>
      <c r="L23" s="198">
        <v>940529</v>
      </c>
      <c r="M23" s="199">
        <v>-59465</v>
      </c>
      <c r="N23" s="200">
        <v>-5.9465356792140804</v>
      </c>
      <c r="O23" s="166"/>
    </row>
    <row r="24" spans="1:15" s="152" customFormat="1" ht="19.5" customHeight="1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168028</v>
      </c>
      <c r="H24" s="198">
        <v>144390</v>
      </c>
      <c r="I24" s="199">
        <v>-23638</v>
      </c>
      <c r="J24" s="200">
        <v>-14.06789344633037</v>
      </c>
      <c r="K24" s="201">
        <v>13855</v>
      </c>
      <c r="L24" s="198">
        <v>2276</v>
      </c>
      <c r="M24" s="199">
        <v>-11579</v>
      </c>
      <c r="N24" s="200">
        <v>-83.572717430530503</v>
      </c>
      <c r="O24" s="166"/>
    </row>
    <row r="25" spans="1:15" s="152" customFormat="1" ht="19.5" customHeight="1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281562</v>
      </c>
      <c r="H25" s="198">
        <v>179141</v>
      </c>
      <c r="I25" s="199">
        <v>-102421</v>
      </c>
      <c r="J25" s="200">
        <v>-36.376002443511553</v>
      </c>
      <c r="K25" s="201">
        <v>50104</v>
      </c>
      <c r="L25" s="198">
        <v>26091</v>
      </c>
      <c r="M25" s="199">
        <v>-24013</v>
      </c>
      <c r="N25" s="200">
        <v>-47.926313268401728</v>
      </c>
      <c r="O25" s="166"/>
    </row>
    <row r="26" spans="1:15" s="152" customFormat="1" ht="19.5" customHeight="1">
      <c r="A26" s="195" t="s">
        <v>114</v>
      </c>
      <c r="B26" s="196" t="s">
        <v>117</v>
      </c>
      <c r="C26" s="197">
        <v>129371</v>
      </c>
      <c r="D26" s="198">
        <v>111651</v>
      </c>
      <c r="E26" s="199">
        <v>-17720</v>
      </c>
      <c r="F26" s="200">
        <v>-13.697041840907159</v>
      </c>
      <c r="G26" s="201">
        <v>1018454</v>
      </c>
      <c r="H26" s="198">
        <v>999460</v>
      </c>
      <c r="I26" s="199">
        <v>-18994</v>
      </c>
      <c r="J26" s="200">
        <v>-1.8649835927788561</v>
      </c>
      <c r="K26" s="201">
        <v>644524</v>
      </c>
      <c r="L26" s="198">
        <v>506949</v>
      </c>
      <c r="M26" s="199">
        <v>-137575</v>
      </c>
      <c r="N26" s="200">
        <v>-21.345209798238699</v>
      </c>
      <c r="O26" s="166"/>
    </row>
    <row r="27" spans="1:15" s="152" customFormat="1" ht="19.5" customHeight="1">
      <c r="A27" s="195" t="s">
        <v>118</v>
      </c>
      <c r="B27" s="196" t="s">
        <v>119</v>
      </c>
      <c r="C27" s="197">
        <v>3586714</v>
      </c>
      <c r="D27" s="198">
        <v>3301827</v>
      </c>
      <c r="E27" s="199">
        <v>-284887</v>
      </c>
      <c r="F27" s="200">
        <v>-7.9428412747712844</v>
      </c>
      <c r="G27" s="201">
        <v>1276298</v>
      </c>
      <c r="H27" s="198">
        <v>849681</v>
      </c>
      <c r="I27" s="199">
        <v>-426617</v>
      </c>
      <c r="J27" s="200">
        <v>-33.426127753863128</v>
      </c>
      <c r="K27" s="201">
        <v>7236798</v>
      </c>
      <c r="L27" s="198">
        <v>6672730</v>
      </c>
      <c r="M27" s="199">
        <v>-564068</v>
      </c>
      <c r="N27" s="200">
        <v>-7.7944416853973308</v>
      </c>
      <c r="O27" s="166"/>
    </row>
    <row r="28" spans="1:15" s="152" customFormat="1" ht="19.5" customHeight="1">
      <c r="A28" s="195" t="s">
        <v>120</v>
      </c>
      <c r="B28" s="196" t="s">
        <v>121</v>
      </c>
      <c r="C28" s="197">
        <v>764606</v>
      </c>
      <c r="D28" s="198">
        <v>769597</v>
      </c>
      <c r="E28" s="199">
        <v>4991</v>
      </c>
      <c r="F28" s="200">
        <v>0.65275449054807666</v>
      </c>
      <c r="G28" s="201">
        <v>54607</v>
      </c>
      <c r="H28" s="198">
        <v>29074</v>
      </c>
      <c r="I28" s="199">
        <v>-25533</v>
      </c>
      <c r="J28" s="200">
        <v>-46.757741681469412</v>
      </c>
      <c r="K28" s="201">
        <v>26539</v>
      </c>
      <c r="L28" s="198">
        <v>27216</v>
      </c>
      <c r="M28" s="199">
        <v>677</v>
      </c>
      <c r="N28" s="200">
        <v>2.550962734089453</v>
      </c>
      <c r="O28" s="166"/>
    </row>
    <row r="29" spans="1:15" s="152" customFormat="1" ht="19.5" customHeight="1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2472386</v>
      </c>
      <c r="H29" s="198">
        <v>2632259</v>
      </c>
      <c r="I29" s="199">
        <v>159873</v>
      </c>
      <c r="J29" s="200">
        <v>6.4663446565382543</v>
      </c>
      <c r="K29" s="201">
        <v>347092</v>
      </c>
      <c r="L29" s="198">
        <v>336215</v>
      </c>
      <c r="M29" s="199">
        <v>-10877</v>
      </c>
      <c r="N29" s="200">
        <v>-3.1337512820808371</v>
      </c>
      <c r="O29" s="166"/>
    </row>
    <row r="30" spans="1:15" s="152" customFormat="1" ht="19.5" customHeight="1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142708</v>
      </c>
      <c r="H30" s="198">
        <v>274757</v>
      </c>
      <c r="I30" s="199">
        <v>132049</v>
      </c>
      <c r="J30" s="200">
        <v>92.530902261961501</v>
      </c>
      <c r="K30" s="201">
        <v>6691539</v>
      </c>
      <c r="L30" s="198">
        <v>5650737</v>
      </c>
      <c r="M30" s="199">
        <v>-1040802</v>
      </c>
      <c r="N30" s="200">
        <v>-15.554000357765229</v>
      </c>
      <c r="O30" s="166"/>
    </row>
    <row r="31" spans="1:15" s="152" customFormat="1" ht="19.5" customHeight="1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4968173</v>
      </c>
      <c r="H31" s="198">
        <v>6329786</v>
      </c>
      <c r="I31" s="199">
        <v>1361613</v>
      </c>
      <c r="J31" s="200">
        <v>27.406714701762599</v>
      </c>
      <c r="K31" s="201">
        <v>691415</v>
      </c>
      <c r="L31" s="198">
        <v>1024563</v>
      </c>
      <c r="M31" s="199">
        <v>333148</v>
      </c>
      <c r="N31" s="200">
        <v>48.183507734139397</v>
      </c>
      <c r="O31" s="166"/>
    </row>
    <row r="32" spans="1:15" s="152" customFormat="1" ht="19.5" customHeight="1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1153780</v>
      </c>
      <c r="H32" s="198">
        <v>1196195</v>
      </c>
      <c r="I32" s="199">
        <v>42415</v>
      </c>
      <c r="J32" s="200">
        <v>3.676177434172899</v>
      </c>
      <c r="K32" s="201">
        <v>352528</v>
      </c>
      <c r="L32" s="198">
        <v>271280</v>
      </c>
      <c r="M32" s="199">
        <v>-81248</v>
      </c>
      <c r="N32" s="200">
        <v>-23.047247310851901</v>
      </c>
      <c r="O32" s="166"/>
    </row>
    <row r="33" spans="1:15" s="152" customFormat="1" ht="19.5" customHeight="1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5778</v>
      </c>
      <c r="H33" s="198">
        <v>69996</v>
      </c>
      <c r="I33" s="199">
        <v>64218</v>
      </c>
      <c r="J33" s="200">
        <v>1111.422637590862</v>
      </c>
      <c r="K33" s="201">
        <v>3692372</v>
      </c>
      <c r="L33" s="198">
        <v>3960850</v>
      </c>
      <c r="M33" s="199">
        <v>268478</v>
      </c>
      <c r="N33" s="200">
        <v>7.271152527426807</v>
      </c>
      <c r="O33" s="166"/>
    </row>
    <row r="34" spans="1:15" s="152" customFormat="1" ht="19.5" customHeight="1">
      <c r="A34" s="195" t="s">
        <v>124</v>
      </c>
      <c r="B34" s="196" t="s">
        <v>128</v>
      </c>
      <c r="C34" s="197">
        <v>53697</v>
      </c>
      <c r="D34" s="198">
        <v>20659</v>
      </c>
      <c r="E34" s="199">
        <v>-33038</v>
      </c>
      <c r="F34" s="200">
        <v>-61.526714714043607</v>
      </c>
      <c r="G34" s="201">
        <v>0</v>
      </c>
      <c r="H34" s="198">
        <v>0</v>
      </c>
      <c r="I34" s="199">
        <v>0</v>
      </c>
      <c r="J34" s="200" t="s">
        <v>156</v>
      </c>
      <c r="K34" s="201">
        <v>2945583</v>
      </c>
      <c r="L34" s="198">
        <v>2677631</v>
      </c>
      <c r="M34" s="199">
        <v>-267952</v>
      </c>
      <c r="N34" s="200">
        <v>-9.0967390835702133</v>
      </c>
      <c r="O34" s="166"/>
    </row>
    <row r="35" spans="1:15" s="152" customFormat="1" ht="19.5" customHeight="1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1046124</v>
      </c>
      <c r="L35" s="198">
        <v>1007895</v>
      </c>
      <c r="M35" s="199">
        <v>-38229</v>
      </c>
      <c r="N35" s="200">
        <v>-3.654346903426358</v>
      </c>
      <c r="O35" s="166"/>
    </row>
    <row r="36" spans="1:15" s="152" customFormat="1" ht="19.5" customHeight="1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1593941</v>
      </c>
      <c r="L36" s="198">
        <v>1529776</v>
      </c>
      <c r="M36" s="199">
        <v>-64165</v>
      </c>
      <c r="N36" s="200">
        <v>-4.0255567803325221</v>
      </c>
      <c r="O36" s="166"/>
    </row>
    <row r="37" spans="1:15" s="152" customFormat="1" ht="19.5" customHeight="1">
      <c r="A37" s="195" t="s">
        <v>124</v>
      </c>
      <c r="B37" s="196" t="s">
        <v>131</v>
      </c>
      <c r="C37" s="197">
        <v>1276084</v>
      </c>
      <c r="D37" s="198">
        <v>1388014</v>
      </c>
      <c r="E37" s="199">
        <v>111930</v>
      </c>
      <c r="F37" s="200">
        <v>8.7713661483099798</v>
      </c>
      <c r="G37" s="201">
        <v>0</v>
      </c>
      <c r="H37" s="198">
        <v>0</v>
      </c>
      <c r="I37" s="199">
        <v>0</v>
      </c>
      <c r="J37" s="200" t="s">
        <v>156</v>
      </c>
      <c r="K37" s="201">
        <v>880719</v>
      </c>
      <c r="L37" s="198">
        <v>817875</v>
      </c>
      <c r="M37" s="199">
        <v>-62844</v>
      </c>
      <c r="N37" s="200">
        <v>-7.1355335810854541</v>
      </c>
      <c r="O37" s="166"/>
    </row>
    <row r="38" spans="1:15" s="152" customFormat="1" ht="19.5" customHeight="1">
      <c r="A38" s="195" t="s">
        <v>124</v>
      </c>
      <c r="B38" s="196" t="s">
        <v>132</v>
      </c>
      <c r="C38" s="197">
        <v>55651</v>
      </c>
      <c r="D38" s="198">
        <v>102175</v>
      </c>
      <c r="E38" s="199">
        <v>46524</v>
      </c>
      <c r="F38" s="200">
        <v>83.599575928554742</v>
      </c>
      <c r="G38" s="201">
        <v>167307</v>
      </c>
      <c r="H38" s="198">
        <v>189862</v>
      </c>
      <c r="I38" s="199">
        <v>22555</v>
      </c>
      <c r="J38" s="200">
        <v>13.48120520958477</v>
      </c>
      <c r="K38" s="201">
        <v>7124150</v>
      </c>
      <c r="L38" s="198">
        <v>6953051</v>
      </c>
      <c r="M38" s="199">
        <v>-171099</v>
      </c>
      <c r="N38" s="200">
        <v>-2.401675989416276</v>
      </c>
      <c r="O38" s="166"/>
    </row>
    <row r="39" spans="1:15" s="152" customFormat="1" ht="19.5" customHeight="1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0</v>
      </c>
      <c r="H39" s="198">
        <v>0</v>
      </c>
      <c r="I39" s="199">
        <v>0</v>
      </c>
      <c r="J39" s="200" t="s">
        <v>156</v>
      </c>
      <c r="K39" s="201">
        <v>1315323</v>
      </c>
      <c r="L39" s="198">
        <v>1353412</v>
      </c>
      <c r="M39" s="199">
        <v>38089</v>
      </c>
      <c r="N39" s="200">
        <v>2.89579061568908</v>
      </c>
      <c r="O39" s="166"/>
    </row>
    <row r="40" spans="1:15" s="152" customFormat="1" ht="19.5" customHeight="1">
      <c r="A40" s="195" t="s">
        <v>124</v>
      </c>
      <c r="B40" s="196" t="s">
        <v>134</v>
      </c>
      <c r="C40" s="197">
        <v>0</v>
      </c>
      <c r="D40" s="198">
        <v>0</v>
      </c>
      <c r="E40" s="199">
        <v>0</v>
      </c>
      <c r="F40" s="200" t="s">
        <v>156</v>
      </c>
      <c r="G40" s="201">
        <v>1727450</v>
      </c>
      <c r="H40" s="198">
        <v>1452381</v>
      </c>
      <c r="I40" s="199">
        <v>-275069</v>
      </c>
      <c r="J40" s="200">
        <v>-15.92341312338996</v>
      </c>
      <c r="K40" s="201">
        <v>1429134</v>
      </c>
      <c r="L40" s="198">
        <v>1125675</v>
      </c>
      <c r="M40" s="199">
        <v>-303459</v>
      </c>
      <c r="N40" s="200">
        <v>-21.233768142105649</v>
      </c>
      <c r="O40" s="166"/>
    </row>
    <row r="41" spans="1:15" s="152" customFormat="1" ht="19.5" customHeight="1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36810</v>
      </c>
      <c r="H41" s="198">
        <v>157319</v>
      </c>
      <c r="I41" s="199">
        <v>120509</v>
      </c>
      <c r="J41" s="200">
        <v>327.38114642760121</v>
      </c>
      <c r="K41" s="201">
        <v>1827189</v>
      </c>
      <c r="L41" s="198">
        <v>1477112</v>
      </c>
      <c r="M41" s="199">
        <v>-350077</v>
      </c>
      <c r="N41" s="200">
        <v>-19.159320683300962</v>
      </c>
      <c r="O41" s="166"/>
    </row>
    <row r="42" spans="1:15" s="152" customFormat="1" ht="19.5" customHeight="1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3294447</v>
      </c>
      <c r="L42" s="198">
        <v>3412141</v>
      </c>
      <c r="M42" s="199">
        <v>117694</v>
      </c>
      <c r="N42" s="200">
        <v>3.5724963855845862</v>
      </c>
      <c r="O42" s="166"/>
    </row>
    <row r="43" spans="1:15" s="152" customFormat="1" ht="19.5" customHeight="1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4418030</v>
      </c>
      <c r="L43" s="198">
        <v>4167244</v>
      </c>
      <c r="M43" s="199">
        <v>-250786</v>
      </c>
      <c r="N43" s="200">
        <v>-5.6764213914346442</v>
      </c>
      <c r="O43" s="166"/>
    </row>
    <row r="44" spans="1:15" s="152" customFormat="1" ht="19.5" customHeight="1">
      <c r="A44" s="195" t="s">
        <v>135</v>
      </c>
      <c r="B44" s="196" t="s">
        <v>139</v>
      </c>
      <c r="C44" s="197">
        <v>34590</v>
      </c>
      <c r="D44" s="198">
        <v>78762</v>
      </c>
      <c r="E44" s="199">
        <v>44172</v>
      </c>
      <c r="F44" s="200">
        <v>127.70164787510841</v>
      </c>
      <c r="G44" s="201">
        <v>29514</v>
      </c>
      <c r="H44" s="198">
        <v>45371</v>
      </c>
      <c r="I44" s="199">
        <v>15857</v>
      </c>
      <c r="J44" s="200">
        <v>53.727044792301967</v>
      </c>
      <c r="K44" s="201">
        <v>9769093</v>
      </c>
      <c r="L44" s="198">
        <v>8379227</v>
      </c>
      <c r="M44" s="199">
        <v>-1389866</v>
      </c>
      <c r="N44" s="200">
        <v>-14.2271754399308</v>
      </c>
      <c r="O44" s="166"/>
    </row>
    <row r="45" spans="1:15" s="152" customFormat="1" ht="19.5" customHeight="1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2756051</v>
      </c>
      <c r="L45" s="198">
        <v>3345720</v>
      </c>
      <c r="M45" s="199">
        <v>589669</v>
      </c>
      <c r="N45" s="200">
        <v>21.395431361756369</v>
      </c>
      <c r="O45" s="166"/>
    </row>
    <row r="46" spans="1:15" s="152" customFormat="1" ht="19.5" customHeight="1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9981477</v>
      </c>
      <c r="L46" s="198">
        <v>10117065</v>
      </c>
      <c r="M46" s="199">
        <v>135588</v>
      </c>
      <c r="N46" s="200">
        <v>1.35839615720198</v>
      </c>
      <c r="O46" s="166"/>
    </row>
    <row r="47" spans="1:15" s="152" customFormat="1" ht="19.5" customHeight="1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11789650</v>
      </c>
      <c r="L47" s="198">
        <v>10858782</v>
      </c>
      <c r="M47" s="199">
        <v>-930868</v>
      </c>
      <c r="N47" s="200">
        <v>-7.8956372750675428</v>
      </c>
      <c r="O47" s="166"/>
    </row>
    <row r="48" spans="1:15" ht="19.5" customHeight="1">
      <c r="A48" s="208" t="s">
        <v>168</v>
      </c>
      <c r="B48" s="208"/>
      <c r="C48" s="189">
        <f>SUM(C8:C47)</f>
        <v>59981343</v>
      </c>
      <c r="D48" s="189">
        <f>SUM(D8:D47)</f>
        <v>60058144</v>
      </c>
      <c r="E48" s="189">
        <f>D48-C48</f>
        <v>76801</v>
      </c>
      <c r="F48" s="190">
        <f t="shared" ref="F48" si="0">((D48*100/C48)-100)</f>
        <v>0.12804148116524061</v>
      </c>
      <c r="G48" s="189">
        <f>SUM(G8:G47)</f>
        <v>30306317</v>
      </c>
      <c r="H48" s="189">
        <f>SUM(H8:H47)</f>
        <v>31313309</v>
      </c>
      <c r="I48" s="189">
        <f>H48-G48</f>
        <v>1006992</v>
      </c>
      <c r="J48" s="190">
        <f t="shared" ref="J48" si="1">((H48*100/G48)-100)</f>
        <v>3.322713215201972</v>
      </c>
      <c r="K48" s="189">
        <f>SUM(K8:K47)</f>
        <v>89940835</v>
      </c>
      <c r="L48" s="189">
        <f>SUM(L8:L47)</f>
        <v>85029947</v>
      </c>
      <c r="M48" s="189">
        <f>L48-K48</f>
        <v>-4910888</v>
      </c>
      <c r="N48" s="190">
        <f t="shared" ref="N48" si="2">((L48*100/K48)-100)</f>
        <v>-5.4601316521021914</v>
      </c>
    </row>
    <row r="49" spans="1:14" ht="15" customHeight="1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53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52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2023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2022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53</v>
      </c>
    </row>
    <row r="5" spans="1:27" ht="15.6" customHeight="1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27" ht="15.6" customHeight="1">
      <c r="A7" s="202" t="s">
        <v>18</v>
      </c>
      <c r="B7" s="203">
        <v>1013804.377</v>
      </c>
      <c r="C7" s="203">
        <v>1093022.334</v>
      </c>
      <c r="D7" s="203">
        <v>4024210.4929999998</v>
      </c>
      <c r="E7" s="203">
        <v>5065821.6529999999</v>
      </c>
      <c r="F7" s="204">
        <v>25.883615228672891</v>
      </c>
      <c r="G7" s="51"/>
    </row>
    <row r="8" spans="1:27" ht="15.6" customHeight="1">
      <c r="A8" s="202" t="s">
        <v>11</v>
      </c>
      <c r="B8" s="203">
        <v>309544</v>
      </c>
      <c r="C8" s="203">
        <v>213736</v>
      </c>
      <c r="D8" s="203">
        <v>1010958.673</v>
      </c>
      <c r="E8" s="203">
        <v>1134352</v>
      </c>
      <c r="F8" s="204">
        <v>12.205575786182511</v>
      </c>
      <c r="G8" s="20"/>
    </row>
    <row r="9" spans="1:27" ht="15.6" customHeight="1">
      <c r="A9" s="202" t="s">
        <v>8</v>
      </c>
      <c r="B9" s="203">
        <v>422463.55900000001</v>
      </c>
      <c r="C9" s="203">
        <v>453913.81099999999</v>
      </c>
      <c r="D9" s="203">
        <v>1806360.58</v>
      </c>
      <c r="E9" s="203">
        <v>1736492.763</v>
      </c>
      <c r="F9" s="204">
        <v>-3.8678776415725342</v>
      </c>
      <c r="G9" s="20"/>
    </row>
    <row r="10" spans="1:27" ht="15.6" customHeight="1">
      <c r="A10" s="202" t="s">
        <v>10</v>
      </c>
      <c r="B10" s="203">
        <v>425904.69300000003</v>
      </c>
      <c r="C10" s="203">
        <v>347475</v>
      </c>
      <c r="D10" s="203">
        <v>1610092.9750000001</v>
      </c>
      <c r="E10" s="203">
        <v>1583986.2479999999</v>
      </c>
      <c r="F10" s="204">
        <v>-1.6214422027399</v>
      </c>
    </row>
    <row r="11" spans="1:27" ht="15.6" customHeight="1">
      <c r="A11" s="202" t="s">
        <v>9</v>
      </c>
      <c r="B11" s="203">
        <v>8944798.0500000007</v>
      </c>
      <c r="C11" s="203">
        <v>9174706.2290000003</v>
      </c>
      <c r="D11" s="203">
        <v>35916168.020000003</v>
      </c>
      <c r="E11" s="203">
        <v>34915145.611000001</v>
      </c>
      <c r="F11" s="204">
        <v>-2.7871080468344189</v>
      </c>
    </row>
    <row r="12" spans="1:27" ht="15.6" customHeight="1">
      <c r="A12" s="202" t="s">
        <v>6</v>
      </c>
      <c r="B12" s="203">
        <v>462554.18400000001</v>
      </c>
      <c r="C12" s="203">
        <v>358407.52</v>
      </c>
      <c r="D12" s="203">
        <v>1876896.581</v>
      </c>
      <c r="E12" s="203">
        <v>1799251.426</v>
      </c>
      <c r="F12" s="204">
        <v>-4.1368904278482432</v>
      </c>
    </row>
    <row r="13" spans="1:27" ht="15.6" customHeight="1">
      <c r="A13" s="202" t="s">
        <v>175</v>
      </c>
      <c r="B13" s="203">
        <v>1290114.834</v>
      </c>
      <c r="C13" s="203">
        <v>1331612.885</v>
      </c>
      <c r="D13" s="203">
        <v>4462705.4289999995</v>
      </c>
      <c r="E13" s="203">
        <v>4823617.9170000004</v>
      </c>
      <c r="F13" s="204">
        <v>8.0873025061139714</v>
      </c>
    </row>
    <row r="14" spans="1:27" ht="15.6" customHeight="1">
      <c r="A14" s="202" t="s">
        <v>153</v>
      </c>
      <c r="B14" s="203">
        <v>5952960.4349999996</v>
      </c>
      <c r="C14" s="203">
        <v>5484150.1679999996</v>
      </c>
      <c r="D14" s="203">
        <v>23896575.936000001</v>
      </c>
      <c r="E14" s="203">
        <v>21067583.668000001</v>
      </c>
      <c r="F14" s="204">
        <v>-11.838483787705121</v>
      </c>
    </row>
    <row r="15" spans="1:27" ht="15.6" customHeight="1">
      <c r="A15" s="202" t="s">
        <v>150</v>
      </c>
      <c r="B15" s="203">
        <v>2726524</v>
      </c>
      <c r="C15" s="203">
        <v>2783863</v>
      </c>
      <c r="D15" s="203">
        <v>10142865</v>
      </c>
      <c r="E15" s="203">
        <v>10537417</v>
      </c>
      <c r="F15" s="204">
        <v>3.8899462824359721</v>
      </c>
    </row>
    <row r="16" spans="1:27" ht="15.6" customHeight="1">
      <c r="A16" s="202" t="s">
        <v>149</v>
      </c>
      <c r="B16" s="203">
        <v>3059035.6940000001</v>
      </c>
      <c r="C16" s="203">
        <v>3496729</v>
      </c>
      <c r="D16" s="203">
        <v>11833668.401000001</v>
      </c>
      <c r="E16" s="203">
        <v>13038045</v>
      </c>
      <c r="F16" s="204">
        <v>10.17754223109905</v>
      </c>
      <c r="G16" s="15"/>
    </row>
    <row r="17" spans="1:7" ht="15.6" customHeight="1">
      <c r="A17" s="202" t="s">
        <v>155</v>
      </c>
      <c r="B17" s="203">
        <v>1959525.6429999999</v>
      </c>
      <c r="C17" s="203">
        <v>1706455.399</v>
      </c>
      <c r="D17" s="203">
        <v>7372602.0820000004</v>
      </c>
      <c r="E17" s="203">
        <v>5860125.6370000001</v>
      </c>
      <c r="F17" s="204">
        <v>-20.51482540598073</v>
      </c>
      <c r="G17" s="16"/>
    </row>
    <row r="18" spans="1:7" ht="15.6" customHeight="1">
      <c r="A18" s="202" t="s">
        <v>152</v>
      </c>
      <c r="B18" s="203">
        <v>197504</v>
      </c>
      <c r="C18" s="203">
        <v>170537</v>
      </c>
      <c r="D18" s="203">
        <v>591994.9</v>
      </c>
      <c r="E18" s="203">
        <v>623110</v>
      </c>
      <c r="F18" s="204">
        <v>5.2559743335626621</v>
      </c>
    </row>
    <row r="19" spans="1:7" ht="15.6" customHeight="1">
      <c r="A19" s="202" t="s">
        <v>148</v>
      </c>
      <c r="B19" s="203">
        <v>1199035.405</v>
      </c>
      <c r="C19" s="203">
        <v>806132.40700000001</v>
      </c>
      <c r="D19" s="203">
        <v>3808320.9509999999</v>
      </c>
      <c r="E19" s="203">
        <v>3262681.7340000002</v>
      </c>
      <c r="F19" s="204">
        <v>-14.32755337642233</v>
      </c>
    </row>
    <row r="20" spans="1:7" ht="15.6" customHeight="1">
      <c r="A20" s="202" t="s">
        <v>147</v>
      </c>
      <c r="B20" s="203">
        <v>1959993.746</v>
      </c>
      <c r="C20" s="203">
        <v>2291536.3569999998</v>
      </c>
      <c r="D20" s="203">
        <v>6396053.3849999998</v>
      </c>
      <c r="E20" s="203">
        <v>7245656.267</v>
      </c>
      <c r="F20" s="204">
        <v>13.28323625303825</v>
      </c>
    </row>
    <row r="21" spans="1:7" ht="15.6" customHeight="1">
      <c r="A21" s="202" t="s">
        <v>154</v>
      </c>
      <c r="B21" s="203">
        <v>2776397.0809999998</v>
      </c>
      <c r="C21" s="203">
        <v>2302309.8689999999</v>
      </c>
      <c r="D21" s="203">
        <v>10357360.137</v>
      </c>
      <c r="E21" s="203">
        <v>9571352.3210000005</v>
      </c>
      <c r="F21" s="204">
        <v>-7.5888817768546346</v>
      </c>
    </row>
    <row r="22" spans="1:7" ht="15.6" customHeight="1">
      <c r="A22" s="202" t="s">
        <v>151</v>
      </c>
      <c r="B22" s="203">
        <v>2291641.0660000001</v>
      </c>
      <c r="C22" s="203">
        <v>2293458.7629999998</v>
      </c>
      <c r="D22" s="203">
        <v>9260852.6429999992</v>
      </c>
      <c r="E22" s="203">
        <v>9306929.9270000011</v>
      </c>
      <c r="F22" s="204">
        <v>0.49754904625147839</v>
      </c>
    </row>
    <row r="23" spans="1:7" ht="15.6" customHeight="1">
      <c r="A23" s="202" t="s">
        <v>171</v>
      </c>
      <c r="B23" s="203">
        <v>645567.37899999996</v>
      </c>
      <c r="C23" s="203">
        <v>243512.745</v>
      </c>
      <c r="D23" s="203">
        <v>1968811.973</v>
      </c>
      <c r="E23" s="203">
        <v>815496.16</v>
      </c>
      <c r="F23" s="204">
        <v>-58.579276681389821</v>
      </c>
    </row>
    <row r="24" spans="1:7" ht="15.6" customHeight="1">
      <c r="A24" s="202" t="s">
        <v>146</v>
      </c>
      <c r="B24" s="203">
        <v>133557.33799999999</v>
      </c>
      <c r="C24" s="203">
        <v>183217.49900000001</v>
      </c>
      <c r="D24" s="203">
        <v>641412.18299999996</v>
      </c>
      <c r="E24" s="203">
        <v>669427.04700000002</v>
      </c>
      <c r="F24" s="204">
        <v>4.3676850459823697</v>
      </c>
    </row>
    <row r="25" spans="1:7" ht="15.6" customHeight="1">
      <c r="A25" s="202" t="s">
        <v>145</v>
      </c>
      <c r="B25" s="203">
        <v>44101</v>
      </c>
      <c r="C25" s="203">
        <v>42112</v>
      </c>
      <c r="D25" s="203">
        <v>176129</v>
      </c>
      <c r="E25" s="203">
        <v>168199</v>
      </c>
      <c r="F25" s="204">
        <v>-4.5023817769930048</v>
      </c>
    </row>
    <row r="26" spans="1:7" ht="15.6" customHeight="1">
      <c r="A26" s="202" t="s">
        <v>157</v>
      </c>
      <c r="B26" s="203">
        <v>135687.34400000001</v>
      </c>
      <c r="C26" s="203">
        <v>266617.94199999998</v>
      </c>
      <c r="D26" s="203">
        <v>671340.58100000001</v>
      </c>
      <c r="E26" s="203">
        <v>836378.95200000005</v>
      </c>
      <c r="F26" s="204">
        <v>24.58340455960013</v>
      </c>
    </row>
    <row r="27" spans="1:7" ht="15.6" customHeight="1">
      <c r="A27" s="202" t="s">
        <v>173</v>
      </c>
      <c r="B27" s="203">
        <v>278498.92099999997</v>
      </c>
      <c r="C27" s="203">
        <v>277819.27399999998</v>
      </c>
      <c r="D27" s="203">
        <v>1134483.094</v>
      </c>
      <c r="E27" s="203">
        <v>1156786.149</v>
      </c>
      <c r="F27" s="204">
        <v>1.9659221999829839</v>
      </c>
    </row>
    <row r="28" spans="1:7" ht="15.6" customHeight="1">
      <c r="A28" s="202" t="s">
        <v>177</v>
      </c>
      <c r="B28" s="203">
        <v>926521.58700000006</v>
      </c>
      <c r="C28" s="203">
        <v>1060681.3640000001</v>
      </c>
      <c r="D28" s="203">
        <v>3723392.4440000001</v>
      </c>
      <c r="E28" s="203">
        <v>4330190.5779999997</v>
      </c>
      <c r="F28" s="204">
        <v>16.296915867082831</v>
      </c>
    </row>
    <row r="29" spans="1:7" ht="15.6" customHeight="1">
      <c r="A29" s="202" t="s">
        <v>178</v>
      </c>
      <c r="B29" s="203">
        <v>444460.87599999999</v>
      </c>
      <c r="C29" s="203">
        <v>560851.42700000003</v>
      </c>
      <c r="D29" s="203">
        <v>2039671.051</v>
      </c>
      <c r="E29" s="203">
        <v>2265343.12</v>
      </c>
      <c r="F29" s="204">
        <v>11.06414041074704</v>
      </c>
    </row>
    <row r="30" spans="1:7" ht="15.6" customHeight="1">
      <c r="A30" s="202" t="s">
        <v>179</v>
      </c>
      <c r="B30" s="203">
        <v>281267</v>
      </c>
      <c r="C30" s="203">
        <v>299564</v>
      </c>
      <c r="D30" s="203">
        <v>1192136</v>
      </c>
      <c r="E30" s="203">
        <v>1243443</v>
      </c>
      <c r="F30" s="204">
        <v>4.3037874873336648</v>
      </c>
    </row>
    <row r="31" spans="1:7" ht="15.6" customHeight="1">
      <c r="A31" s="202" t="s">
        <v>180</v>
      </c>
      <c r="B31" s="203">
        <v>2972841.2409999999</v>
      </c>
      <c r="C31" s="203">
        <v>2654562.676</v>
      </c>
      <c r="D31" s="203">
        <v>10397864.618000001</v>
      </c>
      <c r="E31" s="203">
        <v>11234734.18</v>
      </c>
      <c r="F31" s="204">
        <v>8.0484752662702874</v>
      </c>
    </row>
    <row r="32" spans="1:7" ht="15.6" customHeight="1">
      <c r="A32" s="202" t="s">
        <v>181</v>
      </c>
      <c r="B32" s="203">
        <v>7397792.0640000002</v>
      </c>
      <c r="C32" s="203">
        <v>6374718.7790000001</v>
      </c>
      <c r="D32" s="203">
        <v>26996175.166999999</v>
      </c>
      <c r="E32" s="203">
        <v>24766699.857999999</v>
      </c>
      <c r="F32" s="204">
        <v>-8.2584858603425459</v>
      </c>
    </row>
    <row r="33" spans="1:6" ht="15.6" customHeight="1">
      <c r="A33" s="202" t="s">
        <v>182</v>
      </c>
      <c r="B33" s="203">
        <v>370594.84600000002</v>
      </c>
      <c r="C33" s="203">
        <v>421453.837</v>
      </c>
      <c r="D33" s="203">
        <v>1489025.5719999999</v>
      </c>
      <c r="E33" s="203">
        <v>1508784.422</v>
      </c>
      <c r="F33" s="204">
        <v>1.326965122127532</v>
      </c>
    </row>
    <row r="34" spans="1:6" ht="15.6" customHeight="1">
      <c r="A34" s="202" t="s">
        <v>183</v>
      </c>
      <c r="B34" s="203">
        <v>138499</v>
      </c>
      <c r="C34" s="203">
        <v>158594</v>
      </c>
      <c r="D34" s="203">
        <v>525309</v>
      </c>
      <c r="E34" s="203">
        <v>511306</v>
      </c>
      <c r="F34" s="204">
        <v>-2.6656691585333618</v>
      </c>
    </row>
    <row r="35" spans="1:6" ht="15.6" customHeight="1">
      <c r="A35" s="193" t="s">
        <v>158</v>
      </c>
      <c r="B35" s="192">
        <f>SUM(B7:B34)</f>
        <v>48761189.362999998</v>
      </c>
      <c r="C35" s="91">
        <f>SUM(C7:C34)</f>
        <v>46851751.284999989</v>
      </c>
      <c r="D35" s="90">
        <f>SUM(D7:D34)</f>
        <v>185323436.86900002</v>
      </c>
      <c r="E35" s="92">
        <f>SUM(E7:E34)</f>
        <v>181078357.63800004</v>
      </c>
      <c r="F35" s="191">
        <f>E35*100/D35-100</f>
        <v>-2.290632692075917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161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1008520</v>
      </c>
      <c r="C7" s="203">
        <v>1087899</v>
      </c>
      <c r="D7" s="203">
        <v>4002473</v>
      </c>
      <c r="E7" s="203">
        <v>5042135</v>
      </c>
      <c r="F7" s="204">
        <v>25.97549065290384</v>
      </c>
      <c r="G7" s="27"/>
    </row>
    <row r="8" spans="1:14" ht="15.6" customHeight="1">
      <c r="A8" s="202" t="s">
        <v>11</v>
      </c>
      <c r="B8" s="203">
        <v>307765</v>
      </c>
      <c r="C8" s="203">
        <v>210985</v>
      </c>
      <c r="D8" s="203">
        <v>1003628</v>
      </c>
      <c r="E8" s="203">
        <v>1126781</v>
      </c>
      <c r="F8" s="204">
        <v>12.27078160433946</v>
      </c>
      <c r="G8" s="20"/>
    </row>
    <row r="9" spans="1:14" ht="15.6" customHeight="1">
      <c r="A9" s="202" t="s">
        <v>8</v>
      </c>
      <c r="B9" s="203">
        <v>417451</v>
      </c>
      <c r="C9" s="203">
        <v>448850</v>
      </c>
      <c r="D9" s="203">
        <v>1786996</v>
      </c>
      <c r="E9" s="203">
        <v>1714810</v>
      </c>
      <c r="F9" s="204">
        <v>-4.0395165965676512</v>
      </c>
      <c r="G9" s="20"/>
    </row>
    <row r="10" spans="1:14" ht="15.6" customHeight="1">
      <c r="A10" s="202" t="s">
        <v>10</v>
      </c>
      <c r="B10" s="203">
        <v>419224</v>
      </c>
      <c r="C10" s="203">
        <v>344230</v>
      </c>
      <c r="D10" s="203">
        <v>1588370</v>
      </c>
      <c r="E10" s="203">
        <v>1565787</v>
      </c>
      <c r="F10" s="204">
        <v>-1.4217720052632641</v>
      </c>
    </row>
    <row r="11" spans="1:14" ht="15.6" customHeight="1">
      <c r="A11" s="202" t="s">
        <v>9</v>
      </c>
      <c r="B11" s="203">
        <v>8294683</v>
      </c>
      <c r="C11" s="203">
        <v>8579654</v>
      </c>
      <c r="D11" s="203">
        <v>33400614</v>
      </c>
      <c r="E11" s="203">
        <v>32683487</v>
      </c>
      <c r="F11" s="204">
        <v>-2.1470473566743351</v>
      </c>
    </row>
    <row r="12" spans="1:14" ht="15.6" customHeight="1">
      <c r="A12" s="202" t="s">
        <v>6</v>
      </c>
      <c r="B12" s="203">
        <v>451605</v>
      </c>
      <c r="C12" s="203">
        <v>351239</v>
      </c>
      <c r="D12" s="203">
        <v>1818374</v>
      </c>
      <c r="E12" s="203">
        <v>1763361</v>
      </c>
      <c r="F12" s="204">
        <v>-3.0253952157256951</v>
      </c>
    </row>
    <row r="13" spans="1:14" ht="15.6" customHeight="1">
      <c r="A13" s="202" t="s">
        <v>175</v>
      </c>
      <c r="B13" s="203">
        <v>1283224</v>
      </c>
      <c r="C13" s="203">
        <v>1320005</v>
      </c>
      <c r="D13" s="203">
        <v>4441331</v>
      </c>
      <c r="E13" s="203">
        <v>4799076</v>
      </c>
      <c r="F13" s="204">
        <v>8.0549051624389136</v>
      </c>
    </row>
    <row r="14" spans="1:14" ht="15.6" customHeight="1">
      <c r="A14" s="202" t="s">
        <v>153</v>
      </c>
      <c r="B14" s="203">
        <v>5786108</v>
      </c>
      <c r="C14" s="203">
        <v>5336697</v>
      </c>
      <c r="D14" s="203">
        <v>23294612</v>
      </c>
      <c r="E14" s="203">
        <v>20579130</v>
      </c>
      <c r="F14" s="204">
        <v>-11.657124832128559</v>
      </c>
    </row>
    <row r="15" spans="1:14" ht="15.6" customHeight="1">
      <c r="A15" s="202" t="s">
        <v>150</v>
      </c>
      <c r="B15" s="203">
        <v>2716144</v>
      </c>
      <c r="C15" s="203">
        <v>2772717</v>
      </c>
      <c r="D15" s="203">
        <v>10106188</v>
      </c>
      <c r="E15" s="203">
        <v>10496353</v>
      </c>
      <c r="F15" s="204">
        <v>3.8606544821845721</v>
      </c>
    </row>
    <row r="16" spans="1:14" ht="15.6" customHeight="1">
      <c r="A16" s="202" t="s">
        <v>149</v>
      </c>
      <c r="B16" s="203">
        <v>3042232</v>
      </c>
      <c r="C16" s="203">
        <v>3475575</v>
      </c>
      <c r="D16" s="203">
        <v>11762976</v>
      </c>
      <c r="E16" s="203">
        <v>12974535</v>
      </c>
      <c r="F16" s="204">
        <v>10.299765977589351</v>
      </c>
      <c r="G16" s="15"/>
    </row>
    <row r="17" spans="1:7" ht="15.6" customHeight="1">
      <c r="A17" s="202" t="s">
        <v>155</v>
      </c>
      <c r="B17" s="203">
        <v>1957300</v>
      </c>
      <c r="C17" s="203">
        <v>1704201</v>
      </c>
      <c r="D17" s="203">
        <v>7361690</v>
      </c>
      <c r="E17" s="203">
        <v>5850550</v>
      </c>
      <c r="F17" s="204">
        <v>-20.527080059062531</v>
      </c>
      <c r="G17" s="16"/>
    </row>
    <row r="18" spans="1:7" ht="15.6" customHeight="1">
      <c r="A18" s="202" t="s">
        <v>152</v>
      </c>
      <c r="B18" s="203">
        <v>131562</v>
      </c>
      <c r="C18" s="203">
        <v>130626</v>
      </c>
      <c r="D18" s="203">
        <v>379779</v>
      </c>
      <c r="E18" s="203">
        <v>418709</v>
      </c>
      <c r="F18" s="204">
        <v>10.25069843250944</v>
      </c>
    </row>
    <row r="19" spans="1:7" ht="15.6" customHeight="1">
      <c r="A19" s="202" t="s">
        <v>148</v>
      </c>
      <c r="B19" s="203">
        <v>1197438</v>
      </c>
      <c r="C19" s="203">
        <v>804662</v>
      </c>
      <c r="D19" s="203">
        <v>3804316</v>
      </c>
      <c r="E19" s="203">
        <v>3258015</v>
      </c>
      <c r="F19" s="204">
        <v>-14.36003213192595</v>
      </c>
    </row>
    <row r="20" spans="1:7" ht="15.6" customHeight="1">
      <c r="A20" s="202" t="s">
        <v>147</v>
      </c>
      <c r="B20" s="203">
        <v>1950393</v>
      </c>
      <c r="C20" s="203">
        <v>2286777</v>
      </c>
      <c r="D20" s="203">
        <v>6377831</v>
      </c>
      <c r="E20" s="203">
        <v>7231430</v>
      </c>
      <c r="F20" s="204">
        <v>13.383844758508021</v>
      </c>
    </row>
    <row r="21" spans="1:7" ht="15.6" customHeight="1">
      <c r="A21" s="202" t="s">
        <v>154</v>
      </c>
      <c r="B21" s="203">
        <v>2721742</v>
      </c>
      <c r="C21" s="203">
        <v>2283311</v>
      </c>
      <c r="D21" s="203">
        <v>10247620</v>
      </c>
      <c r="E21" s="203">
        <v>9506638</v>
      </c>
      <c r="F21" s="204">
        <v>-7.2307716328279108</v>
      </c>
    </row>
    <row r="22" spans="1:7" ht="15.6" customHeight="1">
      <c r="A22" s="202" t="s">
        <v>151</v>
      </c>
      <c r="B22" s="203">
        <v>2058607</v>
      </c>
      <c r="C22" s="203">
        <v>2092026</v>
      </c>
      <c r="D22" s="203">
        <v>8370061</v>
      </c>
      <c r="E22" s="203">
        <v>8461476</v>
      </c>
      <c r="F22" s="204">
        <v>1.0921664728608249</v>
      </c>
    </row>
    <row r="23" spans="1:7" ht="15.6" customHeight="1">
      <c r="A23" s="202" t="s">
        <v>171</v>
      </c>
      <c r="B23" s="203">
        <v>636485</v>
      </c>
      <c r="C23" s="203">
        <v>233516</v>
      </c>
      <c r="D23" s="203">
        <v>1944571</v>
      </c>
      <c r="E23" s="203">
        <v>788603</v>
      </c>
      <c r="F23" s="204">
        <v>-59.445913777383282</v>
      </c>
    </row>
    <row r="24" spans="1:7" ht="15.6" customHeight="1">
      <c r="A24" s="202" t="s">
        <v>146</v>
      </c>
      <c r="B24" s="203">
        <v>130362</v>
      </c>
      <c r="C24" s="203">
        <v>181621</v>
      </c>
      <c r="D24" s="203">
        <v>628780</v>
      </c>
      <c r="E24" s="203">
        <v>663170</v>
      </c>
      <c r="F24" s="204">
        <v>5.46932154330608</v>
      </c>
    </row>
    <row r="25" spans="1:7" ht="15.6" customHeight="1">
      <c r="A25" s="202" t="s">
        <v>145</v>
      </c>
      <c r="B25" s="203">
        <v>44083</v>
      </c>
      <c r="C25" s="203">
        <v>42062</v>
      </c>
      <c r="D25" s="203">
        <v>174954</v>
      </c>
      <c r="E25" s="203">
        <v>168070</v>
      </c>
      <c r="F25" s="204">
        <v>-3.9347485624792848</v>
      </c>
    </row>
    <row r="26" spans="1:7" ht="15.6" customHeight="1">
      <c r="A26" s="202" t="s">
        <v>157</v>
      </c>
      <c r="B26" s="203">
        <v>134341</v>
      </c>
      <c r="C26" s="203">
        <v>261688</v>
      </c>
      <c r="D26" s="203">
        <v>665592</v>
      </c>
      <c r="E26" s="203">
        <v>825667</v>
      </c>
      <c r="F26" s="204">
        <v>24.050018630031619</v>
      </c>
    </row>
    <row r="27" spans="1:7" ht="15.6" customHeight="1">
      <c r="A27" s="202" t="s">
        <v>173</v>
      </c>
      <c r="B27" s="203">
        <v>274706</v>
      </c>
      <c r="C27" s="203">
        <v>273449</v>
      </c>
      <c r="D27" s="203">
        <v>1118094</v>
      </c>
      <c r="E27" s="203">
        <v>1139484</v>
      </c>
      <c r="F27" s="204">
        <v>1.9130770758093689</v>
      </c>
    </row>
    <row r="28" spans="1:7" ht="15.6" customHeight="1">
      <c r="A28" s="202" t="s">
        <v>177</v>
      </c>
      <c r="B28" s="203">
        <v>886470</v>
      </c>
      <c r="C28" s="203">
        <v>997278</v>
      </c>
      <c r="D28" s="203">
        <v>3565002</v>
      </c>
      <c r="E28" s="203">
        <v>4084402</v>
      </c>
      <c r="F28" s="204">
        <v>14.56941679135103</v>
      </c>
    </row>
    <row r="29" spans="1:7" ht="15.6" customHeight="1">
      <c r="A29" s="202" t="s">
        <v>178</v>
      </c>
      <c r="B29" s="203">
        <v>440768</v>
      </c>
      <c r="C29" s="203">
        <v>557208</v>
      </c>
      <c r="D29" s="203">
        <v>2027632</v>
      </c>
      <c r="E29" s="203">
        <v>2251040</v>
      </c>
      <c r="F29" s="204">
        <v>11.01817292289725</v>
      </c>
    </row>
    <row r="30" spans="1:7" ht="15.6" customHeight="1">
      <c r="A30" s="202" t="s">
        <v>179</v>
      </c>
      <c r="B30" s="203">
        <v>277347</v>
      </c>
      <c r="C30" s="203">
        <v>294760</v>
      </c>
      <c r="D30" s="203">
        <v>1180287</v>
      </c>
      <c r="E30" s="203">
        <v>1231591</v>
      </c>
      <c r="F30" s="204">
        <v>4.3467393947404247</v>
      </c>
    </row>
    <row r="31" spans="1:7" ht="15.6" customHeight="1">
      <c r="A31" s="202" t="s">
        <v>180</v>
      </c>
      <c r="B31" s="203">
        <v>2953404</v>
      </c>
      <c r="C31" s="203">
        <v>2649811</v>
      </c>
      <c r="D31" s="203">
        <v>10334669</v>
      </c>
      <c r="E31" s="203">
        <v>11172828</v>
      </c>
      <c r="F31" s="204">
        <v>8.110167824436374</v>
      </c>
    </row>
    <row r="32" spans="1:7" ht="15.6" customHeight="1">
      <c r="A32" s="202" t="s">
        <v>181</v>
      </c>
      <c r="B32" s="203">
        <v>7363569</v>
      </c>
      <c r="C32" s="203">
        <v>6342162</v>
      </c>
      <c r="D32" s="203">
        <v>26875953</v>
      </c>
      <c r="E32" s="203">
        <v>24618816</v>
      </c>
      <c r="F32" s="204">
        <v>-8.3983514928754346</v>
      </c>
    </row>
    <row r="33" spans="1:6" ht="15.6" customHeight="1">
      <c r="A33" s="202" t="s">
        <v>182</v>
      </c>
      <c r="B33" s="203">
        <v>359614</v>
      </c>
      <c r="C33" s="203">
        <v>412240</v>
      </c>
      <c r="D33" s="203">
        <v>1443614</v>
      </c>
      <c r="E33" s="203">
        <v>1476938</v>
      </c>
      <c r="F33" s="204">
        <v>2.3083732909212529</v>
      </c>
    </row>
    <row r="34" spans="1:6" ht="15.6" customHeight="1">
      <c r="A34" s="202" t="s">
        <v>183</v>
      </c>
      <c r="B34" s="203">
        <v>137840</v>
      </c>
      <c r="C34" s="203">
        <v>157684</v>
      </c>
      <c r="D34" s="203">
        <v>522488</v>
      </c>
      <c r="E34" s="203">
        <v>508518</v>
      </c>
      <c r="F34" s="204">
        <v>-2.6737456171242262</v>
      </c>
    </row>
    <row r="35" spans="1:6" ht="15.6" customHeight="1">
      <c r="A35" s="170" t="s">
        <v>158</v>
      </c>
      <c r="B35" s="192">
        <f>SUM(B7:B34)</f>
        <v>47382987</v>
      </c>
      <c r="C35" s="192">
        <f>SUM(C7:C34)</f>
        <v>45632933</v>
      </c>
      <c r="D35" s="90">
        <f>SUM(D7:D34)</f>
        <v>180228495</v>
      </c>
      <c r="E35" s="92">
        <f>SUM(E7:E34)</f>
        <v>176401400</v>
      </c>
      <c r="F35" s="154">
        <f>E35*100/D35-100</f>
        <v>-2.1234683228087761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716713</v>
      </c>
      <c r="C7" s="203">
        <v>548746</v>
      </c>
      <c r="D7" s="203">
        <v>2601154</v>
      </c>
      <c r="E7" s="203">
        <v>2712174</v>
      </c>
      <c r="F7" s="204">
        <v>4.268105617737362</v>
      </c>
      <c r="G7" s="51"/>
    </row>
    <row r="8" spans="1:14" ht="15.6" customHeight="1">
      <c r="A8" s="202" t="s">
        <v>11</v>
      </c>
      <c r="B8" s="203">
        <v>2100</v>
      </c>
      <c r="C8" s="203">
        <v>1</v>
      </c>
      <c r="D8" s="203">
        <v>14575</v>
      </c>
      <c r="E8" s="203">
        <v>11958</v>
      </c>
      <c r="F8" s="204">
        <v>-17.955403087478562</v>
      </c>
      <c r="G8" s="20"/>
    </row>
    <row r="9" spans="1:14" ht="15.6" customHeight="1">
      <c r="A9" s="202" t="s">
        <v>8</v>
      </c>
      <c r="B9" s="203">
        <v>6993</v>
      </c>
      <c r="C9" s="203">
        <v>0</v>
      </c>
      <c r="D9" s="203">
        <v>28399</v>
      </c>
      <c r="E9" s="203">
        <v>8227</v>
      </c>
      <c r="F9" s="204">
        <v>-71.030670094017395</v>
      </c>
      <c r="G9" s="20"/>
    </row>
    <row r="10" spans="1:14" ht="15.6" customHeight="1">
      <c r="A10" s="202" t="s">
        <v>10</v>
      </c>
      <c r="B10" s="203">
        <v>50614</v>
      </c>
      <c r="C10" s="203">
        <v>45014</v>
      </c>
      <c r="D10" s="203">
        <v>235450</v>
      </c>
      <c r="E10" s="203">
        <v>229014</v>
      </c>
      <c r="F10" s="204">
        <v>-2.733489063495441</v>
      </c>
    </row>
    <row r="11" spans="1:14" ht="15.6" customHeight="1">
      <c r="A11" s="202" t="s">
        <v>9</v>
      </c>
      <c r="B11" s="203">
        <v>2263095</v>
      </c>
      <c r="C11" s="203">
        <v>2359748</v>
      </c>
      <c r="D11" s="203">
        <v>9188899</v>
      </c>
      <c r="E11" s="203">
        <v>8959009</v>
      </c>
      <c r="F11" s="204">
        <v>-2.5018231237496451</v>
      </c>
    </row>
    <row r="12" spans="1:14" ht="15.6" customHeight="1">
      <c r="A12" s="202" t="s">
        <v>6</v>
      </c>
      <c r="B12" s="203">
        <v>166103</v>
      </c>
      <c r="C12" s="203">
        <v>50715</v>
      </c>
      <c r="D12" s="203">
        <v>504534</v>
      </c>
      <c r="E12" s="203">
        <v>502483</v>
      </c>
      <c r="F12" s="204">
        <v>-0.40651373346493358</v>
      </c>
    </row>
    <row r="13" spans="1:14" ht="15.6" customHeight="1">
      <c r="A13" s="202" t="s">
        <v>175</v>
      </c>
      <c r="B13" s="203">
        <v>82619</v>
      </c>
      <c r="C13" s="203">
        <v>93106</v>
      </c>
      <c r="D13" s="203">
        <v>292693</v>
      </c>
      <c r="E13" s="203">
        <v>315017</v>
      </c>
      <c r="F13" s="204">
        <v>7.6271041671649149</v>
      </c>
    </row>
    <row r="14" spans="1:14" ht="15.6" customHeight="1">
      <c r="A14" s="202" t="s">
        <v>153</v>
      </c>
      <c r="B14" s="203">
        <v>1172927</v>
      </c>
      <c r="C14" s="203">
        <v>1368012</v>
      </c>
      <c r="D14" s="203">
        <v>5544055</v>
      </c>
      <c r="E14" s="203">
        <v>4606673</v>
      </c>
      <c r="F14" s="204">
        <v>-16.907876996169779</v>
      </c>
    </row>
    <row r="15" spans="1:14" ht="15.6" customHeight="1">
      <c r="A15" s="202" t="s">
        <v>150</v>
      </c>
      <c r="B15" s="203">
        <v>1807674</v>
      </c>
      <c r="C15" s="203">
        <v>1697306</v>
      </c>
      <c r="D15" s="203">
        <v>6280230</v>
      </c>
      <c r="E15" s="203">
        <v>6507733</v>
      </c>
      <c r="F15" s="204">
        <v>3.6225265635175821</v>
      </c>
    </row>
    <row r="16" spans="1:14" ht="15.6" customHeight="1">
      <c r="A16" s="202" t="s">
        <v>149</v>
      </c>
      <c r="B16" s="203">
        <v>2374449</v>
      </c>
      <c r="C16" s="203">
        <v>2781828</v>
      </c>
      <c r="D16" s="203">
        <v>9104359</v>
      </c>
      <c r="E16" s="203">
        <v>9839147</v>
      </c>
      <c r="F16" s="204">
        <v>8.0707274394605975</v>
      </c>
      <c r="G16" s="15"/>
    </row>
    <row r="17" spans="1:7" ht="15.6" customHeight="1">
      <c r="A17" s="202" t="s">
        <v>155</v>
      </c>
      <c r="B17" s="203">
        <v>949118</v>
      </c>
      <c r="C17" s="203">
        <v>1068669</v>
      </c>
      <c r="D17" s="203">
        <v>3368068</v>
      </c>
      <c r="E17" s="203">
        <v>3225745</v>
      </c>
      <c r="F17" s="204">
        <v>-4.2256569641705539</v>
      </c>
      <c r="G17" s="16"/>
    </row>
    <row r="18" spans="1:7" ht="15.6" customHeight="1">
      <c r="A18" s="202" t="s">
        <v>152</v>
      </c>
      <c r="B18" s="203">
        <v>84722</v>
      </c>
      <c r="C18" s="203">
        <v>91102</v>
      </c>
      <c r="D18" s="203">
        <v>202520</v>
      </c>
      <c r="E18" s="203">
        <v>246765</v>
      </c>
      <c r="F18" s="204">
        <v>21.847224965435519</v>
      </c>
    </row>
    <row r="19" spans="1:7" ht="15.6" customHeight="1">
      <c r="A19" s="202" t="s">
        <v>148</v>
      </c>
      <c r="B19" s="203">
        <v>433566</v>
      </c>
      <c r="C19" s="203">
        <v>447029</v>
      </c>
      <c r="D19" s="203">
        <v>1234774</v>
      </c>
      <c r="E19" s="203">
        <v>1691763</v>
      </c>
      <c r="F19" s="204">
        <v>37.009930562191947</v>
      </c>
    </row>
    <row r="20" spans="1:7" ht="15.6" customHeight="1">
      <c r="A20" s="202" t="s">
        <v>147</v>
      </c>
      <c r="B20" s="203">
        <v>101074</v>
      </c>
      <c r="C20" s="203">
        <v>94652</v>
      </c>
      <c r="D20" s="203">
        <v>314594</v>
      </c>
      <c r="E20" s="203">
        <v>378044</v>
      </c>
      <c r="F20" s="204">
        <v>20.168852552814101</v>
      </c>
    </row>
    <row r="21" spans="1:7" ht="15.6" customHeight="1">
      <c r="A21" s="202" t="s">
        <v>154</v>
      </c>
      <c r="B21" s="203">
        <v>2225244</v>
      </c>
      <c r="C21" s="203">
        <v>1799285</v>
      </c>
      <c r="D21" s="203">
        <v>8171247</v>
      </c>
      <c r="E21" s="203">
        <v>7385461</v>
      </c>
      <c r="F21" s="204">
        <v>-9.6164759185470672</v>
      </c>
    </row>
    <row r="22" spans="1:7" ht="15.6" customHeight="1">
      <c r="A22" s="202" t="s">
        <v>151</v>
      </c>
      <c r="B22" s="203">
        <v>638889</v>
      </c>
      <c r="C22" s="203">
        <v>628616</v>
      </c>
      <c r="D22" s="203">
        <v>2709743</v>
      </c>
      <c r="E22" s="203">
        <v>2655932</v>
      </c>
      <c r="F22" s="204">
        <v>-1.985834080944201</v>
      </c>
    </row>
    <row r="23" spans="1:7" ht="15.6" customHeight="1">
      <c r="A23" s="202" t="s">
        <v>171</v>
      </c>
      <c r="B23" s="203">
        <v>16204</v>
      </c>
      <c r="C23" s="203">
        <v>13937</v>
      </c>
      <c r="D23" s="203">
        <v>39953</v>
      </c>
      <c r="E23" s="203">
        <v>34847</v>
      </c>
      <c r="F23" s="204">
        <v>-12.78001651941031</v>
      </c>
    </row>
    <row r="24" spans="1:7" ht="15.6" customHeight="1">
      <c r="A24" s="202" t="s">
        <v>146</v>
      </c>
      <c r="B24" s="203">
        <v>2</v>
      </c>
      <c r="C24" s="203">
        <v>0</v>
      </c>
      <c r="D24" s="203">
        <v>2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6203</v>
      </c>
      <c r="C25" s="203">
        <v>6318</v>
      </c>
      <c r="D25" s="203">
        <v>19401</v>
      </c>
      <c r="E25" s="203">
        <v>20372</v>
      </c>
      <c r="F25" s="204">
        <v>5.0048966548116027</v>
      </c>
    </row>
    <row r="26" spans="1:7" ht="15.6" customHeight="1">
      <c r="A26" s="202" t="s">
        <v>157</v>
      </c>
      <c r="B26" s="203">
        <v>91589</v>
      </c>
      <c r="C26" s="203">
        <v>108471</v>
      </c>
      <c r="D26" s="203">
        <v>389713</v>
      </c>
      <c r="E26" s="203">
        <v>442351</v>
      </c>
      <c r="F26" s="204">
        <v>13.50686274258236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250699</v>
      </c>
      <c r="C28" s="203">
        <v>338347</v>
      </c>
      <c r="D28" s="203">
        <v>1048159</v>
      </c>
      <c r="E28" s="203">
        <v>1305261</v>
      </c>
      <c r="F28" s="204">
        <v>24.528912121157191</v>
      </c>
    </row>
    <row r="29" spans="1:7" ht="15.6" customHeight="1">
      <c r="A29" s="202" t="s">
        <v>178</v>
      </c>
      <c r="B29" s="203">
        <v>12511</v>
      </c>
      <c r="C29" s="203">
        <v>18376</v>
      </c>
      <c r="D29" s="203">
        <v>71096</v>
      </c>
      <c r="E29" s="203">
        <v>81896</v>
      </c>
      <c r="F29" s="204">
        <v>15.19072802970631</v>
      </c>
    </row>
    <row r="30" spans="1:7" ht="15.6" customHeight="1">
      <c r="A30" s="202" t="s">
        <v>179</v>
      </c>
      <c r="B30" s="203">
        <v>38701</v>
      </c>
      <c r="C30" s="203">
        <v>38685</v>
      </c>
      <c r="D30" s="203">
        <v>151790</v>
      </c>
      <c r="E30" s="203">
        <v>138927</v>
      </c>
      <c r="F30" s="204">
        <v>-8.4742077870742492</v>
      </c>
    </row>
    <row r="31" spans="1:7" ht="15.6" customHeight="1">
      <c r="A31" s="202" t="s">
        <v>180</v>
      </c>
      <c r="B31" s="203">
        <v>1706459</v>
      </c>
      <c r="C31" s="203">
        <v>1703427</v>
      </c>
      <c r="D31" s="203">
        <v>6495255</v>
      </c>
      <c r="E31" s="203">
        <v>6750163</v>
      </c>
      <c r="F31" s="204">
        <v>3.9245264427647579</v>
      </c>
    </row>
    <row r="32" spans="1:7" ht="15.6" customHeight="1">
      <c r="A32" s="202" t="s">
        <v>181</v>
      </c>
      <c r="B32" s="203">
        <v>484313</v>
      </c>
      <c r="C32" s="203">
        <v>384057</v>
      </c>
      <c r="D32" s="203">
        <v>1832875</v>
      </c>
      <c r="E32" s="203">
        <v>1916296</v>
      </c>
      <c r="F32" s="204">
        <v>4.5513742071881609</v>
      </c>
    </row>
    <row r="33" spans="1:6" ht="15.6" customHeight="1">
      <c r="A33" s="202" t="s">
        <v>182</v>
      </c>
      <c r="B33" s="203">
        <v>6625</v>
      </c>
      <c r="C33" s="203">
        <v>0</v>
      </c>
      <c r="D33" s="203">
        <v>12539</v>
      </c>
      <c r="E33" s="203">
        <v>11713</v>
      </c>
      <c r="F33" s="204">
        <v>-6.5874471648456847</v>
      </c>
    </row>
    <row r="34" spans="1:6" ht="15.6" customHeight="1">
      <c r="A34" s="202" t="s">
        <v>183</v>
      </c>
      <c r="B34" s="203">
        <v>39993</v>
      </c>
      <c r="C34" s="203">
        <v>22361</v>
      </c>
      <c r="D34" s="203">
        <v>125266</v>
      </c>
      <c r="E34" s="203">
        <v>81173</v>
      </c>
      <c r="F34" s="204">
        <v>-35.199495473632112</v>
      </c>
    </row>
    <row r="35" spans="1:6" ht="15.6" customHeight="1">
      <c r="A35" s="170" t="s">
        <v>158</v>
      </c>
      <c r="B35" s="90">
        <f>SUM(B7:B34)</f>
        <v>15729199</v>
      </c>
      <c r="C35" s="91">
        <f>SUM(C7:C34)</f>
        <v>15707808</v>
      </c>
      <c r="D35" s="90">
        <f>SUM(D7:D34)</f>
        <v>59981343</v>
      </c>
      <c r="E35" s="92">
        <f>SUM(E7:E34)</f>
        <v>60058144</v>
      </c>
      <c r="F35" s="154">
        <f>E35*100/D35-100</f>
        <v>0.12804148116524061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237798</v>
      </c>
      <c r="C7" s="203">
        <v>482784</v>
      </c>
      <c r="D7" s="203">
        <v>1139558</v>
      </c>
      <c r="E7" s="203">
        <v>2094922</v>
      </c>
      <c r="F7" s="204">
        <v>83.836364625582888</v>
      </c>
      <c r="G7" s="51"/>
    </row>
    <row r="8" spans="1:14" ht="15.6" customHeight="1">
      <c r="A8" s="202" t="s">
        <v>11</v>
      </c>
      <c r="B8" s="203">
        <v>171913</v>
      </c>
      <c r="C8" s="203">
        <v>115313</v>
      </c>
      <c r="D8" s="203">
        <v>475261</v>
      </c>
      <c r="E8" s="203">
        <v>718583</v>
      </c>
      <c r="F8" s="204">
        <v>51.197552502730083</v>
      </c>
      <c r="G8" s="20"/>
    </row>
    <row r="9" spans="1:14" ht="15.6" customHeight="1">
      <c r="A9" s="202" t="s">
        <v>8</v>
      </c>
      <c r="B9" s="203">
        <v>278324</v>
      </c>
      <c r="C9" s="203">
        <v>370541</v>
      </c>
      <c r="D9" s="203">
        <v>1224234</v>
      </c>
      <c r="E9" s="203">
        <v>1352379</v>
      </c>
      <c r="F9" s="204">
        <v>10.46736163184489</v>
      </c>
      <c r="G9" s="20"/>
    </row>
    <row r="10" spans="1:14" ht="15.6" customHeight="1">
      <c r="A10" s="202" t="s">
        <v>10</v>
      </c>
      <c r="B10" s="203">
        <v>289175</v>
      </c>
      <c r="C10" s="203">
        <v>227675</v>
      </c>
      <c r="D10" s="203">
        <v>947279</v>
      </c>
      <c r="E10" s="203">
        <v>961622</v>
      </c>
      <c r="F10" s="204">
        <v>1.5141262500277151</v>
      </c>
    </row>
    <row r="11" spans="1:14" ht="15.6" customHeight="1">
      <c r="A11" s="202" t="s">
        <v>9</v>
      </c>
      <c r="B11" s="203">
        <v>51429</v>
      </c>
      <c r="C11" s="203">
        <v>36596</v>
      </c>
      <c r="D11" s="203">
        <v>600600</v>
      </c>
      <c r="E11" s="203">
        <v>226836</v>
      </c>
      <c r="F11" s="204">
        <v>-62.231768231768228</v>
      </c>
    </row>
    <row r="12" spans="1:14" ht="15.6" customHeight="1">
      <c r="A12" s="202" t="s">
        <v>6</v>
      </c>
      <c r="B12" s="203">
        <v>104873</v>
      </c>
      <c r="C12" s="203">
        <v>139223</v>
      </c>
      <c r="D12" s="203">
        <v>549834</v>
      </c>
      <c r="E12" s="203">
        <v>587614</v>
      </c>
      <c r="F12" s="204">
        <v>6.8711647515431906</v>
      </c>
    </row>
    <row r="13" spans="1:14" ht="15.6" customHeight="1">
      <c r="A13" s="202" t="s">
        <v>175</v>
      </c>
      <c r="B13" s="203">
        <v>28763</v>
      </c>
      <c r="C13" s="203">
        <v>31421</v>
      </c>
      <c r="D13" s="203">
        <v>117430</v>
      </c>
      <c r="E13" s="203">
        <v>139215</v>
      </c>
      <c r="F13" s="204">
        <v>18.55147747594312</v>
      </c>
    </row>
    <row r="14" spans="1:14" ht="15.6" customHeight="1">
      <c r="A14" s="202" t="s">
        <v>153</v>
      </c>
      <c r="B14" s="203">
        <v>312945</v>
      </c>
      <c r="C14" s="203">
        <v>352117</v>
      </c>
      <c r="D14" s="203">
        <v>1506152</v>
      </c>
      <c r="E14" s="203">
        <v>1636081</v>
      </c>
      <c r="F14" s="204">
        <v>8.6265529641098624</v>
      </c>
    </row>
    <row r="15" spans="1:14" ht="15.6" customHeight="1">
      <c r="A15" s="202" t="s">
        <v>150</v>
      </c>
      <c r="B15" s="203">
        <v>288702</v>
      </c>
      <c r="C15" s="203">
        <v>300970</v>
      </c>
      <c r="D15" s="203">
        <v>1109799</v>
      </c>
      <c r="E15" s="203">
        <v>1292474</v>
      </c>
      <c r="F15" s="204">
        <v>16.460187835815319</v>
      </c>
    </row>
    <row r="16" spans="1:14" ht="15.6" customHeight="1">
      <c r="A16" s="202" t="s">
        <v>149</v>
      </c>
      <c r="B16" s="203">
        <v>594209</v>
      </c>
      <c r="C16" s="203">
        <v>623826</v>
      </c>
      <c r="D16" s="203">
        <v>2339357</v>
      </c>
      <c r="E16" s="203">
        <v>2798043</v>
      </c>
      <c r="F16" s="204">
        <v>19.607353644612601</v>
      </c>
      <c r="G16" s="15"/>
    </row>
    <row r="17" spans="1:7" ht="15.6" customHeight="1">
      <c r="A17" s="202" t="s">
        <v>155</v>
      </c>
      <c r="B17" s="203">
        <v>840704</v>
      </c>
      <c r="C17" s="203">
        <v>515772</v>
      </c>
      <c r="D17" s="203">
        <v>3511524</v>
      </c>
      <c r="E17" s="203">
        <v>2216654</v>
      </c>
      <c r="F17" s="204">
        <v>-36.874872562454357</v>
      </c>
      <c r="G17" s="16"/>
    </row>
    <row r="18" spans="1:7" ht="15.6" customHeight="1">
      <c r="A18" s="202" t="s">
        <v>152</v>
      </c>
      <c r="B18" s="203">
        <v>0</v>
      </c>
      <c r="C18" s="203">
        <v>1426</v>
      </c>
      <c r="D18" s="203">
        <v>2256</v>
      </c>
      <c r="E18" s="203">
        <v>3826</v>
      </c>
      <c r="F18" s="204">
        <v>69.592198581560297</v>
      </c>
    </row>
    <row r="19" spans="1:7" ht="15.6" customHeight="1">
      <c r="A19" s="202" t="s">
        <v>148</v>
      </c>
      <c r="B19" s="203">
        <v>692953</v>
      </c>
      <c r="C19" s="203">
        <v>242034</v>
      </c>
      <c r="D19" s="203">
        <v>2367288</v>
      </c>
      <c r="E19" s="203">
        <v>1118173</v>
      </c>
      <c r="F19" s="204">
        <v>-52.765654200080427</v>
      </c>
    </row>
    <row r="20" spans="1:7" ht="15.6" customHeight="1">
      <c r="A20" s="202" t="s">
        <v>147</v>
      </c>
      <c r="B20" s="203">
        <v>1729078</v>
      </c>
      <c r="C20" s="203">
        <v>2023648</v>
      </c>
      <c r="D20" s="203">
        <v>5635004</v>
      </c>
      <c r="E20" s="203">
        <v>6340841</v>
      </c>
      <c r="F20" s="204">
        <v>12.52593609516515</v>
      </c>
    </row>
    <row r="21" spans="1:7" ht="15.6" customHeight="1">
      <c r="A21" s="202" t="s">
        <v>154</v>
      </c>
      <c r="B21" s="203">
        <v>368346</v>
      </c>
      <c r="C21" s="203">
        <v>373846</v>
      </c>
      <c r="D21" s="203">
        <v>1652182</v>
      </c>
      <c r="E21" s="203">
        <v>1709822</v>
      </c>
      <c r="F21" s="204">
        <v>3.4887197657400999</v>
      </c>
    </row>
    <row r="22" spans="1:7" ht="15.6" customHeight="1">
      <c r="A22" s="202" t="s">
        <v>151</v>
      </c>
      <c r="B22" s="203">
        <v>29912</v>
      </c>
      <c r="C22" s="203">
        <v>18454</v>
      </c>
      <c r="D22" s="203">
        <v>122530</v>
      </c>
      <c r="E22" s="203">
        <v>128083</v>
      </c>
      <c r="F22" s="204">
        <v>4.5319513588508897</v>
      </c>
    </row>
    <row r="23" spans="1:7" ht="15.6" customHeight="1">
      <c r="A23" s="202" t="s">
        <v>171</v>
      </c>
      <c r="B23" s="203">
        <v>121641</v>
      </c>
      <c r="C23" s="203">
        <v>140446</v>
      </c>
      <c r="D23" s="203">
        <v>578433</v>
      </c>
      <c r="E23" s="203">
        <v>481308</v>
      </c>
      <c r="F23" s="204">
        <v>-16.791054452287469</v>
      </c>
    </row>
    <row r="24" spans="1:7" ht="15.6" customHeight="1">
      <c r="A24" s="202" t="s">
        <v>146</v>
      </c>
      <c r="B24" s="203">
        <v>39170</v>
      </c>
      <c r="C24" s="203">
        <v>75393</v>
      </c>
      <c r="D24" s="203">
        <v>248270</v>
      </c>
      <c r="E24" s="203">
        <v>296456</v>
      </c>
      <c r="F24" s="204">
        <v>19.408708261167281</v>
      </c>
    </row>
    <row r="25" spans="1:7" ht="15.6" customHeight="1">
      <c r="A25" s="202" t="s">
        <v>145</v>
      </c>
      <c r="B25" s="203">
        <v>0</v>
      </c>
      <c r="C25" s="203">
        <v>1492</v>
      </c>
      <c r="D25" s="203">
        <v>8105</v>
      </c>
      <c r="E25" s="203">
        <v>2991</v>
      </c>
      <c r="F25" s="204">
        <v>-63.096853793954352</v>
      </c>
    </row>
    <row r="26" spans="1:7" ht="15.6" customHeight="1">
      <c r="A26" s="202" t="s">
        <v>157</v>
      </c>
      <c r="B26" s="203">
        <v>36632</v>
      </c>
      <c r="C26" s="203">
        <v>104321</v>
      </c>
      <c r="D26" s="203">
        <v>223424</v>
      </c>
      <c r="E26" s="203">
        <v>184052</v>
      </c>
      <c r="F26" s="204">
        <v>-17.62209968490404</v>
      </c>
    </row>
    <row r="27" spans="1:7" ht="15.6" customHeight="1">
      <c r="A27" s="202" t="s">
        <v>173</v>
      </c>
      <c r="B27" s="203">
        <v>62975</v>
      </c>
      <c r="C27" s="203">
        <v>63794</v>
      </c>
      <c r="D27" s="203">
        <v>306305</v>
      </c>
      <c r="E27" s="203">
        <v>294669</v>
      </c>
      <c r="F27" s="204">
        <v>-3.7988279655898509</v>
      </c>
    </row>
    <row r="28" spans="1:7" ht="15.6" customHeight="1">
      <c r="A28" s="202" t="s">
        <v>177</v>
      </c>
      <c r="B28" s="203">
        <v>38338</v>
      </c>
      <c r="C28" s="203">
        <v>40309</v>
      </c>
      <c r="D28" s="203">
        <v>142210</v>
      </c>
      <c r="E28" s="203">
        <v>122852</v>
      </c>
      <c r="F28" s="204">
        <v>-13.612263553899171</v>
      </c>
    </row>
    <row r="29" spans="1:7" ht="15.6" customHeight="1">
      <c r="A29" s="202" t="s">
        <v>178</v>
      </c>
      <c r="B29" s="203">
        <v>186755</v>
      </c>
      <c r="C29" s="203">
        <v>271879</v>
      </c>
      <c r="D29" s="203">
        <v>1063032</v>
      </c>
      <c r="E29" s="203">
        <v>1236570</v>
      </c>
      <c r="F29" s="204">
        <v>16.324814304743409</v>
      </c>
    </row>
    <row r="30" spans="1:7" ht="15.6" customHeight="1">
      <c r="A30" s="202" t="s">
        <v>179</v>
      </c>
      <c r="B30" s="203">
        <v>124812</v>
      </c>
      <c r="C30" s="203">
        <v>129484</v>
      </c>
      <c r="D30" s="203">
        <v>574822</v>
      </c>
      <c r="E30" s="203">
        <v>578453</v>
      </c>
      <c r="F30" s="204">
        <v>0.63167380510836324</v>
      </c>
    </row>
    <row r="31" spans="1:7" ht="15.6" customHeight="1">
      <c r="A31" s="202" t="s">
        <v>180</v>
      </c>
      <c r="B31" s="203">
        <v>984534</v>
      </c>
      <c r="C31" s="203">
        <v>811294</v>
      </c>
      <c r="D31" s="203">
        <v>2906219</v>
      </c>
      <c r="E31" s="203">
        <v>3827610</v>
      </c>
      <c r="F31" s="204">
        <v>31.704114521307591</v>
      </c>
    </row>
    <row r="32" spans="1:7" ht="15.6" customHeight="1">
      <c r="A32" s="202" t="s">
        <v>181</v>
      </c>
      <c r="B32" s="203">
        <v>233659</v>
      </c>
      <c r="C32" s="203">
        <v>113181</v>
      </c>
      <c r="D32" s="203">
        <v>743911</v>
      </c>
      <c r="E32" s="203">
        <v>677056</v>
      </c>
      <c r="F32" s="204">
        <v>-8.9869621500421459</v>
      </c>
    </row>
    <row r="33" spans="1:6" ht="15.6" customHeight="1">
      <c r="A33" s="202" t="s">
        <v>182</v>
      </c>
      <c r="B33" s="203">
        <v>30697</v>
      </c>
      <c r="C33" s="203">
        <v>28945</v>
      </c>
      <c r="D33" s="203">
        <v>103108</v>
      </c>
      <c r="E33" s="203">
        <v>110580</v>
      </c>
      <c r="F33" s="204">
        <v>7.2467703766923952</v>
      </c>
    </row>
    <row r="34" spans="1:6" ht="15.6" customHeight="1">
      <c r="A34" s="202" t="s">
        <v>183</v>
      </c>
      <c r="B34" s="203">
        <v>24865</v>
      </c>
      <c r="C34" s="203">
        <v>72899</v>
      </c>
      <c r="D34" s="203">
        <v>108190</v>
      </c>
      <c r="E34" s="203">
        <v>175544</v>
      </c>
      <c r="F34" s="204">
        <v>62.255291616600438</v>
      </c>
    </row>
    <row r="35" spans="1:6" ht="15.6" customHeight="1">
      <c r="A35" s="170" t="s">
        <v>158</v>
      </c>
      <c r="B35" s="90">
        <f>SUM(B7:B34)</f>
        <v>7903202</v>
      </c>
      <c r="C35" s="91">
        <f>SUM(C7:C34)</f>
        <v>7709083</v>
      </c>
      <c r="D35" s="90">
        <f>SUM(D7:D34)</f>
        <v>30306317</v>
      </c>
      <c r="E35" s="92">
        <f>SUM(E7:E34)</f>
        <v>31313309</v>
      </c>
      <c r="F35" s="154">
        <f>E35*100/D35-100</f>
        <v>3.322713215201972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54009</v>
      </c>
      <c r="C7" s="203">
        <v>56369</v>
      </c>
      <c r="D7" s="203">
        <v>261761</v>
      </c>
      <c r="E7" s="203">
        <v>235039</v>
      </c>
      <c r="F7" s="204">
        <v>-10.20854901990748</v>
      </c>
      <c r="G7" s="27"/>
    </row>
    <row r="8" spans="1:14" ht="15.6" customHeight="1">
      <c r="A8" s="202" t="s">
        <v>11</v>
      </c>
      <c r="B8" s="203">
        <v>133752</v>
      </c>
      <c r="C8" s="203">
        <v>95671</v>
      </c>
      <c r="D8" s="203">
        <v>513792</v>
      </c>
      <c r="E8" s="203">
        <v>396240</v>
      </c>
      <c r="F8" s="204">
        <v>-22.87929745889387</v>
      </c>
      <c r="G8" s="20"/>
    </row>
    <row r="9" spans="1:14" ht="15.6" customHeight="1">
      <c r="A9" s="202" t="s">
        <v>8</v>
      </c>
      <c r="B9" s="203">
        <v>132134</v>
      </c>
      <c r="C9" s="203">
        <v>78309</v>
      </c>
      <c r="D9" s="203">
        <v>534363</v>
      </c>
      <c r="E9" s="203">
        <v>354204</v>
      </c>
      <c r="F9" s="204">
        <v>-33.714722014810157</v>
      </c>
      <c r="G9" s="20"/>
    </row>
    <row r="10" spans="1:14" ht="15.6" customHeight="1">
      <c r="A10" s="202" t="s">
        <v>10</v>
      </c>
      <c r="B10" s="203">
        <v>79435</v>
      </c>
      <c r="C10" s="203">
        <v>71541</v>
      </c>
      <c r="D10" s="203">
        <v>405641</v>
      </c>
      <c r="E10" s="203">
        <v>375151</v>
      </c>
      <c r="F10" s="204">
        <v>-7.5164985787925787</v>
      </c>
    </row>
    <row r="11" spans="1:14" ht="15.6" customHeight="1">
      <c r="A11" s="202" t="s">
        <v>9</v>
      </c>
      <c r="B11" s="203">
        <v>5980159</v>
      </c>
      <c r="C11" s="203">
        <v>6183310</v>
      </c>
      <c r="D11" s="203">
        <v>23611115</v>
      </c>
      <c r="E11" s="203">
        <v>23497642</v>
      </c>
      <c r="F11" s="204">
        <v>-0.48059145025553113</v>
      </c>
    </row>
    <row r="12" spans="1:14" ht="15.6" customHeight="1">
      <c r="A12" s="202" t="s">
        <v>6</v>
      </c>
      <c r="B12" s="203">
        <v>180629</v>
      </c>
      <c r="C12" s="203">
        <v>161301</v>
      </c>
      <c r="D12" s="203">
        <v>764006</v>
      </c>
      <c r="E12" s="203">
        <v>673264</v>
      </c>
      <c r="F12" s="204">
        <v>-11.877131854985439</v>
      </c>
    </row>
    <row r="13" spans="1:14" ht="15.6" customHeight="1">
      <c r="A13" s="202" t="s">
        <v>175</v>
      </c>
      <c r="B13" s="203">
        <v>1171842</v>
      </c>
      <c r="C13" s="203">
        <v>1195478</v>
      </c>
      <c r="D13" s="203">
        <v>4031208</v>
      </c>
      <c r="E13" s="203">
        <v>4344844</v>
      </c>
      <c r="F13" s="204">
        <v>7.7801988882736879</v>
      </c>
    </row>
    <row r="14" spans="1:14" ht="15.6" customHeight="1">
      <c r="A14" s="202" t="s">
        <v>153</v>
      </c>
      <c r="B14" s="203">
        <v>4300236</v>
      </c>
      <c r="C14" s="203">
        <v>3616568</v>
      </c>
      <c r="D14" s="203">
        <v>16244405</v>
      </c>
      <c r="E14" s="203">
        <v>14336376</v>
      </c>
      <c r="F14" s="204">
        <v>-11.74576107896841</v>
      </c>
    </row>
    <row r="15" spans="1:14" ht="15.6" customHeight="1">
      <c r="A15" s="202" t="s">
        <v>150</v>
      </c>
      <c r="B15" s="203">
        <v>619768</v>
      </c>
      <c r="C15" s="203">
        <v>774441</v>
      </c>
      <c r="D15" s="203">
        <v>2716159</v>
      </c>
      <c r="E15" s="203">
        <v>2696146</v>
      </c>
      <c r="F15" s="204">
        <v>-0.73681253564316762</v>
      </c>
    </row>
    <row r="16" spans="1:14" ht="15.6" customHeight="1">
      <c r="A16" s="202" t="s">
        <v>149</v>
      </c>
      <c r="B16" s="203">
        <v>73574</v>
      </c>
      <c r="C16" s="203">
        <v>69921</v>
      </c>
      <c r="D16" s="203">
        <v>319260</v>
      </c>
      <c r="E16" s="203">
        <v>337345</v>
      </c>
      <c r="F16" s="204">
        <v>5.664662030946559</v>
      </c>
      <c r="G16" s="15"/>
    </row>
    <row r="17" spans="1:7" ht="15.6" customHeight="1">
      <c r="A17" s="202" t="s">
        <v>155</v>
      </c>
      <c r="B17" s="203">
        <v>167478</v>
      </c>
      <c r="C17" s="203">
        <v>119760</v>
      </c>
      <c r="D17" s="203">
        <v>482098</v>
      </c>
      <c r="E17" s="203">
        <v>408151</v>
      </c>
      <c r="F17" s="204">
        <v>-15.338582611834109</v>
      </c>
      <c r="G17" s="16"/>
    </row>
    <row r="18" spans="1:7" ht="15.6" customHeight="1">
      <c r="A18" s="202" t="s">
        <v>152</v>
      </c>
      <c r="B18" s="203">
        <v>46840</v>
      </c>
      <c r="C18" s="203">
        <v>38098</v>
      </c>
      <c r="D18" s="203">
        <v>175003</v>
      </c>
      <c r="E18" s="203">
        <v>168118</v>
      </c>
      <c r="F18" s="204">
        <v>-3.934218270543937</v>
      </c>
    </row>
    <row r="19" spans="1:7" ht="15.6" customHeight="1">
      <c r="A19" s="202" t="s">
        <v>148</v>
      </c>
      <c r="B19" s="203">
        <v>70919</v>
      </c>
      <c r="C19" s="203">
        <v>115599</v>
      </c>
      <c r="D19" s="203">
        <v>202254</v>
      </c>
      <c r="E19" s="203">
        <v>448079</v>
      </c>
      <c r="F19" s="204">
        <v>121.5427136175304</v>
      </c>
    </row>
    <row r="20" spans="1:7" ht="15.6" customHeight="1">
      <c r="A20" s="202" t="s">
        <v>147</v>
      </c>
      <c r="B20" s="203">
        <v>120241</v>
      </c>
      <c r="C20" s="203">
        <v>168477</v>
      </c>
      <c r="D20" s="203">
        <v>428233</v>
      </c>
      <c r="E20" s="203">
        <v>512545</v>
      </c>
      <c r="F20" s="204">
        <v>19.6883472315305</v>
      </c>
    </row>
    <row r="21" spans="1:7" ht="15.6" customHeight="1">
      <c r="A21" s="202" t="s">
        <v>154</v>
      </c>
      <c r="B21" s="203">
        <v>128152</v>
      </c>
      <c r="C21" s="203">
        <v>110180</v>
      </c>
      <c r="D21" s="203">
        <v>424191</v>
      </c>
      <c r="E21" s="203">
        <v>411355</v>
      </c>
      <c r="F21" s="204">
        <v>-3.0259953652953442</v>
      </c>
    </row>
    <row r="22" spans="1:7" ht="15.6" customHeight="1">
      <c r="A22" s="202" t="s">
        <v>151</v>
      </c>
      <c r="B22" s="203">
        <v>1389806</v>
      </c>
      <c r="C22" s="203">
        <v>1444956</v>
      </c>
      <c r="D22" s="203">
        <v>5537788</v>
      </c>
      <c r="E22" s="203">
        <v>5677461</v>
      </c>
      <c r="F22" s="204">
        <v>2.5221803362642281</v>
      </c>
    </row>
    <row r="23" spans="1:7" ht="15.6" customHeight="1">
      <c r="A23" s="202" t="s">
        <v>171</v>
      </c>
      <c r="B23" s="203">
        <v>498640</v>
      </c>
      <c r="C23" s="203">
        <v>79133</v>
      </c>
      <c r="D23" s="203">
        <v>1326185</v>
      </c>
      <c r="E23" s="203">
        <v>272448</v>
      </c>
      <c r="F23" s="204">
        <v>-79.456259873245443</v>
      </c>
    </row>
    <row r="24" spans="1:7" ht="15.6" customHeight="1">
      <c r="A24" s="202" t="s">
        <v>146</v>
      </c>
      <c r="B24" s="203">
        <v>91190</v>
      </c>
      <c r="C24" s="203">
        <v>106228</v>
      </c>
      <c r="D24" s="203">
        <v>380508</v>
      </c>
      <c r="E24" s="203">
        <v>366714</v>
      </c>
      <c r="F24" s="204">
        <v>-3.6251537418398532</v>
      </c>
    </row>
    <row r="25" spans="1:7" ht="15.6" customHeight="1">
      <c r="A25" s="202" t="s">
        <v>145</v>
      </c>
      <c r="B25" s="203">
        <v>37880</v>
      </c>
      <c r="C25" s="203">
        <v>34252</v>
      </c>
      <c r="D25" s="203">
        <v>147448</v>
      </c>
      <c r="E25" s="203">
        <v>144707</v>
      </c>
      <c r="F25" s="204">
        <v>-1.85896044707286</v>
      </c>
    </row>
    <row r="26" spans="1:7" ht="15.6" customHeight="1">
      <c r="A26" s="202" t="s">
        <v>157</v>
      </c>
      <c r="B26" s="203">
        <v>6120</v>
      </c>
      <c r="C26" s="203">
        <v>48896</v>
      </c>
      <c r="D26" s="203">
        <v>52455</v>
      </c>
      <c r="E26" s="203">
        <v>199264</v>
      </c>
      <c r="F26" s="204">
        <v>279.87608426270128</v>
      </c>
    </row>
    <row r="27" spans="1:7" ht="15.6" customHeight="1">
      <c r="A27" s="202" t="s">
        <v>173</v>
      </c>
      <c r="B27" s="203">
        <v>211731</v>
      </c>
      <c r="C27" s="203">
        <v>209655</v>
      </c>
      <c r="D27" s="203">
        <v>811789</v>
      </c>
      <c r="E27" s="203">
        <v>844815</v>
      </c>
      <c r="F27" s="204">
        <v>4.0682985357032493</v>
      </c>
    </row>
    <row r="28" spans="1:7" ht="15.6" customHeight="1">
      <c r="A28" s="202" t="s">
        <v>177</v>
      </c>
      <c r="B28" s="203">
        <v>597433</v>
      </c>
      <c r="C28" s="203">
        <v>618622</v>
      </c>
      <c r="D28" s="203">
        <v>2374633</v>
      </c>
      <c r="E28" s="203">
        <v>2656289</v>
      </c>
      <c r="F28" s="204">
        <v>11.861032841706489</v>
      </c>
    </row>
    <row r="29" spans="1:7" ht="15.6" customHeight="1">
      <c r="A29" s="202" t="s">
        <v>178</v>
      </c>
      <c r="B29" s="203">
        <v>241502</v>
      </c>
      <c r="C29" s="203">
        <v>266953</v>
      </c>
      <c r="D29" s="203">
        <v>893504</v>
      </c>
      <c r="E29" s="203">
        <v>932574</v>
      </c>
      <c r="F29" s="204">
        <v>4.3726720865267481</v>
      </c>
    </row>
    <row r="30" spans="1:7" ht="15.6" customHeight="1">
      <c r="A30" s="202" t="s">
        <v>179</v>
      </c>
      <c r="B30" s="203">
        <v>113834</v>
      </c>
      <c r="C30" s="203">
        <v>126591</v>
      </c>
      <c r="D30" s="203">
        <v>453675</v>
      </c>
      <c r="E30" s="203">
        <v>514211</v>
      </c>
      <c r="F30" s="204">
        <v>13.34347275031686</v>
      </c>
    </row>
    <row r="31" spans="1:7" ht="15.6" customHeight="1">
      <c r="A31" s="202" t="s">
        <v>180</v>
      </c>
      <c r="B31" s="203">
        <v>262411</v>
      </c>
      <c r="C31" s="203">
        <v>135090</v>
      </c>
      <c r="D31" s="203">
        <v>933195</v>
      </c>
      <c r="E31" s="203">
        <v>595055</v>
      </c>
      <c r="F31" s="204">
        <v>-36.234656207973678</v>
      </c>
    </row>
    <row r="32" spans="1:7" ht="15.6" customHeight="1">
      <c r="A32" s="202" t="s">
        <v>181</v>
      </c>
      <c r="B32" s="203">
        <v>6645597</v>
      </c>
      <c r="C32" s="203">
        <v>5844924</v>
      </c>
      <c r="D32" s="203">
        <v>24299167</v>
      </c>
      <c r="E32" s="203">
        <v>22025464</v>
      </c>
      <c r="F32" s="204">
        <v>-9.3571232297798588</v>
      </c>
    </row>
    <row r="33" spans="1:6" ht="15.6" customHeight="1">
      <c r="A33" s="202" t="s">
        <v>182</v>
      </c>
      <c r="B33" s="203">
        <v>322292</v>
      </c>
      <c r="C33" s="203">
        <v>383295</v>
      </c>
      <c r="D33" s="203">
        <v>1327967</v>
      </c>
      <c r="E33" s="203">
        <v>1354645</v>
      </c>
      <c r="F33" s="204">
        <v>2.008935463004732</v>
      </c>
    </row>
    <row r="34" spans="1:6" ht="15.6" customHeight="1">
      <c r="A34" s="202" t="s">
        <v>183</v>
      </c>
      <c r="B34" s="203">
        <v>72982</v>
      </c>
      <c r="C34" s="203">
        <v>62424</v>
      </c>
      <c r="D34" s="203">
        <v>289032</v>
      </c>
      <c r="E34" s="203">
        <v>251801</v>
      </c>
      <c r="F34" s="204">
        <v>-12.88127266185059</v>
      </c>
    </row>
    <row r="35" spans="1:6" ht="15.6" customHeight="1">
      <c r="A35" s="170" t="s">
        <v>158</v>
      </c>
      <c r="B35" s="90">
        <f>SUM(B7:B34)</f>
        <v>23750586</v>
      </c>
      <c r="C35" s="91">
        <f>SUM(C7:C34)</f>
        <v>22216042</v>
      </c>
      <c r="D35" s="90">
        <f>SUM(D7:D34)</f>
        <v>89940835</v>
      </c>
      <c r="E35" s="92">
        <f>SUM(E7:E34)</f>
        <v>85029947</v>
      </c>
      <c r="F35" s="191">
        <f>E35*100/D35-100</f>
        <v>-5.4601316521021914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43</v>
      </c>
      <c r="D7" s="203">
        <v>30</v>
      </c>
      <c r="E7" s="203">
        <v>109</v>
      </c>
      <c r="F7" s="204">
        <v>263.33333333333331</v>
      </c>
      <c r="G7" s="27"/>
    </row>
    <row r="8" spans="1:14" ht="15.6" customHeight="1">
      <c r="A8" s="202" t="s">
        <v>11</v>
      </c>
      <c r="B8" s="203">
        <v>121382</v>
      </c>
      <c r="C8" s="203">
        <v>92491</v>
      </c>
      <c r="D8" s="203">
        <v>460993</v>
      </c>
      <c r="E8" s="203">
        <v>367783</v>
      </c>
      <c r="F8" s="204">
        <v>-20.21939595612081</v>
      </c>
      <c r="G8" s="20"/>
    </row>
    <row r="9" spans="1:14" ht="15.6" customHeight="1">
      <c r="A9" s="202" t="s">
        <v>8</v>
      </c>
      <c r="B9" s="203">
        <v>46287</v>
      </c>
      <c r="C9" s="203">
        <v>16167</v>
      </c>
      <c r="D9" s="203">
        <v>174171</v>
      </c>
      <c r="E9" s="203">
        <v>52286</v>
      </c>
      <c r="F9" s="204">
        <v>-69.980077050714527</v>
      </c>
      <c r="G9" s="20"/>
    </row>
    <row r="10" spans="1:14" ht="15.6" customHeight="1">
      <c r="A10" s="202" t="s">
        <v>10</v>
      </c>
      <c r="B10" s="203">
        <v>0</v>
      </c>
      <c r="C10" s="203">
        <v>9</v>
      </c>
      <c r="D10" s="203">
        <v>0</v>
      </c>
      <c r="E10" s="203">
        <v>9</v>
      </c>
      <c r="F10" s="204" t="s">
        <v>156</v>
      </c>
    </row>
    <row r="11" spans="1:14" ht="15.6" customHeight="1">
      <c r="A11" s="202" t="s">
        <v>9</v>
      </c>
      <c r="B11" s="203">
        <v>4591574</v>
      </c>
      <c r="C11" s="203">
        <v>4951822</v>
      </c>
      <c r="D11" s="203">
        <v>18203215</v>
      </c>
      <c r="E11" s="203">
        <v>18406263</v>
      </c>
      <c r="F11" s="204">
        <v>1.1154513090132669</v>
      </c>
    </row>
    <row r="12" spans="1:14" ht="15.6" customHeight="1">
      <c r="A12" s="202" t="s">
        <v>6</v>
      </c>
      <c r="B12" s="203">
        <v>126938</v>
      </c>
      <c r="C12" s="203">
        <v>113089</v>
      </c>
      <c r="D12" s="203">
        <v>564677</v>
      </c>
      <c r="E12" s="203">
        <v>467978</v>
      </c>
      <c r="F12" s="204">
        <v>-17.124657104858169</v>
      </c>
    </row>
    <row r="13" spans="1:14" ht="15.6" customHeight="1">
      <c r="A13" s="202" t="s">
        <v>175</v>
      </c>
      <c r="B13" s="203">
        <v>29770</v>
      </c>
      <c r="C13" s="203">
        <v>27975</v>
      </c>
      <c r="D13" s="203">
        <v>114428</v>
      </c>
      <c r="E13" s="203">
        <v>103754</v>
      </c>
      <c r="F13" s="204">
        <v>-9.3281364700947336</v>
      </c>
    </row>
    <row r="14" spans="1:14" ht="15.6" customHeight="1">
      <c r="A14" s="202" t="s">
        <v>153</v>
      </c>
      <c r="B14" s="203">
        <v>3380549</v>
      </c>
      <c r="C14" s="203">
        <v>2675071</v>
      </c>
      <c r="D14" s="203">
        <v>12598626</v>
      </c>
      <c r="E14" s="203">
        <v>10731721</v>
      </c>
      <c r="F14" s="204">
        <v>-14.81832225196621</v>
      </c>
    </row>
    <row r="15" spans="1:14" ht="15.6" customHeight="1">
      <c r="A15" s="202" t="s">
        <v>150</v>
      </c>
      <c r="B15" s="203">
        <v>362463</v>
      </c>
      <c r="C15" s="203">
        <v>457699</v>
      </c>
      <c r="D15" s="203">
        <v>1645150</v>
      </c>
      <c r="E15" s="203">
        <v>1736752</v>
      </c>
      <c r="F15" s="204">
        <v>5.5680029176670871</v>
      </c>
    </row>
    <row r="16" spans="1:14" ht="15.6" customHeight="1">
      <c r="A16" s="202" t="s">
        <v>149</v>
      </c>
      <c r="B16" s="203">
        <v>51417</v>
      </c>
      <c r="C16" s="203">
        <v>47831</v>
      </c>
      <c r="D16" s="203">
        <v>207487</v>
      </c>
      <c r="E16" s="203">
        <v>187566</v>
      </c>
      <c r="F16" s="204">
        <v>-9.601083441372225</v>
      </c>
      <c r="G16" s="15"/>
    </row>
    <row r="17" spans="1:7" ht="15.6" customHeight="1">
      <c r="A17" s="202" t="s">
        <v>155</v>
      </c>
      <c r="B17" s="203">
        <v>153549</v>
      </c>
      <c r="C17" s="203">
        <v>114425</v>
      </c>
      <c r="D17" s="203">
        <v>444765</v>
      </c>
      <c r="E17" s="203">
        <v>378288</v>
      </c>
      <c r="F17" s="204">
        <v>-14.946544804559711</v>
      </c>
      <c r="G17" s="16"/>
    </row>
    <row r="18" spans="1:7" ht="15.6" customHeight="1">
      <c r="A18" s="202" t="s">
        <v>152</v>
      </c>
      <c r="B18" s="203">
        <v>5805</v>
      </c>
      <c r="C18" s="203">
        <v>4962</v>
      </c>
      <c r="D18" s="203">
        <v>22100</v>
      </c>
      <c r="E18" s="203">
        <v>21827</v>
      </c>
      <c r="F18" s="204">
        <v>-1.235294117647058</v>
      </c>
    </row>
    <row r="19" spans="1:7" ht="15.6" customHeight="1">
      <c r="A19" s="202" t="s">
        <v>148</v>
      </c>
      <c r="B19" s="203">
        <v>17297</v>
      </c>
      <c r="C19" s="203">
        <v>44732</v>
      </c>
      <c r="D19" s="203">
        <v>58496</v>
      </c>
      <c r="E19" s="203">
        <v>182709</v>
      </c>
      <c r="F19" s="204">
        <v>212.3444338074398</v>
      </c>
    </row>
    <row r="20" spans="1:7" ht="15.6" customHeight="1">
      <c r="A20" s="202" t="s">
        <v>147</v>
      </c>
      <c r="B20" s="203">
        <v>61182</v>
      </c>
      <c r="C20" s="203">
        <v>55035</v>
      </c>
      <c r="D20" s="203">
        <v>209036</v>
      </c>
      <c r="E20" s="203">
        <v>224543</v>
      </c>
      <c r="F20" s="204">
        <v>7.4183394247880727</v>
      </c>
    </row>
    <row r="21" spans="1:7" ht="15.6" customHeight="1">
      <c r="A21" s="202" t="s">
        <v>154</v>
      </c>
      <c r="B21" s="203">
        <v>56078</v>
      </c>
      <c r="C21" s="203">
        <v>44552</v>
      </c>
      <c r="D21" s="203">
        <v>184415</v>
      </c>
      <c r="E21" s="203">
        <v>177866</v>
      </c>
      <c r="F21" s="204">
        <v>-3.5512295637556548</v>
      </c>
    </row>
    <row r="22" spans="1:7" ht="15.6" customHeight="1">
      <c r="A22" s="202" t="s">
        <v>151</v>
      </c>
      <c r="B22" s="203">
        <v>1014841</v>
      </c>
      <c r="C22" s="203">
        <v>1069177</v>
      </c>
      <c r="D22" s="203">
        <v>4069060</v>
      </c>
      <c r="E22" s="203">
        <v>4138217</v>
      </c>
      <c r="F22" s="204">
        <v>1.699581721576976</v>
      </c>
    </row>
    <row r="23" spans="1:7" ht="15.6" customHeight="1">
      <c r="A23" s="202" t="s">
        <v>171</v>
      </c>
      <c r="B23" s="203">
        <v>462763</v>
      </c>
      <c r="C23" s="203">
        <v>32144</v>
      </c>
      <c r="D23" s="203">
        <v>1198032</v>
      </c>
      <c r="E23" s="203">
        <v>96512</v>
      </c>
      <c r="F23" s="204">
        <v>-91.944121692909704</v>
      </c>
    </row>
    <row r="24" spans="1:7" ht="15.6" customHeight="1">
      <c r="A24" s="202" t="s">
        <v>146</v>
      </c>
      <c r="B24" s="203">
        <v>38917</v>
      </c>
      <c r="C24" s="203">
        <v>36914</v>
      </c>
      <c r="D24" s="203">
        <v>163268</v>
      </c>
      <c r="E24" s="203">
        <v>157170</v>
      </c>
      <c r="F24" s="204">
        <v>-3.7349633731043488</v>
      </c>
    </row>
    <row r="25" spans="1:7" ht="15.6" customHeight="1">
      <c r="A25" s="202" t="s">
        <v>145</v>
      </c>
      <c r="B25" s="203">
        <v>3227</v>
      </c>
      <c r="C25" s="203">
        <v>3697</v>
      </c>
      <c r="D25" s="203">
        <v>13749</v>
      </c>
      <c r="E25" s="203">
        <v>14740</v>
      </c>
      <c r="F25" s="204">
        <v>7.2077969306858742</v>
      </c>
    </row>
    <row r="26" spans="1:7" ht="15.6" customHeight="1">
      <c r="A26" s="202" t="s">
        <v>157</v>
      </c>
      <c r="B26" s="203">
        <v>0</v>
      </c>
      <c r="C26" s="203">
        <v>325</v>
      </c>
      <c r="D26" s="203">
        <v>0</v>
      </c>
      <c r="E26" s="203">
        <v>2014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295963</v>
      </c>
      <c r="C28" s="203">
        <v>298440</v>
      </c>
      <c r="D28" s="203">
        <v>1162902</v>
      </c>
      <c r="E28" s="203">
        <v>1345552</v>
      </c>
      <c r="F28" s="204">
        <v>15.706396583719011</v>
      </c>
    </row>
    <row r="29" spans="1:7" ht="15.6" customHeight="1">
      <c r="A29" s="202" t="s">
        <v>178</v>
      </c>
      <c r="B29" s="203">
        <v>29754</v>
      </c>
      <c r="C29" s="203">
        <v>40363</v>
      </c>
      <c r="D29" s="203">
        <v>120688</v>
      </c>
      <c r="E29" s="203">
        <v>128454</v>
      </c>
      <c r="F29" s="204">
        <v>6.4347739626143436</v>
      </c>
    </row>
    <row r="30" spans="1:7" ht="15.6" customHeight="1">
      <c r="A30" s="202" t="s">
        <v>179</v>
      </c>
      <c r="B30" s="203">
        <v>79956</v>
      </c>
      <c r="C30" s="203">
        <v>75961</v>
      </c>
      <c r="D30" s="203">
        <v>300884</v>
      </c>
      <c r="E30" s="203">
        <v>334022</v>
      </c>
      <c r="F30" s="204">
        <v>11.0135467489132</v>
      </c>
    </row>
    <row r="31" spans="1:7" ht="15.6" customHeight="1">
      <c r="A31" s="202" t="s">
        <v>180</v>
      </c>
      <c r="B31" s="203">
        <v>135858</v>
      </c>
      <c r="C31" s="203">
        <v>27666</v>
      </c>
      <c r="D31" s="203">
        <v>396127</v>
      </c>
      <c r="E31" s="203">
        <v>130956</v>
      </c>
      <c r="F31" s="204">
        <v>-66.940905315719448</v>
      </c>
    </row>
    <row r="32" spans="1:7" ht="15.6" customHeight="1">
      <c r="A32" s="202" t="s">
        <v>181</v>
      </c>
      <c r="B32" s="203">
        <v>5402133</v>
      </c>
      <c r="C32" s="203">
        <v>4648894</v>
      </c>
      <c r="D32" s="203">
        <v>19542032</v>
      </c>
      <c r="E32" s="203">
        <v>17117004</v>
      </c>
      <c r="F32" s="204">
        <v>-12.40929295377266</v>
      </c>
    </row>
    <row r="33" spans="1:6" ht="15.6" customHeight="1">
      <c r="A33" s="202" t="s">
        <v>182</v>
      </c>
      <c r="B33" s="203">
        <v>215799</v>
      </c>
      <c r="C33" s="203">
        <v>240469</v>
      </c>
      <c r="D33" s="203">
        <v>856252</v>
      </c>
      <c r="E33" s="203">
        <v>813489</v>
      </c>
      <c r="F33" s="204">
        <v>-4.9942073128004409</v>
      </c>
    </row>
    <row r="34" spans="1:6" ht="15.6" customHeight="1">
      <c r="A34" s="202" t="s">
        <v>183</v>
      </c>
      <c r="B34" s="203">
        <v>22613</v>
      </c>
      <c r="C34" s="203">
        <v>21351</v>
      </c>
      <c r="D34" s="203">
        <v>96012</v>
      </c>
      <c r="E34" s="203">
        <v>84762</v>
      </c>
      <c r="F34" s="204">
        <v>-11.71728533933258</v>
      </c>
    </row>
    <row r="35" spans="1:6" ht="15.6" customHeight="1">
      <c r="A35" s="170" t="s">
        <v>158</v>
      </c>
      <c r="B35" s="90">
        <f>SUM(B7:B34)</f>
        <v>16706115</v>
      </c>
      <c r="C35" s="91">
        <f>SUM(C7:C34)</f>
        <v>15141304</v>
      </c>
      <c r="D35" s="192">
        <f>SUM(D7:D34)</f>
        <v>62806595</v>
      </c>
      <c r="E35" s="92">
        <f>SUM(E7:E34)</f>
        <v>57402346</v>
      </c>
      <c r="F35" s="154">
        <f>E35*100/D35-100</f>
        <v>-8.6045884194167854</v>
      </c>
    </row>
    <row r="36" spans="1:6" ht="15.6" customHeight="1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2106.377</v>
      </c>
      <c r="C7" s="203">
        <v>2122.3339999999998</v>
      </c>
      <c r="D7" s="203">
        <v>5618.4929999999986</v>
      </c>
      <c r="E7" s="203">
        <v>7153.6529999999984</v>
      </c>
      <c r="F7" s="204">
        <v>27.32334097417225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78.673000000000002</v>
      </c>
      <c r="E8" s="203">
        <v>0</v>
      </c>
      <c r="F8" s="204">
        <v>-100</v>
      </c>
      <c r="G8" s="20"/>
    </row>
    <row r="9" spans="1:14" ht="15.6" customHeight="1">
      <c r="A9" s="202" t="s">
        <v>8</v>
      </c>
      <c r="B9" s="203">
        <v>213.559</v>
      </c>
      <c r="C9" s="203">
        <v>211.81100000000001</v>
      </c>
      <c r="D9" s="203">
        <v>760.57999999999993</v>
      </c>
      <c r="E9" s="203">
        <v>653.76299999999992</v>
      </c>
      <c r="F9" s="204">
        <v>-14.044150516710941</v>
      </c>
      <c r="G9" s="20"/>
    </row>
    <row r="10" spans="1:14" ht="15.6" customHeight="1">
      <c r="A10" s="202" t="s">
        <v>10</v>
      </c>
      <c r="B10" s="203">
        <v>2416.6930000000002</v>
      </c>
      <c r="C10" s="203">
        <v>0</v>
      </c>
      <c r="D10" s="203">
        <v>5983.9750000000004</v>
      </c>
      <c r="E10" s="203">
        <v>2173.248000000001</v>
      </c>
      <c r="F10" s="204">
        <v>-63.682201212404777</v>
      </c>
    </row>
    <row r="11" spans="1:14" ht="15.6" customHeight="1">
      <c r="A11" s="202" t="s">
        <v>9</v>
      </c>
      <c r="B11" s="203">
        <v>80.05</v>
      </c>
      <c r="C11" s="203">
        <v>43.228999999999999</v>
      </c>
      <c r="D11" s="203">
        <v>191.02</v>
      </c>
      <c r="E11" s="203">
        <v>193.61099999999999</v>
      </c>
      <c r="F11" s="204">
        <v>1.3564024709454829</v>
      </c>
    </row>
    <row r="12" spans="1:14" ht="15.6" customHeight="1">
      <c r="A12" s="202" t="s">
        <v>6</v>
      </c>
      <c r="B12" s="203">
        <v>1006.184</v>
      </c>
      <c r="C12" s="203">
        <v>1011.52</v>
      </c>
      <c r="D12" s="203">
        <v>3436.5810000000001</v>
      </c>
      <c r="E12" s="203">
        <v>3605.4260000000008</v>
      </c>
      <c r="F12" s="204">
        <v>4.9131680586024373</v>
      </c>
    </row>
    <row r="13" spans="1:14" ht="15.6" customHeight="1">
      <c r="A13" s="202" t="s">
        <v>175</v>
      </c>
      <c r="B13" s="203">
        <v>146.834</v>
      </c>
      <c r="C13" s="203">
        <v>116.88500000000001</v>
      </c>
      <c r="D13" s="203">
        <v>458.42899999999997</v>
      </c>
      <c r="E13" s="203">
        <v>392.91699999999992</v>
      </c>
      <c r="F13" s="204">
        <v>-14.29054444635922</v>
      </c>
    </row>
    <row r="14" spans="1:14" ht="15.6" customHeight="1">
      <c r="A14" s="202" t="s">
        <v>153</v>
      </c>
      <c r="B14" s="203">
        <v>235.435</v>
      </c>
      <c r="C14" s="203">
        <v>108.16800000000001</v>
      </c>
      <c r="D14" s="203">
        <v>964.93600000000015</v>
      </c>
      <c r="E14" s="203">
        <v>427.66800000000001</v>
      </c>
      <c r="F14" s="204">
        <v>-55.679133123854847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12.694000000000001</v>
      </c>
      <c r="C16" s="203">
        <v>0</v>
      </c>
      <c r="D16" s="203">
        <v>60.401000000000003</v>
      </c>
      <c r="E16" s="203">
        <v>0</v>
      </c>
      <c r="F16" s="204">
        <v>-100</v>
      </c>
      <c r="G16" s="15"/>
    </row>
    <row r="17" spans="1:7" ht="15.6" customHeight="1">
      <c r="A17" s="202" t="s">
        <v>155</v>
      </c>
      <c r="B17" s="203">
        <v>89.643000000000001</v>
      </c>
      <c r="C17" s="203">
        <v>241.399</v>
      </c>
      <c r="D17" s="203">
        <v>553.08200000000011</v>
      </c>
      <c r="E17" s="203">
        <v>807.63699999999994</v>
      </c>
      <c r="F17" s="204">
        <v>46.024820912631363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0.9</v>
      </c>
      <c r="E18" s="203">
        <v>0</v>
      </c>
      <c r="F18" s="204">
        <v>-100</v>
      </c>
    </row>
    <row r="19" spans="1:7" ht="15.6" customHeight="1">
      <c r="A19" s="202" t="s">
        <v>148</v>
      </c>
      <c r="B19" s="203">
        <v>7.4050000000000002</v>
      </c>
      <c r="C19" s="203">
        <v>19.407</v>
      </c>
      <c r="D19" s="203">
        <v>57.951000000000001</v>
      </c>
      <c r="E19" s="203">
        <v>65.733999999999995</v>
      </c>
      <c r="F19" s="204">
        <v>13.43031181515417</v>
      </c>
    </row>
    <row r="20" spans="1:7" ht="15.6" customHeight="1">
      <c r="A20" s="202" t="s">
        <v>147</v>
      </c>
      <c r="B20" s="203">
        <v>1507.7460000000001</v>
      </c>
      <c r="C20" s="203">
        <v>1117.357</v>
      </c>
      <c r="D20" s="203">
        <v>2630.3850000000002</v>
      </c>
      <c r="E20" s="203">
        <v>3161.2669999999998</v>
      </c>
      <c r="F20" s="204">
        <v>20.18267287868505</v>
      </c>
    </row>
    <row r="21" spans="1:7" ht="15.6" customHeight="1">
      <c r="A21" s="202" t="s">
        <v>154</v>
      </c>
      <c r="B21" s="203">
        <v>15.081</v>
      </c>
      <c r="C21" s="203">
        <v>12.869</v>
      </c>
      <c r="D21" s="203">
        <v>58.137</v>
      </c>
      <c r="E21" s="203">
        <v>59.320999999999977</v>
      </c>
      <c r="F21" s="204">
        <v>2.0365687943994288</v>
      </c>
    </row>
    <row r="22" spans="1:7" ht="15.6" customHeight="1">
      <c r="A22" s="202" t="s">
        <v>151</v>
      </c>
      <c r="B22" s="203">
        <v>96.066000000000003</v>
      </c>
      <c r="C22" s="203">
        <v>74.763000000000005</v>
      </c>
      <c r="D22" s="203">
        <v>228.643</v>
      </c>
      <c r="E22" s="203">
        <v>194.92699999999999</v>
      </c>
      <c r="F22" s="204">
        <v>-14.74613261722422</v>
      </c>
    </row>
    <row r="23" spans="1:7" ht="15.6" customHeight="1">
      <c r="A23" s="202" t="s">
        <v>171</v>
      </c>
      <c r="B23" s="203">
        <v>12.379</v>
      </c>
      <c r="C23" s="203">
        <v>13.744999999999999</v>
      </c>
      <c r="D23" s="203">
        <v>90.972999999999999</v>
      </c>
      <c r="E23" s="203">
        <v>40.159999999999997</v>
      </c>
      <c r="F23" s="204">
        <v>-55.855033911160447</v>
      </c>
    </row>
    <row r="24" spans="1:7" ht="15.6" customHeight="1">
      <c r="A24" s="202" t="s">
        <v>146</v>
      </c>
      <c r="B24" s="203">
        <v>165.33799999999999</v>
      </c>
      <c r="C24" s="203">
        <v>173.499</v>
      </c>
      <c r="D24" s="203">
        <v>748.18299999999999</v>
      </c>
      <c r="E24" s="203">
        <v>827.04700000000003</v>
      </c>
      <c r="F24" s="204">
        <v>10.54073669142443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88.343999999999994</v>
      </c>
      <c r="C26" s="203">
        <v>44.942000000000007</v>
      </c>
      <c r="D26" s="203">
        <v>267.58100000000007</v>
      </c>
      <c r="E26" s="203">
        <v>193.952</v>
      </c>
      <c r="F26" s="204">
        <v>-27.51652770562934</v>
      </c>
    </row>
    <row r="27" spans="1:7" ht="15.6" customHeight="1">
      <c r="A27" s="202" t="s">
        <v>173</v>
      </c>
      <c r="B27" s="203">
        <v>1288.921</v>
      </c>
      <c r="C27" s="203">
        <v>1743.2739999999999</v>
      </c>
      <c r="D27" s="203">
        <v>7330.0939999999991</v>
      </c>
      <c r="E27" s="203">
        <v>8530.1489999999994</v>
      </c>
      <c r="F27" s="204">
        <v>16.371618153873609</v>
      </c>
    </row>
    <row r="28" spans="1:7" ht="15.6" customHeight="1">
      <c r="A28" s="202" t="s">
        <v>177</v>
      </c>
      <c r="B28" s="203">
        <v>210.58699999999999</v>
      </c>
      <c r="C28" s="203">
        <v>461.36400000000009</v>
      </c>
      <c r="D28" s="203">
        <v>844.44400000000041</v>
      </c>
      <c r="E28" s="203">
        <v>1049.578</v>
      </c>
      <c r="F28" s="204">
        <v>24.292196995893089</v>
      </c>
    </row>
    <row r="29" spans="1:7" ht="15.6" customHeight="1">
      <c r="A29" s="202" t="s">
        <v>178</v>
      </c>
      <c r="B29" s="203">
        <v>1813.876</v>
      </c>
      <c r="C29" s="203">
        <v>838.42700000000002</v>
      </c>
      <c r="D29" s="203">
        <v>3173.0510000000008</v>
      </c>
      <c r="E29" s="203">
        <v>1997.12</v>
      </c>
      <c r="F29" s="204">
        <v>-37.059946404895491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87.241</v>
      </c>
      <c r="C31" s="203">
        <v>155.67599999999999</v>
      </c>
      <c r="D31" s="203">
        <v>458.61800000000011</v>
      </c>
      <c r="E31" s="203">
        <v>626.17999999999995</v>
      </c>
      <c r="F31" s="204">
        <v>36.53628946094571</v>
      </c>
    </row>
    <row r="32" spans="1:7" ht="15.6" customHeight="1">
      <c r="A32" s="202" t="s">
        <v>181</v>
      </c>
      <c r="B32" s="203">
        <v>60.064000000000007</v>
      </c>
      <c r="C32" s="203">
        <v>163.779</v>
      </c>
      <c r="D32" s="203">
        <v>203.167</v>
      </c>
      <c r="E32" s="203">
        <v>348.85800000000012</v>
      </c>
      <c r="F32" s="204">
        <v>71.709972584130298</v>
      </c>
    </row>
    <row r="33" spans="1:6" ht="15.6" customHeight="1">
      <c r="A33" s="202" t="s">
        <v>182</v>
      </c>
      <c r="B33" s="203">
        <v>2213.846</v>
      </c>
      <c r="C33" s="203">
        <v>2697.837</v>
      </c>
      <c r="D33" s="203">
        <v>9835.5720000000001</v>
      </c>
      <c r="E33" s="203">
        <v>9873.4220000000005</v>
      </c>
      <c r="F33" s="204">
        <v>0.38482764398450803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13874.363000000001</v>
      </c>
      <c r="C35" s="91">
        <f>SUM(C7:C34)</f>
        <v>11372.285</v>
      </c>
      <c r="D35" s="90">
        <f>SUM(D7:D34)</f>
        <v>44033.869000000006</v>
      </c>
      <c r="E35" s="92">
        <f>SUM(E7:E34)</f>
        <v>42375.637999999999</v>
      </c>
      <c r="F35" s="154">
        <f>E35*100/D35-100</f>
        <v>-3.7658080874065547</v>
      </c>
    </row>
    <row r="36" spans="1:6" ht="15.6" customHeight="1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3178</v>
      </c>
      <c r="C7" s="203">
        <v>3001</v>
      </c>
      <c r="D7" s="203">
        <v>16119</v>
      </c>
      <c r="E7" s="203">
        <v>16533</v>
      </c>
      <c r="F7" s="204">
        <v>2.5683975432719142</v>
      </c>
      <c r="G7" s="51"/>
    </row>
    <row r="8" spans="1:14" ht="15.6" customHeight="1">
      <c r="A8" s="202" t="s">
        <v>11</v>
      </c>
      <c r="B8" s="203">
        <v>1779</v>
      </c>
      <c r="C8" s="203">
        <v>2751</v>
      </c>
      <c r="D8" s="203">
        <v>7252</v>
      </c>
      <c r="E8" s="203">
        <v>7571</v>
      </c>
      <c r="F8" s="204">
        <v>4.3987865416436884</v>
      </c>
      <c r="G8" s="20"/>
    </row>
    <row r="9" spans="1:14" ht="15.6" customHeight="1">
      <c r="A9" s="202" t="s">
        <v>8</v>
      </c>
      <c r="B9" s="203">
        <v>4799</v>
      </c>
      <c r="C9" s="203">
        <v>4852</v>
      </c>
      <c r="D9" s="203">
        <v>18604</v>
      </c>
      <c r="E9" s="203">
        <v>21029</v>
      </c>
      <c r="F9" s="204">
        <v>13.03483121909267</v>
      </c>
      <c r="G9" s="20"/>
    </row>
    <row r="10" spans="1:14" ht="15.6" customHeight="1">
      <c r="A10" s="202" t="s">
        <v>10</v>
      </c>
      <c r="B10" s="203">
        <v>4264</v>
      </c>
      <c r="C10" s="203">
        <v>3245</v>
      </c>
      <c r="D10" s="203">
        <v>15739</v>
      </c>
      <c r="E10" s="203">
        <v>16026</v>
      </c>
      <c r="F10" s="204">
        <v>1.823495774826867</v>
      </c>
    </row>
    <row r="11" spans="1:14" ht="15.6" customHeight="1">
      <c r="A11" s="202" t="s">
        <v>9</v>
      </c>
      <c r="B11" s="203">
        <v>321093</v>
      </c>
      <c r="C11" s="203">
        <v>308727</v>
      </c>
      <c r="D11" s="203">
        <v>1284004</v>
      </c>
      <c r="E11" s="203">
        <v>1137363</v>
      </c>
      <c r="F11" s="204">
        <v>-11.42060305108083</v>
      </c>
    </row>
    <row r="12" spans="1:14" ht="15.6" customHeight="1">
      <c r="A12" s="202" t="s">
        <v>6</v>
      </c>
      <c r="B12" s="203">
        <v>9943</v>
      </c>
      <c r="C12" s="203">
        <v>6157</v>
      </c>
      <c r="D12" s="203">
        <v>55086</v>
      </c>
      <c r="E12" s="203">
        <v>32285</v>
      </c>
      <c r="F12" s="204">
        <v>-41.391642159532367</v>
      </c>
    </row>
    <row r="13" spans="1:14" ht="15.6" customHeight="1">
      <c r="A13" s="202" t="s">
        <v>175</v>
      </c>
      <c r="B13" s="203">
        <v>6744</v>
      </c>
      <c r="C13" s="203">
        <v>10956</v>
      </c>
      <c r="D13" s="203">
        <v>20916</v>
      </c>
      <c r="E13" s="203">
        <v>22427</v>
      </c>
      <c r="F13" s="204">
        <v>7.2241346337731907</v>
      </c>
    </row>
    <row r="14" spans="1:14" ht="15.6" customHeight="1">
      <c r="A14" s="202" t="s">
        <v>153</v>
      </c>
      <c r="B14" s="203">
        <v>166617</v>
      </c>
      <c r="C14" s="203">
        <v>147345</v>
      </c>
      <c r="D14" s="203">
        <v>600999</v>
      </c>
      <c r="E14" s="203">
        <v>488026</v>
      </c>
      <c r="F14" s="204">
        <v>-18.797535436831009</v>
      </c>
    </row>
    <row r="15" spans="1:14" ht="15.6" customHeight="1">
      <c r="A15" s="202" t="s">
        <v>150</v>
      </c>
      <c r="B15" s="203">
        <v>10054</v>
      </c>
      <c r="C15" s="203">
        <v>11146</v>
      </c>
      <c r="D15" s="203">
        <v>36351</v>
      </c>
      <c r="E15" s="203">
        <v>41064</v>
      </c>
      <c r="F15" s="204">
        <v>12.965255426260629</v>
      </c>
    </row>
    <row r="16" spans="1:14" ht="15.6" customHeight="1">
      <c r="A16" s="202" t="s">
        <v>149</v>
      </c>
      <c r="B16" s="203">
        <v>16791</v>
      </c>
      <c r="C16" s="203">
        <v>21154</v>
      </c>
      <c r="D16" s="203">
        <v>70632</v>
      </c>
      <c r="E16" s="203">
        <v>63510</v>
      </c>
      <c r="F16" s="204">
        <v>-10.08324838600068</v>
      </c>
      <c r="G16" s="15"/>
    </row>
    <row r="17" spans="1:7" ht="15.6" customHeight="1">
      <c r="A17" s="202" t="s">
        <v>155</v>
      </c>
      <c r="B17" s="203">
        <v>2136</v>
      </c>
      <c r="C17" s="203">
        <v>2013</v>
      </c>
      <c r="D17" s="203">
        <v>10359</v>
      </c>
      <c r="E17" s="203">
        <v>8768</v>
      </c>
      <c r="F17" s="204">
        <v>-15.35862534993726</v>
      </c>
      <c r="G17" s="16"/>
    </row>
    <row r="18" spans="1:7" ht="15.6" customHeight="1">
      <c r="A18" s="202" t="s">
        <v>152</v>
      </c>
      <c r="B18" s="203">
        <v>65942</v>
      </c>
      <c r="C18" s="203">
        <v>39911</v>
      </c>
      <c r="D18" s="203">
        <v>212215</v>
      </c>
      <c r="E18" s="203">
        <v>204401</v>
      </c>
      <c r="F18" s="204">
        <v>-3.682114836368783</v>
      </c>
    </row>
    <row r="19" spans="1:7" ht="15.6" customHeight="1">
      <c r="A19" s="202" t="s">
        <v>148</v>
      </c>
      <c r="B19" s="203">
        <v>1590</v>
      </c>
      <c r="C19" s="203">
        <v>1383</v>
      </c>
      <c r="D19" s="203">
        <v>3947</v>
      </c>
      <c r="E19" s="203">
        <v>4533</v>
      </c>
      <c r="F19" s="204">
        <v>14.8467190271092</v>
      </c>
    </row>
    <row r="20" spans="1:7" ht="15.6" customHeight="1">
      <c r="A20" s="202" t="s">
        <v>147</v>
      </c>
      <c r="B20" s="203">
        <v>8093</v>
      </c>
      <c r="C20" s="203">
        <v>3642</v>
      </c>
      <c r="D20" s="203">
        <v>15592</v>
      </c>
      <c r="E20" s="203">
        <v>11065</v>
      </c>
      <c r="F20" s="204">
        <v>-29.034120061570039</v>
      </c>
    </row>
    <row r="21" spans="1:7" ht="15.6" customHeight="1">
      <c r="A21" s="202" t="s">
        <v>154</v>
      </c>
      <c r="B21" s="203">
        <v>16584</v>
      </c>
      <c r="C21" s="203">
        <v>13898</v>
      </c>
      <c r="D21" s="203">
        <v>65830</v>
      </c>
      <c r="E21" s="203">
        <v>46548</v>
      </c>
      <c r="F21" s="204">
        <v>-29.29059699225277</v>
      </c>
    </row>
    <row r="22" spans="1:7" ht="15.6" customHeight="1">
      <c r="A22" s="202" t="s">
        <v>151</v>
      </c>
      <c r="B22" s="203">
        <v>232937</v>
      </c>
      <c r="C22" s="203">
        <v>201358</v>
      </c>
      <c r="D22" s="203">
        <v>890562</v>
      </c>
      <c r="E22" s="203">
        <v>845259</v>
      </c>
      <c r="F22" s="204">
        <v>-5.0870124707768838</v>
      </c>
    </row>
    <row r="23" spans="1:7" ht="15.6" customHeight="1">
      <c r="A23" s="202" t="s">
        <v>171</v>
      </c>
      <c r="B23" s="203">
        <v>9070</v>
      </c>
      <c r="C23" s="203">
        <v>9983</v>
      </c>
      <c r="D23" s="203">
        <v>24150</v>
      </c>
      <c r="E23" s="203">
        <v>26853</v>
      </c>
      <c r="F23" s="204">
        <v>11.19254658385093</v>
      </c>
    </row>
    <row r="24" spans="1:7" ht="15.6" customHeight="1">
      <c r="A24" s="202" t="s">
        <v>146</v>
      </c>
      <c r="B24" s="203">
        <v>3030</v>
      </c>
      <c r="C24" s="203">
        <v>1423</v>
      </c>
      <c r="D24" s="203">
        <v>11884</v>
      </c>
      <c r="E24" s="203">
        <v>5430</v>
      </c>
      <c r="F24" s="204">
        <v>-54.308313699091222</v>
      </c>
    </row>
    <row r="25" spans="1:7" ht="15.6" customHeight="1">
      <c r="A25" s="202" t="s">
        <v>145</v>
      </c>
      <c r="B25" s="203">
        <v>18</v>
      </c>
      <c r="C25" s="203">
        <v>50</v>
      </c>
      <c r="D25" s="203">
        <v>1175</v>
      </c>
      <c r="E25" s="203">
        <v>129</v>
      </c>
      <c r="F25" s="204">
        <v>-89.021276595744681</v>
      </c>
    </row>
    <row r="26" spans="1:7" ht="15.6" customHeight="1">
      <c r="A26" s="202" t="s">
        <v>157</v>
      </c>
      <c r="B26" s="203">
        <v>1258</v>
      </c>
      <c r="C26" s="203">
        <v>1887</v>
      </c>
      <c r="D26" s="203">
        <v>5481</v>
      </c>
      <c r="E26" s="203">
        <v>7520</v>
      </c>
      <c r="F26" s="204">
        <v>37.201240649516507</v>
      </c>
    </row>
    <row r="27" spans="1:7" ht="15.6" customHeight="1">
      <c r="A27" s="202" t="s">
        <v>173</v>
      </c>
      <c r="B27" s="203">
        <v>2504</v>
      </c>
      <c r="C27" s="203">
        <v>2627</v>
      </c>
      <c r="D27" s="203">
        <v>9059</v>
      </c>
      <c r="E27" s="203">
        <v>8772</v>
      </c>
      <c r="F27" s="204">
        <v>-3.1681201015564691</v>
      </c>
    </row>
    <row r="28" spans="1:7" ht="15.6" customHeight="1">
      <c r="A28" s="202" t="s">
        <v>177</v>
      </c>
      <c r="B28" s="203">
        <v>39720</v>
      </c>
      <c r="C28" s="203">
        <v>62811</v>
      </c>
      <c r="D28" s="203">
        <v>157007</v>
      </c>
      <c r="E28" s="203">
        <v>244219</v>
      </c>
      <c r="F28" s="204">
        <v>55.546567987414562</v>
      </c>
    </row>
    <row r="29" spans="1:7" ht="15.6" customHeight="1">
      <c r="A29" s="202" t="s">
        <v>178</v>
      </c>
      <c r="B29" s="203">
        <v>1879</v>
      </c>
      <c r="C29" s="203">
        <v>2805</v>
      </c>
      <c r="D29" s="203">
        <v>8866</v>
      </c>
      <c r="E29" s="203">
        <v>12306</v>
      </c>
      <c r="F29" s="204">
        <v>38.799909767651712</v>
      </c>
    </row>
    <row r="30" spans="1:7" ht="15.6" customHeight="1">
      <c r="A30" s="202" t="s">
        <v>179</v>
      </c>
      <c r="B30" s="203">
        <v>3920</v>
      </c>
      <c r="C30" s="203">
        <v>4804</v>
      </c>
      <c r="D30" s="203">
        <v>11849</v>
      </c>
      <c r="E30" s="203">
        <v>11852</v>
      </c>
      <c r="F30" s="204">
        <v>2.531859228626843E-2</v>
      </c>
    </row>
    <row r="31" spans="1:7" ht="15.6" customHeight="1">
      <c r="A31" s="202" t="s">
        <v>180</v>
      </c>
      <c r="B31" s="203">
        <v>9722</v>
      </c>
      <c r="C31" s="203">
        <v>4596</v>
      </c>
      <c r="D31" s="203">
        <v>39654</v>
      </c>
      <c r="E31" s="203">
        <v>34994</v>
      </c>
      <c r="F31" s="204">
        <v>-11.75165178796591</v>
      </c>
    </row>
    <row r="32" spans="1:7" ht="15.6" customHeight="1">
      <c r="A32" s="202" t="s">
        <v>181</v>
      </c>
      <c r="B32" s="203">
        <v>34163</v>
      </c>
      <c r="C32" s="203">
        <v>32393</v>
      </c>
      <c r="D32" s="203">
        <v>120019</v>
      </c>
      <c r="E32" s="203">
        <v>147535</v>
      </c>
      <c r="F32" s="204">
        <v>22.926369991418031</v>
      </c>
    </row>
    <row r="33" spans="1:6" ht="15.6" customHeight="1">
      <c r="A33" s="202" t="s">
        <v>182</v>
      </c>
      <c r="B33" s="203">
        <v>8767</v>
      </c>
      <c r="C33" s="203">
        <v>6516</v>
      </c>
      <c r="D33" s="203">
        <v>35576</v>
      </c>
      <c r="E33" s="203">
        <v>21973</v>
      </c>
      <c r="F33" s="204">
        <v>-38.236451540364293</v>
      </c>
    </row>
    <row r="34" spans="1:6" ht="15.6" customHeight="1">
      <c r="A34" s="202" t="s">
        <v>183</v>
      </c>
      <c r="B34" s="203">
        <v>659</v>
      </c>
      <c r="C34" s="203">
        <v>910</v>
      </c>
      <c r="D34" s="203">
        <v>2821</v>
      </c>
      <c r="E34" s="203">
        <v>2788</v>
      </c>
      <c r="F34" s="204">
        <v>-1.1697979439914969</v>
      </c>
    </row>
    <row r="35" spans="1:6" ht="15.6" customHeight="1">
      <c r="A35" s="170" t="s">
        <v>158</v>
      </c>
      <c r="B35" s="90">
        <f>SUM(B7:B34)</f>
        <v>987254</v>
      </c>
      <c r="C35" s="91">
        <f>SUM(C7:C34)</f>
        <v>912344</v>
      </c>
      <c r="D35" s="192">
        <f>SUM(D7:D34)</f>
        <v>3751748</v>
      </c>
      <c r="E35" s="192">
        <f>SUM(E7:E34)</f>
        <v>3490779</v>
      </c>
      <c r="F35" s="154">
        <f>E35*100/D35-100</f>
        <v>-6.9559309420568809</v>
      </c>
    </row>
    <row r="36" spans="1:6" ht="15.6" customHeight="1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2428</v>
      </c>
      <c r="C7" s="203">
        <v>2239</v>
      </c>
      <c r="D7" s="203">
        <v>9876</v>
      </c>
      <c r="E7" s="203">
        <v>9720</v>
      </c>
      <c r="F7" s="204">
        <v>-1.579586877278246</v>
      </c>
      <c r="G7" s="51"/>
    </row>
    <row r="8" spans="1:14" ht="15.6" customHeight="1">
      <c r="A8" s="202" t="s">
        <v>11</v>
      </c>
      <c r="B8" s="203">
        <v>287</v>
      </c>
      <c r="C8" s="203">
        <v>123</v>
      </c>
      <c r="D8" s="203">
        <v>757</v>
      </c>
      <c r="E8" s="203">
        <v>696</v>
      </c>
      <c r="F8" s="204">
        <v>-8.0581241743725229</v>
      </c>
      <c r="G8" s="20"/>
    </row>
    <row r="9" spans="1:14" ht="15.6" customHeight="1">
      <c r="A9" s="202" t="s">
        <v>8</v>
      </c>
      <c r="B9" s="203">
        <v>2506</v>
      </c>
      <c r="C9" s="203">
        <v>2843</v>
      </c>
      <c r="D9" s="203">
        <v>8882</v>
      </c>
      <c r="E9" s="203">
        <v>11927</v>
      </c>
      <c r="F9" s="204">
        <v>34.282819184868259</v>
      </c>
      <c r="G9" s="20"/>
    </row>
    <row r="10" spans="1:14" ht="15.6" customHeight="1">
      <c r="A10" s="202" t="s">
        <v>10</v>
      </c>
      <c r="B10" s="203">
        <v>1486</v>
      </c>
      <c r="C10" s="203">
        <v>787</v>
      </c>
      <c r="D10" s="203">
        <v>5857</v>
      </c>
      <c r="E10" s="203">
        <v>5048</v>
      </c>
      <c r="F10" s="204">
        <v>-13.81253201297592</v>
      </c>
    </row>
    <row r="11" spans="1:14" ht="15.6" customHeight="1">
      <c r="A11" s="202" t="s">
        <v>9</v>
      </c>
      <c r="B11" s="203">
        <v>305262</v>
      </c>
      <c r="C11" s="203">
        <v>295580</v>
      </c>
      <c r="D11" s="203">
        <v>1223790</v>
      </c>
      <c r="E11" s="203">
        <v>1082494</v>
      </c>
      <c r="F11" s="204">
        <v>-11.545771741883829</v>
      </c>
    </row>
    <row r="12" spans="1:14" ht="15.6" customHeight="1">
      <c r="A12" s="202" t="s">
        <v>6</v>
      </c>
      <c r="B12" s="203">
        <v>3752</v>
      </c>
      <c r="C12" s="203">
        <v>2888</v>
      </c>
      <c r="D12" s="203">
        <v>13189</v>
      </c>
      <c r="E12" s="203">
        <v>9083</v>
      </c>
      <c r="F12" s="204">
        <v>-31.1320039426795</v>
      </c>
    </row>
    <row r="13" spans="1:14" ht="15.6" customHeight="1">
      <c r="A13" s="202" t="s">
        <v>175</v>
      </c>
      <c r="B13" s="203">
        <v>152</v>
      </c>
      <c r="C13" s="203">
        <v>146</v>
      </c>
      <c r="D13" s="203">
        <v>555</v>
      </c>
      <c r="E13" s="203">
        <v>532</v>
      </c>
      <c r="F13" s="204">
        <v>-4.1441441441441498</v>
      </c>
    </row>
    <row r="14" spans="1:14" ht="15.6" customHeight="1">
      <c r="A14" s="202" t="s">
        <v>153</v>
      </c>
      <c r="B14" s="203">
        <v>142054</v>
      </c>
      <c r="C14" s="203">
        <v>122363</v>
      </c>
      <c r="D14" s="203">
        <v>530106</v>
      </c>
      <c r="E14" s="203">
        <v>415746</v>
      </c>
      <c r="F14" s="204">
        <v>-21.57304388178969</v>
      </c>
    </row>
    <row r="15" spans="1:14" ht="15.6" customHeight="1">
      <c r="A15" s="202" t="s">
        <v>150</v>
      </c>
      <c r="B15" s="203">
        <v>5329</v>
      </c>
      <c r="C15" s="203">
        <v>5796</v>
      </c>
      <c r="D15" s="203">
        <v>19269</v>
      </c>
      <c r="E15" s="203">
        <v>21541</v>
      </c>
      <c r="F15" s="204">
        <v>11.790959572370131</v>
      </c>
    </row>
    <row r="16" spans="1:14" ht="15.6" customHeight="1">
      <c r="A16" s="202" t="s">
        <v>149</v>
      </c>
      <c r="B16" s="203">
        <v>1893</v>
      </c>
      <c r="C16" s="203">
        <v>687</v>
      </c>
      <c r="D16" s="203">
        <v>6019</v>
      </c>
      <c r="E16" s="203">
        <v>3047</v>
      </c>
      <c r="F16" s="204">
        <v>-49.376972919089553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64345</v>
      </c>
      <c r="C18" s="203">
        <v>37723</v>
      </c>
      <c r="D18" s="203">
        <v>207059</v>
      </c>
      <c r="E18" s="203">
        <v>197880</v>
      </c>
      <c r="F18" s="204">
        <v>-4.4330359945715969</v>
      </c>
    </row>
    <row r="19" spans="1:7" ht="15.6" customHeight="1">
      <c r="A19" s="202" t="s">
        <v>148</v>
      </c>
      <c r="B19" s="203">
        <v>1047</v>
      </c>
      <c r="C19" s="203">
        <v>321</v>
      </c>
      <c r="D19" s="203">
        <v>2560</v>
      </c>
      <c r="E19" s="203">
        <v>2137</v>
      </c>
      <c r="F19" s="204">
        <v>-16.5234375</v>
      </c>
    </row>
    <row r="20" spans="1:7" ht="15.6" customHeight="1">
      <c r="A20" s="202" t="s">
        <v>147</v>
      </c>
      <c r="B20" s="203">
        <v>8093</v>
      </c>
      <c r="C20" s="203">
        <v>3642</v>
      </c>
      <c r="D20" s="203">
        <v>15592</v>
      </c>
      <c r="E20" s="203">
        <v>11065</v>
      </c>
      <c r="F20" s="204">
        <v>-29.034120061570039</v>
      </c>
    </row>
    <row r="21" spans="1:7" ht="15.6" customHeight="1">
      <c r="A21" s="202" t="s">
        <v>154</v>
      </c>
      <c r="B21" s="203">
        <v>14018</v>
      </c>
      <c r="C21" s="203">
        <v>11574</v>
      </c>
      <c r="D21" s="203">
        <v>58263</v>
      </c>
      <c r="E21" s="203">
        <v>38224</v>
      </c>
      <c r="F21" s="204">
        <v>-34.394040814925418</v>
      </c>
    </row>
    <row r="22" spans="1:7" ht="15.6" customHeight="1">
      <c r="A22" s="202" t="s">
        <v>151</v>
      </c>
      <c r="B22" s="203">
        <v>204675</v>
      </c>
      <c r="C22" s="203">
        <v>176475</v>
      </c>
      <c r="D22" s="203">
        <v>783733</v>
      </c>
      <c r="E22" s="203">
        <v>731298</v>
      </c>
      <c r="F22" s="204">
        <v>-6.6904162514529872</v>
      </c>
    </row>
    <row r="23" spans="1:7" ht="15.6" customHeight="1">
      <c r="A23" s="202" t="s">
        <v>171</v>
      </c>
      <c r="B23" s="203">
        <v>2247</v>
      </c>
      <c r="C23" s="203">
        <v>3591</v>
      </c>
      <c r="D23" s="203">
        <v>7342</v>
      </c>
      <c r="E23" s="203">
        <v>10433</v>
      </c>
      <c r="F23" s="204">
        <v>42.100245164805237</v>
      </c>
    </row>
    <row r="24" spans="1:7" ht="15.6" customHeight="1">
      <c r="A24" s="202" t="s">
        <v>146</v>
      </c>
      <c r="B24" s="203">
        <v>1316</v>
      </c>
      <c r="C24" s="203">
        <v>450</v>
      </c>
      <c r="D24" s="203">
        <v>6280</v>
      </c>
      <c r="E24" s="203">
        <v>2048</v>
      </c>
      <c r="F24" s="204">
        <v>-67.388535031847141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849</v>
      </c>
      <c r="C26" s="203">
        <v>1482</v>
      </c>
      <c r="D26" s="203">
        <v>3861</v>
      </c>
      <c r="E26" s="203">
        <v>4142</v>
      </c>
      <c r="F26" s="204">
        <v>7.277907277907274</v>
      </c>
    </row>
    <row r="27" spans="1:7" ht="15.6" customHeight="1">
      <c r="A27" s="202" t="s">
        <v>173</v>
      </c>
      <c r="B27" s="203">
        <v>1590</v>
      </c>
      <c r="C27" s="203">
        <v>1487</v>
      </c>
      <c r="D27" s="203">
        <v>4526</v>
      </c>
      <c r="E27" s="203">
        <v>4327</v>
      </c>
      <c r="F27" s="204">
        <v>-4.3968183826778642</v>
      </c>
    </row>
    <row r="28" spans="1:7" ht="15.6" customHeight="1">
      <c r="A28" s="202" t="s">
        <v>177</v>
      </c>
      <c r="B28" s="203">
        <v>27951</v>
      </c>
      <c r="C28" s="203">
        <v>58315</v>
      </c>
      <c r="D28" s="203">
        <v>119005</v>
      </c>
      <c r="E28" s="203">
        <v>219418</v>
      </c>
      <c r="F28" s="204">
        <v>84.377127011470094</v>
      </c>
    </row>
    <row r="29" spans="1:7" ht="15.6" customHeight="1">
      <c r="A29" s="202" t="s">
        <v>178</v>
      </c>
      <c r="B29" s="203">
        <v>1046</v>
      </c>
      <c r="C29" s="203">
        <v>1657</v>
      </c>
      <c r="D29" s="203">
        <v>4573</v>
      </c>
      <c r="E29" s="203">
        <v>6744</v>
      </c>
      <c r="F29" s="204">
        <v>47.474305707413073</v>
      </c>
    </row>
    <row r="30" spans="1:7" ht="15.6" customHeight="1">
      <c r="A30" s="202" t="s">
        <v>179</v>
      </c>
      <c r="B30" s="203">
        <v>975</v>
      </c>
      <c r="C30" s="203">
        <v>1466</v>
      </c>
      <c r="D30" s="203">
        <v>4672</v>
      </c>
      <c r="E30" s="203">
        <v>5346</v>
      </c>
      <c r="F30" s="204">
        <v>14.42636986301371</v>
      </c>
    </row>
    <row r="31" spans="1:7" ht="15.6" customHeight="1">
      <c r="A31" s="202" t="s">
        <v>180</v>
      </c>
      <c r="B31" s="203">
        <v>4802</v>
      </c>
      <c r="C31" s="203">
        <v>1158</v>
      </c>
      <c r="D31" s="203">
        <v>19124</v>
      </c>
      <c r="E31" s="203">
        <v>14631</v>
      </c>
      <c r="F31" s="204">
        <v>-23.49403890399498</v>
      </c>
    </row>
    <row r="32" spans="1:7" ht="15.6" customHeight="1">
      <c r="A32" s="202" t="s">
        <v>181</v>
      </c>
      <c r="B32" s="203">
        <v>29126</v>
      </c>
      <c r="C32" s="203">
        <v>28519</v>
      </c>
      <c r="D32" s="203">
        <v>98740</v>
      </c>
      <c r="E32" s="203">
        <v>121712</v>
      </c>
      <c r="F32" s="204">
        <v>23.265140773749241</v>
      </c>
    </row>
    <row r="33" spans="1:6" ht="15.6" customHeight="1">
      <c r="A33" s="202" t="s">
        <v>182</v>
      </c>
      <c r="B33" s="203">
        <v>4408</v>
      </c>
      <c r="C33" s="203">
        <v>700</v>
      </c>
      <c r="D33" s="203">
        <v>17844</v>
      </c>
      <c r="E33" s="203">
        <v>6662</v>
      </c>
      <c r="F33" s="204">
        <v>-62.66532167675409</v>
      </c>
    </row>
    <row r="34" spans="1:6" ht="15.6" customHeight="1">
      <c r="A34" s="202" t="s">
        <v>183</v>
      </c>
      <c r="B34" s="203">
        <v>215</v>
      </c>
      <c r="C34" s="203">
        <v>322</v>
      </c>
      <c r="D34" s="203">
        <v>915</v>
      </c>
      <c r="E34" s="203">
        <v>1320</v>
      </c>
      <c r="F34" s="204">
        <v>44.26229508196721</v>
      </c>
    </row>
    <row r="35" spans="1:6" ht="15.6" customHeight="1">
      <c r="A35" s="170" t="s">
        <v>158</v>
      </c>
      <c r="B35" s="90">
        <f>SUM(B7:B34)</f>
        <v>831852</v>
      </c>
      <c r="C35" s="91">
        <f>SUM(C7:C34)</f>
        <v>762334</v>
      </c>
      <c r="D35" s="90">
        <f>SUM(D7:D34)</f>
        <v>3172389</v>
      </c>
      <c r="E35" s="92">
        <f>SUM(E7:E34)</f>
        <v>2937221</v>
      </c>
      <c r="F35" s="154">
        <f>E35*100/D35-100</f>
        <v>-7.4129622817378333</v>
      </c>
    </row>
    <row r="36" spans="1:6" ht="15.6" customHeight="1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328942</v>
      </c>
      <c r="C11" s="203">
        <v>286282</v>
      </c>
      <c r="D11" s="203">
        <v>1231359</v>
      </c>
      <c r="E11" s="203">
        <v>1094102</v>
      </c>
      <c r="F11" s="204">
        <v>-11.14678984763988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>
      <c r="A13" s="202" t="s">
        <v>175</v>
      </c>
      <c r="B13" s="203">
        <v>0</v>
      </c>
      <c r="C13" s="203">
        <v>535</v>
      </c>
      <c r="D13" s="203">
        <v>0</v>
      </c>
      <c r="E13" s="203">
        <v>1722</v>
      </c>
      <c r="F13" s="204" t="s">
        <v>156</v>
      </c>
    </row>
    <row r="14" spans="1:14" ht="15.6" customHeight="1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>
      <c r="A15" s="202" t="s">
        <v>150</v>
      </c>
      <c r="B15" s="203">
        <v>326</v>
      </c>
      <c r="C15" s="203">
        <v>0</v>
      </c>
      <c r="D15" s="203">
        <v>326</v>
      </c>
      <c r="E15" s="203">
        <v>0</v>
      </c>
      <c r="F15" s="204">
        <v>-100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68</v>
      </c>
      <c r="D19" s="203">
        <v>0</v>
      </c>
      <c r="E19" s="203">
        <v>68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38056</v>
      </c>
      <c r="C21" s="203">
        <v>5088</v>
      </c>
      <c r="D21" s="203">
        <v>43852</v>
      </c>
      <c r="E21" s="203">
        <v>18107</v>
      </c>
      <c r="F21" s="204">
        <v>-58.708838821490467</v>
      </c>
    </row>
    <row r="22" spans="1:7" ht="15.6" customHeight="1">
      <c r="A22" s="202" t="s">
        <v>151</v>
      </c>
      <c r="B22" s="203">
        <v>1</v>
      </c>
      <c r="C22" s="203">
        <v>0</v>
      </c>
      <c r="D22" s="203">
        <v>1</v>
      </c>
      <c r="E22" s="203">
        <v>0</v>
      </c>
      <c r="F22" s="204">
        <v>-100</v>
      </c>
    </row>
    <row r="23" spans="1:7" ht="15.6" customHeight="1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2998</v>
      </c>
      <c r="D26" s="203">
        <v>0</v>
      </c>
      <c r="E26" s="203">
        <v>2998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121</v>
      </c>
      <c r="C28" s="203">
        <v>131</v>
      </c>
      <c r="D28" s="203">
        <v>539</v>
      </c>
      <c r="E28" s="203">
        <v>520</v>
      </c>
      <c r="F28" s="204">
        <v>-3.5250463821892448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9628</v>
      </c>
      <c r="C31" s="203">
        <v>0</v>
      </c>
      <c r="D31" s="203">
        <v>23083</v>
      </c>
      <c r="E31" s="203">
        <v>26286</v>
      </c>
      <c r="F31" s="204">
        <v>13.876012650002171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377074</v>
      </c>
      <c r="C35" s="91">
        <f>SUM(C7:C34)</f>
        <v>295102</v>
      </c>
      <c r="D35" s="192">
        <f>SUM(D7:D34)</f>
        <v>1299160</v>
      </c>
      <c r="E35" s="192">
        <f>SUM(E7:E34)</f>
        <v>1143803</v>
      </c>
      <c r="F35" s="154">
        <f>E35*100/D35-100</f>
        <v>-11.958265340681677</v>
      </c>
    </row>
    <row r="36" spans="1:6" ht="15.6" customHeight="1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22678</v>
      </c>
      <c r="C7" s="203">
        <v>172519</v>
      </c>
      <c r="D7" s="203">
        <v>115008</v>
      </c>
      <c r="E7" s="203">
        <v>1075308</v>
      </c>
      <c r="F7" s="204">
        <v>834.98539232053417</v>
      </c>
      <c r="G7" s="27"/>
    </row>
    <row r="8" spans="1:14" ht="15.6" customHeight="1">
      <c r="A8" s="202" t="s">
        <v>11</v>
      </c>
      <c r="B8" s="203">
        <v>2655</v>
      </c>
      <c r="C8" s="203">
        <v>3908</v>
      </c>
      <c r="D8" s="203">
        <v>14977</v>
      </c>
      <c r="E8" s="203">
        <v>5008</v>
      </c>
      <c r="F8" s="204">
        <v>-66.562061828136478</v>
      </c>
      <c r="G8" s="20"/>
    </row>
    <row r="9" spans="1:14" ht="15.6" customHeight="1">
      <c r="A9" s="202" t="s">
        <v>8</v>
      </c>
      <c r="B9" s="203">
        <v>0</v>
      </c>
      <c r="C9" s="203">
        <v>28</v>
      </c>
      <c r="D9" s="203">
        <v>141</v>
      </c>
      <c r="E9" s="203">
        <v>43</v>
      </c>
      <c r="F9" s="204">
        <v>-69.503546099290787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6050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5240065</v>
      </c>
      <c r="C11" s="203">
        <v>5660162</v>
      </c>
      <c r="D11" s="203">
        <v>20493264</v>
      </c>
      <c r="E11" s="203">
        <v>20762963</v>
      </c>
      <c r="F11" s="204">
        <v>1.316037308649314</v>
      </c>
    </row>
    <row r="12" spans="1:14" ht="15.6" customHeight="1">
      <c r="A12" s="202" t="s">
        <v>6</v>
      </c>
      <c r="B12" s="203">
        <v>213969</v>
      </c>
      <c r="C12" s="203">
        <v>74211</v>
      </c>
      <c r="D12" s="203">
        <v>735805</v>
      </c>
      <c r="E12" s="203">
        <v>561451</v>
      </c>
      <c r="F12" s="204">
        <v>-23.69568024136829</v>
      </c>
    </row>
    <row r="13" spans="1:14" ht="15.6" customHeight="1">
      <c r="A13" s="202" t="s">
        <v>175</v>
      </c>
      <c r="B13" s="203">
        <v>1471</v>
      </c>
      <c r="C13" s="203">
        <v>997</v>
      </c>
      <c r="D13" s="203">
        <v>4528</v>
      </c>
      <c r="E13" s="203">
        <v>3671</v>
      </c>
      <c r="F13" s="204">
        <v>-18.92667844522968</v>
      </c>
    </row>
    <row r="14" spans="1:14" ht="15.6" customHeight="1">
      <c r="A14" s="202" t="s">
        <v>153</v>
      </c>
      <c r="B14" s="203">
        <v>2243082</v>
      </c>
      <c r="C14" s="203">
        <v>1735138</v>
      </c>
      <c r="D14" s="203">
        <v>9095300</v>
      </c>
      <c r="E14" s="203">
        <v>6557626</v>
      </c>
      <c r="F14" s="204">
        <v>-27.90093784701989</v>
      </c>
    </row>
    <row r="15" spans="1:14" ht="15.6" customHeight="1">
      <c r="A15" s="202" t="s">
        <v>150</v>
      </c>
      <c r="B15" s="203">
        <v>2976</v>
      </c>
      <c r="C15" s="203">
        <v>9574</v>
      </c>
      <c r="D15" s="203">
        <v>7946</v>
      </c>
      <c r="E15" s="203">
        <v>17116</v>
      </c>
      <c r="F15" s="204">
        <v>115.40397684369491</v>
      </c>
    </row>
    <row r="16" spans="1:14" ht="15.6" customHeight="1">
      <c r="A16" s="202" t="s">
        <v>149</v>
      </c>
      <c r="B16" s="203">
        <v>0</v>
      </c>
      <c r="C16" s="203">
        <v>84</v>
      </c>
      <c r="D16" s="203">
        <v>0</v>
      </c>
      <c r="E16" s="203">
        <v>380835</v>
      </c>
      <c r="F16" s="204" t="s">
        <v>156</v>
      </c>
      <c r="G16" s="15"/>
    </row>
    <row r="17" spans="1:7" ht="15.6" customHeight="1">
      <c r="A17" s="202" t="s">
        <v>155</v>
      </c>
      <c r="B17" s="203">
        <v>6377</v>
      </c>
      <c r="C17" s="203">
        <v>1898</v>
      </c>
      <c r="D17" s="203">
        <v>10095</v>
      </c>
      <c r="E17" s="203">
        <v>4442</v>
      </c>
      <c r="F17" s="204">
        <v>-55.998018821198613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2232</v>
      </c>
      <c r="C19" s="203">
        <v>70301</v>
      </c>
      <c r="D19" s="203">
        <v>6494</v>
      </c>
      <c r="E19" s="203">
        <v>234758</v>
      </c>
      <c r="F19" s="204">
        <v>3514.9984601170308</v>
      </c>
    </row>
    <row r="20" spans="1:7" ht="15.6" customHeight="1">
      <c r="A20" s="202" t="s">
        <v>147</v>
      </c>
      <c r="B20" s="203">
        <v>366665</v>
      </c>
      <c r="C20" s="203">
        <v>987322</v>
      </c>
      <c r="D20" s="203">
        <v>680782</v>
      </c>
      <c r="E20" s="203">
        <v>2788173</v>
      </c>
      <c r="F20" s="204">
        <v>309.55445355488251</v>
      </c>
    </row>
    <row r="21" spans="1:7" ht="15.6" customHeight="1">
      <c r="A21" s="202" t="s">
        <v>154</v>
      </c>
      <c r="B21" s="203">
        <v>186956</v>
      </c>
      <c r="C21" s="203">
        <v>129182</v>
      </c>
      <c r="D21" s="203">
        <v>700584</v>
      </c>
      <c r="E21" s="203">
        <v>560479</v>
      </c>
      <c r="F21" s="204">
        <v>-19.998315690909291</v>
      </c>
    </row>
    <row r="22" spans="1:7" ht="15.6" customHeight="1">
      <c r="A22" s="202" t="s">
        <v>151</v>
      </c>
      <c r="B22" s="203">
        <v>896623</v>
      </c>
      <c r="C22" s="203">
        <v>1005142</v>
      </c>
      <c r="D22" s="203">
        <v>3982212</v>
      </c>
      <c r="E22" s="203">
        <v>3983997</v>
      </c>
      <c r="F22" s="204">
        <v>4.4824333812456978E-2</v>
      </c>
    </row>
    <row r="23" spans="1:7" ht="15.6" customHeight="1">
      <c r="A23" s="202" t="s">
        <v>171</v>
      </c>
      <c r="B23" s="203">
        <v>439419</v>
      </c>
      <c r="C23" s="203">
        <v>9086</v>
      </c>
      <c r="D23" s="203">
        <v>1120055</v>
      </c>
      <c r="E23" s="203">
        <v>18651</v>
      </c>
      <c r="F23" s="204">
        <v>-98.334813915388082</v>
      </c>
    </row>
    <row r="24" spans="1:7" ht="15.6" customHeight="1">
      <c r="A24" s="202" t="s">
        <v>146</v>
      </c>
      <c r="B24" s="203">
        <v>200</v>
      </c>
      <c r="C24" s="203">
        <v>92</v>
      </c>
      <c r="D24" s="203">
        <v>921</v>
      </c>
      <c r="E24" s="203">
        <v>500</v>
      </c>
      <c r="F24" s="204">
        <v>-45.71118349619978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6062</v>
      </c>
      <c r="C26" s="203">
        <v>3058</v>
      </c>
      <c r="D26" s="203">
        <v>29654</v>
      </c>
      <c r="E26" s="203">
        <v>42920</v>
      </c>
      <c r="F26" s="204">
        <v>44.735954677277931</v>
      </c>
    </row>
    <row r="27" spans="1:7" ht="15.6" customHeight="1">
      <c r="A27" s="202" t="s">
        <v>173</v>
      </c>
      <c r="B27" s="203">
        <v>1837</v>
      </c>
      <c r="C27" s="203">
        <v>36</v>
      </c>
      <c r="D27" s="203">
        <v>4857</v>
      </c>
      <c r="E27" s="203">
        <v>5349</v>
      </c>
      <c r="F27" s="204">
        <v>10.12970969734404</v>
      </c>
    </row>
    <row r="28" spans="1:7" ht="15.6" customHeight="1">
      <c r="A28" s="202" t="s">
        <v>177</v>
      </c>
      <c r="B28" s="203">
        <v>49083</v>
      </c>
      <c r="C28" s="203">
        <v>45180</v>
      </c>
      <c r="D28" s="203">
        <v>201285</v>
      </c>
      <c r="E28" s="203">
        <v>294544</v>
      </c>
      <c r="F28" s="204">
        <v>46.331818068907268</v>
      </c>
    </row>
    <row r="29" spans="1:7" ht="15.6" customHeight="1">
      <c r="A29" s="202" t="s">
        <v>178</v>
      </c>
      <c r="B29" s="203">
        <v>3810</v>
      </c>
      <c r="C29" s="203">
        <v>3519</v>
      </c>
      <c r="D29" s="203">
        <v>14728</v>
      </c>
      <c r="E29" s="203">
        <v>24433</v>
      </c>
      <c r="F29" s="204">
        <v>65.89489407930472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583096</v>
      </c>
      <c r="C31" s="203">
        <v>112971</v>
      </c>
      <c r="D31" s="203">
        <v>1041210</v>
      </c>
      <c r="E31" s="203">
        <v>769306</v>
      </c>
      <c r="F31" s="204">
        <v>-26.114232479519021</v>
      </c>
    </row>
    <row r="32" spans="1:7" ht="15.6" customHeight="1">
      <c r="A32" s="202" t="s">
        <v>181</v>
      </c>
      <c r="B32" s="203">
        <v>3112116</v>
      </c>
      <c r="C32" s="203">
        <v>2713698</v>
      </c>
      <c r="D32" s="203">
        <v>11151745</v>
      </c>
      <c r="E32" s="203">
        <v>9525033</v>
      </c>
      <c r="F32" s="204">
        <v>-14.587062383510389</v>
      </c>
    </row>
    <row r="33" spans="1:6" ht="15.6" customHeight="1">
      <c r="A33" s="202" t="s">
        <v>182</v>
      </c>
      <c r="B33" s="203">
        <v>13661</v>
      </c>
      <c r="C33" s="203">
        <v>39004</v>
      </c>
      <c r="D33" s="203">
        <v>78835</v>
      </c>
      <c r="E33" s="203">
        <v>92348</v>
      </c>
      <c r="F33" s="204">
        <v>17.14086382951734</v>
      </c>
    </row>
    <row r="34" spans="1:6" ht="15.6" customHeight="1">
      <c r="A34" s="202" t="s">
        <v>183</v>
      </c>
      <c r="B34" s="203">
        <v>3119</v>
      </c>
      <c r="C34" s="203">
        <v>0</v>
      </c>
      <c r="D34" s="203">
        <v>15181</v>
      </c>
      <c r="E34" s="203">
        <v>244</v>
      </c>
      <c r="F34" s="204">
        <v>-98.392727751795007</v>
      </c>
    </row>
    <row r="35" spans="1:6" ht="15.6" customHeight="1">
      <c r="A35" s="170" t="s">
        <v>158</v>
      </c>
      <c r="B35" s="90">
        <f>SUM(B7:B34)</f>
        <v>13398152</v>
      </c>
      <c r="C35" s="91">
        <f>SUM(C7:C34)</f>
        <v>12777110</v>
      </c>
      <c r="D35" s="192">
        <f>SUM(D7:D34)</f>
        <v>49511657</v>
      </c>
      <c r="E35" s="192">
        <f>SUM(E7:E34)</f>
        <v>47709198</v>
      </c>
      <c r="F35" s="191">
        <f>E35*100/D35-100</f>
        <v>-3.640473999890574</v>
      </c>
    </row>
    <row r="36" spans="1:6" ht="15.6" customHeight="1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2655</v>
      </c>
      <c r="C8" s="203">
        <v>3908</v>
      </c>
      <c r="D8" s="203">
        <v>14977</v>
      </c>
      <c r="E8" s="203">
        <v>5008</v>
      </c>
      <c r="F8" s="204">
        <v>-66.562061828136478</v>
      </c>
      <c r="G8" s="20"/>
    </row>
    <row r="9" spans="1:14" ht="15.6" customHeight="1">
      <c r="A9" s="202" t="s">
        <v>8</v>
      </c>
      <c r="B9" s="203">
        <v>0</v>
      </c>
      <c r="C9" s="203">
        <v>28</v>
      </c>
      <c r="D9" s="203">
        <v>141</v>
      </c>
      <c r="E9" s="203">
        <v>43</v>
      </c>
      <c r="F9" s="204">
        <v>-69.503546099290787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4108797</v>
      </c>
      <c r="C11" s="203">
        <v>4417133</v>
      </c>
      <c r="D11" s="203">
        <v>16287409</v>
      </c>
      <c r="E11" s="203">
        <v>16371624</v>
      </c>
      <c r="F11" s="204">
        <v>0.51705584356602685</v>
      </c>
    </row>
    <row r="12" spans="1:14" ht="15.6" customHeight="1">
      <c r="A12" s="202" t="s">
        <v>6</v>
      </c>
      <c r="B12" s="203">
        <v>25788</v>
      </c>
      <c r="C12" s="203">
        <v>19012</v>
      </c>
      <c r="D12" s="203">
        <v>149025</v>
      </c>
      <c r="E12" s="203">
        <v>72044</v>
      </c>
      <c r="F12" s="204">
        <v>-51.656433484314711</v>
      </c>
    </row>
    <row r="13" spans="1:14" ht="15.6" customHeight="1">
      <c r="A13" s="202" t="s">
        <v>175</v>
      </c>
      <c r="B13" s="203">
        <v>0</v>
      </c>
      <c r="C13" s="203">
        <v>2</v>
      </c>
      <c r="D13" s="203">
        <v>0</v>
      </c>
      <c r="E13" s="203">
        <v>2</v>
      </c>
      <c r="F13" s="204" t="s">
        <v>156</v>
      </c>
    </row>
    <row r="14" spans="1:14" ht="15.6" customHeight="1">
      <c r="A14" s="202" t="s">
        <v>153</v>
      </c>
      <c r="B14" s="203">
        <v>1799024</v>
      </c>
      <c r="C14" s="203">
        <v>1261024</v>
      </c>
      <c r="D14" s="203">
        <v>6354649</v>
      </c>
      <c r="E14" s="203">
        <v>4951593</v>
      </c>
      <c r="F14" s="204">
        <v>-22.079205318814619</v>
      </c>
    </row>
    <row r="15" spans="1:14" ht="15.6" customHeight="1">
      <c r="A15" s="202" t="s">
        <v>150</v>
      </c>
      <c r="B15" s="203">
        <v>2976</v>
      </c>
      <c r="C15" s="203">
        <v>9574</v>
      </c>
      <c r="D15" s="203">
        <v>7946</v>
      </c>
      <c r="E15" s="203">
        <v>16695</v>
      </c>
      <c r="F15" s="204">
        <v>110.10571356657439</v>
      </c>
    </row>
    <row r="16" spans="1:14" ht="15.6" customHeight="1">
      <c r="A16" s="202" t="s">
        <v>149</v>
      </c>
      <c r="B16" s="203">
        <v>0</v>
      </c>
      <c r="C16" s="203">
        <v>84</v>
      </c>
      <c r="D16" s="203">
        <v>0</v>
      </c>
      <c r="E16" s="203">
        <v>224</v>
      </c>
      <c r="F16" s="204" t="s">
        <v>156</v>
      </c>
      <c r="G16" s="15"/>
    </row>
    <row r="17" spans="1:7" ht="15.6" customHeight="1">
      <c r="A17" s="202" t="s">
        <v>155</v>
      </c>
      <c r="B17" s="203">
        <v>6329</v>
      </c>
      <c r="C17" s="203">
        <v>1898</v>
      </c>
      <c r="D17" s="203">
        <v>10047</v>
      </c>
      <c r="E17" s="203">
        <v>4442</v>
      </c>
      <c r="F17" s="204">
        <v>-55.787797352443512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7614</v>
      </c>
      <c r="C20" s="203">
        <v>333</v>
      </c>
      <c r="D20" s="203">
        <v>7776</v>
      </c>
      <c r="E20" s="203">
        <v>616</v>
      </c>
      <c r="F20" s="204">
        <v>-92.078189300411523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11</v>
      </c>
      <c r="E21" s="203">
        <v>6</v>
      </c>
      <c r="F21" s="204">
        <v>-45.454545454545453</v>
      </c>
    </row>
    <row r="22" spans="1:7" ht="15.6" customHeight="1">
      <c r="A22" s="202" t="s">
        <v>151</v>
      </c>
      <c r="B22" s="203">
        <v>668525</v>
      </c>
      <c r="C22" s="203">
        <v>735395</v>
      </c>
      <c r="D22" s="203">
        <v>2708802</v>
      </c>
      <c r="E22" s="203">
        <v>2739838</v>
      </c>
      <c r="F22" s="204">
        <v>1.145746348385742</v>
      </c>
    </row>
    <row r="23" spans="1:7" ht="15.6" customHeight="1">
      <c r="A23" s="202" t="s">
        <v>171</v>
      </c>
      <c r="B23" s="203">
        <v>439419</v>
      </c>
      <c r="C23" s="203">
        <v>8151</v>
      </c>
      <c r="D23" s="203">
        <v>1111520</v>
      </c>
      <c r="E23" s="203">
        <v>13484</v>
      </c>
      <c r="F23" s="204">
        <v>-98.786886425795302</v>
      </c>
    </row>
    <row r="24" spans="1:7" ht="15.6" customHeight="1">
      <c r="A24" s="202" t="s">
        <v>146</v>
      </c>
      <c r="B24" s="203">
        <v>200</v>
      </c>
      <c r="C24" s="203">
        <v>92</v>
      </c>
      <c r="D24" s="203">
        <v>906</v>
      </c>
      <c r="E24" s="203">
        <v>500</v>
      </c>
      <c r="F24" s="204">
        <v>-44.812362030905078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47092</v>
      </c>
      <c r="C28" s="203">
        <v>36447</v>
      </c>
      <c r="D28" s="203">
        <v>183048</v>
      </c>
      <c r="E28" s="203">
        <v>277378</v>
      </c>
      <c r="F28" s="204">
        <v>51.532931253004683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122</v>
      </c>
      <c r="E29" s="203">
        <v>0</v>
      </c>
      <c r="F29" s="204">
        <v>-100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88263</v>
      </c>
      <c r="C31" s="203">
        <v>796</v>
      </c>
      <c r="D31" s="203">
        <v>234231</v>
      </c>
      <c r="E31" s="203">
        <v>3307</v>
      </c>
      <c r="F31" s="204">
        <v>-98.588145890168249</v>
      </c>
    </row>
    <row r="32" spans="1:7" ht="15.6" customHeight="1">
      <c r="A32" s="202" t="s">
        <v>181</v>
      </c>
      <c r="B32" s="203">
        <v>3058030</v>
      </c>
      <c r="C32" s="203">
        <v>2664036</v>
      </c>
      <c r="D32" s="203">
        <v>10945215</v>
      </c>
      <c r="E32" s="203">
        <v>9289775</v>
      </c>
      <c r="F32" s="204">
        <v>-15.12478283889352</v>
      </c>
    </row>
    <row r="33" spans="1:6" ht="15.6" customHeight="1">
      <c r="A33" s="202" t="s">
        <v>182</v>
      </c>
      <c r="B33" s="203">
        <v>8479</v>
      </c>
      <c r="C33" s="203">
        <v>33308</v>
      </c>
      <c r="D33" s="203">
        <v>53221</v>
      </c>
      <c r="E33" s="203">
        <v>67592</v>
      </c>
      <c r="F33" s="204">
        <v>27.002499013547279</v>
      </c>
    </row>
    <row r="34" spans="1:6" ht="15.6" customHeight="1">
      <c r="A34" s="202" t="s">
        <v>183</v>
      </c>
      <c r="B34" s="203">
        <v>558</v>
      </c>
      <c r="C34" s="203">
        <v>0</v>
      </c>
      <c r="D34" s="203">
        <v>1358</v>
      </c>
      <c r="E34" s="203">
        <v>244</v>
      </c>
      <c r="F34" s="204">
        <v>-82.032400589101627</v>
      </c>
    </row>
    <row r="35" spans="1:6" ht="15.6" customHeight="1">
      <c r="A35" s="170" t="s">
        <v>158</v>
      </c>
      <c r="B35" s="90">
        <f>SUM(B7:B34)</f>
        <v>10263749</v>
      </c>
      <c r="C35" s="91">
        <f>SUM(C7:C34)</f>
        <v>9191221</v>
      </c>
      <c r="D35" s="90">
        <f>SUM(D7:D34)</f>
        <v>38070404</v>
      </c>
      <c r="E35" s="92">
        <f>SUM(E7:E34)</f>
        <v>33814415</v>
      </c>
      <c r="F35" s="154">
        <f>E35*100/D35-100</f>
        <v>-11.179258827933637</v>
      </c>
    </row>
    <row r="36" spans="1:6" ht="15.6" customHeight="1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5391</v>
      </c>
      <c r="C8" s="203">
        <v>228</v>
      </c>
      <c r="D8" s="203">
        <v>10480</v>
      </c>
      <c r="E8" s="203">
        <v>9913</v>
      </c>
      <c r="F8" s="204">
        <v>-5.4103053435114532</v>
      </c>
      <c r="G8" s="20"/>
    </row>
    <row r="9" spans="1:14" ht="15.6" customHeight="1">
      <c r="A9" s="202" t="s">
        <v>8</v>
      </c>
      <c r="B9" s="203">
        <v>74497</v>
      </c>
      <c r="C9" s="203">
        <v>48102</v>
      </c>
      <c r="D9" s="203">
        <v>293240</v>
      </c>
      <c r="E9" s="203">
        <v>227209</v>
      </c>
      <c r="F9" s="204">
        <v>-22.51773291501841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1377732</v>
      </c>
      <c r="C11" s="203">
        <v>1221567</v>
      </c>
      <c r="D11" s="203">
        <v>5360707</v>
      </c>
      <c r="E11" s="203">
        <v>5061105</v>
      </c>
      <c r="F11" s="204">
        <v>-5.5888523659286022</v>
      </c>
    </row>
    <row r="12" spans="1:14" ht="15.6" customHeight="1">
      <c r="A12" s="202" t="s">
        <v>6</v>
      </c>
      <c r="B12" s="203">
        <v>71647</v>
      </c>
      <c r="C12" s="203">
        <v>62151</v>
      </c>
      <c r="D12" s="203">
        <v>253251</v>
      </c>
      <c r="E12" s="203">
        <v>271862</v>
      </c>
      <c r="F12" s="204">
        <v>7.3488357400365629</v>
      </c>
    </row>
    <row r="13" spans="1:14" ht="15.6" customHeight="1">
      <c r="A13" s="202" t="s">
        <v>175</v>
      </c>
      <c r="B13" s="203">
        <v>1159727</v>
      </c>
      <c r="C13" s="203">
        <v>1182038</v>
      </c>
      <c r="D13" s="203">
        <v>3995544</v>
      </c>
      <c r="E13" s="203">
        <v>4310368</v>
      </c>
      <c r="F13" s="204">
        <v>7.8793776266761162</v>
      </c>
    </row>
    <row r="14" spans="1:14" ht="15.6" customHeight="1">
      <c r="A14" s="202" t="s">
        <v>153</v>
      </c>
      <c r="B14" s="203">
        <v>904860</v>
      </c>
      <c r="C14" s="203">
        <v>966089</v>
      </c>
      <c r="D14" s="203">
        <v>3662521</v>
      </c>
      <c r="E14" s="203">
        <v>3708033</v>
      </c>
      <c r="F14" s="204">
        <v>1.242641339121334</v>
      </c>
    </row>
    <row r="15" spans="1:14" ht="15.6" customHeight="1">
      <c r="A15" s="202" t="s">
        <v>150</v>
      </c>
      <c r="B15" s="203">
        <v>86568</v>
      </c>
      <c r="C15" s="203">
        <v>94966</v>
      </c>
      <c r="D15" s="203">
        <v>321378</v>
      </c>
      <c r="E15" s="203">
        <v>326468</v>
      </c>
      <c r="F15" s="204">
        <v>1.5838047408347791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46744</v>
      </c>
      <c r="C17" s="203">
        <v>25047</v>
      </c>
      <c r="D17" s="203">
        <v>121140</v>
      </c>
      <c r="E17" s="203">
        <v>61626</v>
      </c>
      <c r="F17" s="204">
        <v>-49.1282813273898</v>
      </c>
      <c r="G17" s="16"/>
    </row>
    <row r="18" spans="1:7" ht="15.6" customHeight="1">
      <c r="A18" s="202" t="s">
        <v>152</v>
      </c>
      <c r="B18" s="203">
        <v>46645</v>
      </c>
      <c r="C18" s="203">
        <v>37837</v>
      </c>
      <c r="D18" s="203">
        <v>173914</v>
      </c>
      <c r="E18" s="203">
        <v>166557</v>
      </c>
      <c r="F18" s="204">
        <v>-4.2302517336154608</v>
      </c>
    </row>
    <row r="19" spans="1:7" ht="15.6" customHeight="1">
      <c r="A19" s="202" t="s">
        <v>148</v>
      </c>
      <c r="B19" s="203">
        <v>0</v>
      </c>
      <c r="C19" s="203">
        <v>2088</v>
      </c>
      <c r="D19" s="203">
        <v>1760</v>
      </c>
      <c r="E19" s="203">
        <v>5654</v>
      </c>
      <c r="F19" s="204">
        <v>221.25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54890</v>
      </c>
      <c r="C21" s="203">
        <v>60657</v>
      </c>
      <c r="D21" s="203">
        <v>194048</v>
      </c>
      <c r="E21" s="203">
        <v>220076</v>
      </c>
      <c r="F21" s="204">
        <v>13.413176121372031</v>
      </c>
    </row>
    <row r="22" spans="1:7" ht="15.6" customHeight="1">
      <c r="A22" s="202" t="s">
        <v>151</v>
      </c>
      <c r="B22" s="203">
        <v>375465</v>
      </c>
      <c r="C22" s="203">
        <v>372181</v>
      </c>
      <c r="D22" s="203">
        <v>1473948</v>
      </c>
      <c r="E22" s="203">
        <v>1535756</v>
      </c>
      <c r="F22" s="204">
        <v>4.1933636736167017</v>
      </c>
    </row>
    <row r="23" spans="1:7" ht="15.6" customHeight="1">
      <c r="A23" s="202" t="s">
        <v>171</v>
      </c>
      <c r="B23" s="203">
        <v>36556</v>
      </c>
      <c r="C23" s="203">
        <v>52077</v>
      </c>
      <c r="D23" s="203">
        <v>136027</v>
      </c>
      <c r="E23" s="203">
        <v>185240</v>
      </c>
      <c r="F23" s="204">
        <v>36.178846846581934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37880</v>
      </c>
      <c r="C25" s="203">
        <v>34252</v>
      </c>
      <c r="D25" s="203">
        <v>147448</v>
      </c>
      <c r="E25" s="203">
        <v>144707</v>
      </c>
      <c r="F25" s="204">
        <v>-1.85896044707286</v>
      </c>
    </row>
    <row r="26" spans="1:7" ht="15.6" customHeight="1">
      <c r="A26" s="202" t="s">
        <v>157</v>
      </c>
      <c r="B26" s="203">
        <v>3295</v>
      </c>
      <c r="C26" s="203">
        <v>46000</v>
      </c>
      <c r="D26" s="203">
        <v>15888</v>
      </c>
      <c r="E26" s="203">
        <v>176706</v>
      </c>
      <c r="F26" s="204">
        <v>1012.197885196375</v>
      </c>
    </row>
    <row r="27" spans="1:7" ht="15.6" customHeight="1">
      <c r="A27" s="202" t="s">
        <v>173</v>
      </c>
      <c r="B27" s="203">
        <v>45736</v>
      </c>
      <c r="C27" s="203">
        <v>46039</v>
      </c>
      <c r="D27" s="203">
        <v>190429</v>
      </c>
      <c r="E27" s="203">
        <v>204041</v>
      </c>
      <c r="F27" s="204">
        <v>7.1480709345740374</v>
      </c>
    </row>
    <row r="28" spans="1:7" ht="15.6" customHeight="1">
      <c r="A28" s="202" t="s">
        <v>177</v>
      </c>
      <c r="B28" s="203">
        <v>305300</v>
      </c>
      <c r="C28" s="203">
        <v>333173</v>
      </c>
      <c r="D28" s="203">
        <v>1247674</v>
      </c>
      <c r="E28" s="203">
        <v>1368480</v>
      </c>
      <c r="F28" s="204">
        <v>9.6824971907725939</v>
      </c>
    </row>
    <row r="29" spans="1:7" ht="15.6" customHeight="1">
      <c r="A29" s="202" t="s">
        <v>178</v>
      </c>
      <c r="B29" s="203">
        <v>186585</v>
      </c>
      <c r="C29" s="203">
        <v>201480</v>
      </c>
      <c r="D29" s="203">
        <v>718470</v>
      </c>
      <c r="E29" s="203">
        <v>786847</v>
      </c>
      <c r="F29" s="204">
        <v>9.5170292426962817</v>
      </c>
    </row>
    <row r="30" spans="1:7" ht="15.6" customHeight="1">
      <c r="A30" s="202" t="s">
        <v>179</v>
      </c>
      <c r="B30" s="203">
        <v>6267</v>
      </c>
      <c r="C30" s="203">
        <v>13251</v>
      </c>
      <c r="D30" s="203">
        <v>29768</v>
      </c>
      <c r="E30" s="203">
        <v>58148</v>
      </c>
      <c r="F30" s="204">
        <v>95.337274926095148</v>
      </c>
    </row>
    <row r="31" spans="1:7" ht="15.6" customHeight="1">
      <c r="A31" s="202" t="s">
        <v>180</v>
      </c>
      <c r="B31" s="203">
        <v>52787</v>
      </c>
      <c r="C31" s="203">
        <v>24684</v>
      </c>
      <c r="D31" s="203">
        <v>202388</v>
      </c>
      <c r="E31" s="203">
        <v>119099</v>
      </c>
      <c r="F31" s="204">
        <v>-41.153131608593398</v>
      </c>
    </row>
    <row r="32" spans="1:7" ht="15.6" customHeight="1">
      <c r="A32" s="202" t="s">
        <v>181</v>
      </c>
      <c r="B32" s="203">
        <v>1071280</v>
      </c>
      <c r="C32" s="203">
        <v>1038283</v>
      </c>
      <c r="D32" s="203">
        <v>4075041</v>
      </c>
      <c r="E32" s="203">
        <v>4300472</v>
      </c>
      <c r="F32" s="204">
        <v>5.5319934204343042</v>
      </c>
    </row>
    <row r="33" spans="1:6" ht="15.6" customHeight="1">
      <c r="A33" s="202" t="s">
        <v>182</v>
      </c>
      <c r="B33" s="203">
        <v>62685</v>
      </c>
      <c r="C33" s="203">
        <v>106952</v>
      </c>
      <c r="D33" s="203">
        <v>297666</v>
      </c>
      <c r="E33" s="203">
        <v>400191</v>
      </c>
      <c r="F33" s="204">
        <v>34.442966277640039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6012537</v>
      </c>
      <c r="C35" s="91">
        <f>SUM(C7:C34)</f>
        <v>5969142</v>
      </c>
      <c r="D35" s="90">
        <f>SUM(D7:D34)</f>
        <v>22922730</v>
      </c>
      <c r="E35" s="92">
        <f>SUM(E7:E34)</f>
        <v>23648558</v>
      </c>
      <c r="F35" s="154">
        <f>E35*100/D35-100</f>
        <v>3.1664116795861617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201</v>
      </c>
      <c r="C8" s="203">
        <v>0</v>
      </c>
      <c r="D8" s="203">
        <v>427</v>
      </c>
      <c r="E8" s="203">
        <v>400</v>
      </c>
      <c r="F8" s="204">
        <v>-6.3231850117095973</v>
      </c>
      <c r="G8" s="20"/>
    </row>
    <row r="9" spans="1:14" ht="15.6" customHeight="1">
      <c r="A9" s="202" t="s">
        <v>8</v>
      </c>
      <c r="B9" s="203">
        <v>3963</v>
      </c>
      <c r="C9" s="203">
        <v>2565</v>
      </c>
      <c r="D9" s="203">
        <v>13355</v>
      </c>
      <c r="E9" s="203">
        <v>11874</v>
      </c>
      <c r="F9" s="204">
        <v>-11.08947959565705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43715</v>
      </c>
      <c r="C11" s="203">
        <v>40664</v>
      </c>
      <c r="D11" s="203">
        <v>169860</v>
      </c>
      <c r="E11" s="203">
        <v>167792</v>
      </c>
      <c r="F11" s="204">
        <v>-1.217473213234427</v>
      </c>
    </row>
    <row r="12" spans="1:14" ht="15.6" customHeight="1">
      <c r="A12" s="202" t="s">
        <v>6</v>
      </c>
      <c r="B12" s="203">
        <v>2383</v>
      </c>
      <c r="C12" s="203">
        <v>1931</v>
      </c>
      <c r="D12" s="203">
        <v>8210</v>
      </c>
      <c r="E12" s="203">
        <v>8208</v>
      </c>
      <c r="F12" s="204">
        <v>-2.4360535931791109E-2</v>
      </c>
    </row>
    <row r="13" spans="1:14" ht="15.6" customHeight="1">
      <c r="A13" s="202" t="s">
        <v>175</v>
      </c>
      <c r="B13" s="203">
        <v>56303</v>
      </c>
      <c r="C13" s="203">
        <v>56023</v>
      </c>
      <c r="D13" s="203">
        <v>192509</v>
      </c>
      <c r="E13" s="203">
        <v>204256</v>
      </c>
      <c r="F13" s="204">
        <v>6.1020523715774289</v>
      </c>
    </row>
    <row r="14" spans="1:14" ht="15.6" customHeight="1">
      <c r="A14" s="202" t="s">
        <v>153</v>
      </c>
      <c r="B14" s="203">
        <v>33603</v>
      </c>
      <c r="C14" s="203">
        <v>34219</v>
      </c>
      <c r="D14" s="203">
        <v>134740</v>
      </c>
      <c r="E14" s="203">
        <v>130611</v>
      </c>
      <c r="F14" s="204">
        <v>-3.0644203651476971</v>
      </c>
    </row>
    <row r="15" spans="1:14" ht="15.6" customHeight="1">
      <c r="A15" s="202" t="s">
        <v>150</v>
      </c>
      <c r="B15" s="203">
        <v>3198</v>
      </c>
      <c r="C15" s="203">
        <v>3597</v>
      </c>
      <c r="D15" s="203">
        <v>12155</v>
      </c>
      <c r="E15" s="203">
        <v>12739</v>
      </c>
      <c r="F15" s="204">
        <v>4.8046071575483316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11</v>
      </c>
      <c r="E17" s="203">
        <v>17</v>
      </c>
      <c r="F17" s="204">
        <v>54.545454545454533</v>
      </c>
      <c r="G17" s="16"/>
    </row>
    <row r="18" spans="1:7" ht="15.6" customHeight="1">
      <c r="A18" s="202" t="s">
        <v>152</v>
      </c>
      <c r="B18" s="203">
        <v>2344</v>
      </c>
      <c r="C18" s="203">
        <v>2156</v>
      </c>
      <c r="D18" s="203">
        <v>9282</v>
      </c>
      <c r="E18" s="203">
        <v>9829</v>
      </c>
      <c r="F18" s="204">
        <v>5.893126481361775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3</v>
      </c>
      <c r="E19" s="203">
        <v>21</v>
      </c>
      <c r="F19" s="204">
        <v>600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2888</v>
      </c>
      <c r="C21" s="203">
        <v>2884</v>
      </c>
      <c r="D21" s="203">
        <v>9940</v>
      </c>
      <c r="E21" s="203">
        <v>10822</v>
      </c>
      <c r="F21" s="204">
        <v>8.8732394366197127</v>
      </c>
    </row>
    <row r="22" spans="1:7" ht="15.6" customHeight="1">
      <c r="A22" s="202" t="s">
        <v>151</v>
      </c>
      <c r="B22" s="203">
        <v>27468</v>
      </c>
      <c r="C22" s="203">
        <v>25825</v>
      </c>
      <c r="D22" s="203">
        <v>108707</v>
      </c>
      <c r="E22" s="203">
        <v>107914</v>
      </c>
      <c r="F22" s="204">
        <v>-0.72948384188690341</v>
      </c>
    </row>
    <row r="23" spans="1:7" ht="15.6" customHeight="1">
      <c r="A23" s="202" t="s">
        <v>171</v>
      </c>
      <c r="B23" s="203">
        <v>2034</v>
      </c>
      <c r="C23" s="203">
        <v>2973</v>
      </c>
      <c r="D23" s="203">
        <v>7749</v>
      </c>
      <c r="E23" s="203">
        <v>10551</v>
      </c>
      <c r="F23" s="204">
        <v>36.159504452187377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2408</v>
      </c>
      <c r="C25" s="203">
        <v>2167</v>
      </c>
      <c r="D25" s="203">
        <v>9188</v>
      </c>
      <c r="E25" s="203">
        <v>9416</v>
      </c>
      <c r="F25" s="204">
        <v>2.481497605572486</v>
      </c>
    </row>
    <row r="26" spans="1:7" ht="15.6" customHeight="1">
      <c r="A26" s="202" t="s">
        <v>157</v>
      </c>
      <c r="B26" s="203">
        <v>160</v>
      </c>
      <c r="C26" s="203">
        <v>1686</v>
      </c>
      <c r="D26" s="203">
        <v>763</v>
      </c>
      <c r="E26" s="203">
        <v>6438</v>
      </c>
      <c r="F26" s="204">
        <v>743.77457404980339</v>
      </c>
    </row>
    <row r="27" spans="1:7" ht="15.6" customHeight="1">
      <c r="A27" s="202" t="s">
        <v>173</v>
      </c>
      <c r="B27" s="203">
        <v>297</v>
      </c>
      <c r="C27" s="203">
        <v>211</v>
      </c>
      <c r="D27" s="203">
        <v>1212</v>
      </c>
      <c r="E27" s="203">
        <v>1075</v>
      </c>
      <c r="F27" s="204">
        <v>-11.30363036303631</v>
      </c>
    </row>
    <row r="28" spans="1:7" ht="15.6" customHeight="1">
      <c r="A28" s="202" t="s">
        <v>177</v>
      </c>
      <c r="B28" s="203">
        <v>23030</v>
      </c>
      <c r="C28" s="203">
        <v>23752</v>
      </c>
      <c r="D28" s="203">
        <v>94677</v>
      </c>
      <c r="E28" s="203">
        <v>99095</v>
      </c>
      <c r="F28" s="204">
        <v>4.6663920487552417</v>
      </c>
    </row>
    <row r="29" spans="1:7" ht="15.6" customHeight="1">
      <c r="A29" s="202" t="s">
        <v>178</v>
      </c>
      <c r="B29" s="203">
        <v>4791</v>
      </c>
      <c r="C29" s="203">
        <v>4967</v>
      </c>
      <c r="D29" s="203">
        <v>19047</v>
      </c>
      <c r="E29" s="203">
        <v>18099</v>
      </c>
      <c r="F29" s="204">
        <v>-4.9771617577571314</v>
      </c>
    </row>
    <row r="30" spans="1:7" ht="15.6" customHeight="1">
      <c r="A30" s="202" t="s">
        <v>179</v>
      </c>
      <c r="B30" s="203">
        <v>335</v>
      </c>
      <c r="C30" s="203">
        <v>630</v>
      </c>
      <c r="D30" s="203">
        <v>1471</v>
      </c>
      <c r="E30" s="203">
        <v>2730</v>
      </c>
      <c r="F30" s="204">
        <v>85.588035350101961</v>
      </c>
    </row>
    <row r="31" spans="1:7" ht="15.6" customHeight="1">
      <c r="A31" s="202" t="s">
        <v>180</v>
      </c>
      <c r="B31" s="203">
        <v>1425</v>
      </c>
      <c r="C31" s="203">
        <v>0</v>
      </c>
      <c r="D31" s="203">
        <v>5379</v>
      </c>
      <c r="E31" s="203">
        <v>152</v>
      </c>
      <c r="F31" s="204">
        <v>-97.17419594720208</v>
      </c>
    </row>
    <row r="32" spans="1:7" ht="15.6" customHeight="1">
      <c r="A32" s="202" t="s">
        <v>181</v>
      </c>
      <c r="B32" s="203">
        <v>39899</v>
      </c>
      <c r="C32" s="203">
        <v>38060</v>
      </c>
      <c r="D32" s="203">
        <v>149101</v>
      </c>
      <c r="E32" s="203">
        <v>151307</v>
      </c>
      <c r="F32" s="204">
        <v>1.47953400714951</v>
      </c>
    </row>
    <row r="33" spans="1:6" ht="15.6" customHeight="1">
      <c r="A33" s="202" t="s">
        <v>182</v>
      </c>
      <c r="B33" s="203">
        <v>744</v>
      </c>
      <c r="C33" s="203">
        <v>818</v>
      </c>
      <c r="D33" s="203">
        <v>3097</v>
      </c>
      <c r="E33" s="203">
        <v>3686</v>
      </c>
      <c r="F33" s="204">
        <v>19.018404907975469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251189</v>
      </c>
      <c r="C35" s="91">
        <f>SUM(C7:C34)</f>
        <v>245128</v>
      </c>
      <c r="D35" s="192">
        <f>SUM(D7:D34)</f>
        <v>950883</v>
      </c>
      <c r="E35" s="192">
        <f>SUM(E7:E34)</f>
        <v>967032</v>
      </c>
      <c r="F35" s="154">
        <f>E35*100/D35-100</f>
        <v>1.6983161966298752</v>
      </c>
    </row>
    <row r="36" spans="1:6" ht="15.6" customHeight="1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3</v>
      </c>
      <c r="D7" s="203">
        <v>3</v>
      </c>
      <c r="E7" s="203">
        <v>9</v>
      </c>
      <c r="F7" s="204">
        <v>200</v>
      </c>
      <c r="G7" s="51"/>
    </row>
    <row r="8" spans="1:14" ht="15.6" customHeight="1">
      <c r="A8" s="202" t="s">
        <v>11</v>
      </c>
      <c r="B8" s="203">
        <v>18290.75</v>
      </c>
      <c r="C8" s="203">
        <v>13645.25</v>
      </c>
      <c r="D8" s="203">
        <v>69308.75</v>
      </c>
      <c r="E8" s="203">
        <v>56289.75</v>
      </c>
      <c r="F8" s="204">
        <v>-18.784064061175538</v>
      </c>
      <c r="G8" s="20"/>
    </row>
    <row r="9" spans="1:14" ht="15.6" customHeight="1">
      <c r="A9" s="202" t="s">
        <v>8</v>
      </c>
      <c r="B9" s="203">
        <v>2448.25</v>
      </c>
      <c r="C9" s="203">
        <v>1896</v>
      </c>
      <c r="D9" s="203">
        <v>9798.5</v>
      </c>
      <c r="E9" s="203">
        <v>5583</v>
      </c>
      <c r="F9" s="204">
        <v>-43.021891105781499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385372</v>
      </c>
      <c r="C11" s="203">
        <v>409848</v>
      </c>
      <c r="D11" s="203">
        <v>1545987</v>
      </c>
      <c r="E11" s="203">
        <v>1528944</v>
      </c>
      <c r="F11" s="204">
        <v>-1.10240254284156</v>
      </c>
    </row>
    <row r="12" spans="1:14" ht="15.6" customHeight="1">
      <c r="A12" s="202" t="s">
        <v>6</v>
      </c>
      <c r="B12" s="203">
        <v>16313.25</v>
      </c>
      <c r="C12" s="203">
        <v>14077.5</v>
      </c>
      <c r="D12" s="203">
        <v>71871</v>
      </c>
      <c r="E12" s="203">
        <v>61347.5</v>
      </c>
      <c r="F12" s="204">
        <v>-14.642206174952349</v>
      </c>
    </row>
    <row r="13" spans="1:14" ht="15.6" customHeight="1">
      <c r="A13" s="202" t="s">
        <v>175</v>
      </c>
      <c r="B13" s="203">
        <v>7911</v>
      </c>
      <c r="C13" s="203">
        <v>7800</v>
      </c>
      <c r="D13" s="203">
        <v>30764</v>
      </c>
      <c r="E13" s="203">
        <v>28826</v>
      </c>
      <c r="F13" s="204">
        <v>-6.2995709270576006</v>
      </c>
    </row>
    <row r="14" spans="1:14" ht="15.6" customHeight="1">
      <c r="A14" s="202" t="s">
        <v>153</v>
      </c>
      <c r="B14" s="203">
        <v>301119.5</v>
      </c>
      <c r="C14" s="203">
        <v>252903</v>
      </c>
      <c r="D14" s="203">
        <v>1178734.75</v>
      </c>
      <c r="E14" s="203">
        <v>1026715.25</v>
      </c>
      <c r="F14" s="204">
        <v>-12.896837053459221</v>
      </c>
    </row>
    <row r="15" spans="1:14" ht="15.6" customHeight="1">
      <c r="A15" s="202" t="s">
        <v>150</v>
      </c>
      <c r="B15" s="203">
        <v>31889</v>
      </c>
      <c r="C15" s="203">
        <v>42999.75</v>
      </c>
      <c r="D15" s="203">
        <v>153352.75</v>
      </c>
      <c r="E15" s="203">
        <v>166838</v>
      </c>
      <c r="F15" s="204">
        <v>8.7936147216140625</v>
      </c>
    </row>
    <row r="16" spans="1:14" ht="15.6" customHeight="1">
      <c r="A16" s="202" t="s">
        <v>149</v>
      </c>
      <c r="B16" s="203">
        <v>3720</v>
      </c>
      <c r="C16" s="203">
        <v>4076.5</v>
      </c>
      <c r="D16" s="203">
        <v>17003.25</v>
      </c>
      <c r="E16" s="203">
        <v>13806.25</v>
      </c>
      <c r="F16" s="204">
        <v>-18.802287797920979</v>
      </c>
      <c r="G16" s="15"/>
    </row>
    <row r="17" spans="1:7" ht="15.6" customHeight="1">
      <c r="A17" s="202" t="s">
        <v>155</v>
      </c>
      <c r="B17" s="203">
        <v>11027</v>
      </c>
      <c r="C17" s="203">
        <v>9313</v>
      </c>
      <c r="D17" s="203">
        <v>34258.25</v>
      </c>
      <c r="E17" s="203">
        <v>27041</v>
      </c>
      <c r="F17" s="204">
        <v>-21.06718819554413</v>
      </c>
      <c r="G17" s="16"/>
    </row>
    <row r="18" spans="1:7" ht="15.6" customHeight="1">
      <c r="A18" s="202" t="s">
        <v>152</v>
      </c>
      <c r="B18" s="203">
        <v>470</v>
      </c>
      <c r="C18" s="203">
        <v>402</v>
      </c>
      <c r="D18" s="203">
        <v>1739</v>
      </c>
      <c r="E18" s="203">
        <v>1832.5</v>
      </c>
      <c r="F18" s="204">
        <v>5.3766532489936756</v>
      </c>
    </row>
    <row r="19" spans="1:7" ht="15.6" customHeight="1">
      <c r="A19" s="202" t="s">
        <v>148</v>
      </c>
      <c r="B19" s="203">
        <v>1512.75</v>
      </c>
      <c r="C19" s="203">
        <v>3214.5</v>
      </c>
      <c r="D19" s="203">
        <v>5365.5</v>
      </c>
      <c r="E19" s="203">
        <v>15160.5</v>
      </c>
      <c r="F19" s="204">
        <v>182.55521386636849</v>
      </c>
    </row>
    <row r="20" spans="1:7" ht="15.6" customHeight="1">
      <c r="A20" s="202" t="s">
        <v>147</v>
      </c>
      <c r="B20" s="203">
        <v>4484</v>
      </c>
      <c r="C20" s="203">
        <v>4450</v>
      </c>
      <c r="D20" s="203">
        <v>15130</v>
      </c>
      <c r="E20" s="203">
        <v>16842</v>
      </c>
      <c r="F20" s="204">
        <v>11.31526768010575</v>
      </c>
    </row>
    <row r="21" spans="1:7" ht="15.6" customHeight="1">
      <c r="A21" s="202" t="s">
        <v>154</v>
      </c>
      <c r="B21" s="203">
        <v>7811.75</v>
      </c>
      <c r="C21" s="203">
        <v>6476.5</v>
      </c>
      <c r="D21" s="203">
        <v>26320.25</v>
      </c>
      <c r="E21" s="203">
        <v>24939.5</v>
      </c>
      <c r="F21" s="204">
        <v>-5.2459608096427672</v>
      </c>
    </row>
    <row r="22" spans="1:7" ht="15.6" customHeight="1">
      <c r="A22" s="202" t="s">
        <v>151</v>
      </c>
      <c r="B22" s="203">
        <v>99259</v>
      </c>
      <c r="C22" s="203">
        <v>96418</v>
      </c>
      <c r="D22" s="203">
        <v>370917</v>
      </c>
      <c r="E22" s="203">
        <v>382269</v>
      </c>
      <c r="F22" s="204">
        <v>3.060522974142458</v>
      </c>
    </row>
    <row r="23" spans="1:7" ht="15.6" customHeight="1">
      <c r="A23" s="202" t="s">
        <v>171</v>
      </c>
      <c r="B23" s="203">
        <v>41696.5</v>
      </c>
      <c r="C23" s="203">
        <v>6160.75</v>
      </c>
      <c r="D23" s="203">
        <v>109915.75</v>
      </c>
      <c r="E23" s="203">
        <v>14342.25</v>
      </c>
      <c r="F23" s="204">
        <v>-86.951597018625634</v>
      </c>
    </row>
    <row r="24" spans="1:7" ht="15.6" customHeight="1">
      <c r="A24" s="202" t="s">
        <v>146</v>
      </c>
      <c r="B24" s="203">
        <v>2967</v>
      </c>
      <c r="C24" s="203">
        <v>3164.75</v>
      </c>
      <c r="D24" s="203">
        <v>13213.25</v>
      </c>
      <c r="E24" s="203">
        <v>14083.75</v>
      </c>
      <c r="F24" s="204">
        <v>6.5880839309026982</v>
      </c>
    </row>
    <row r="25" spans="1:7" ht="15.6" customHeight="1">
      <c r="A25" s="202" t="s">
        <v>145</v>
      </c>
      <c r="B25" s="203">
        <v>441.25</v>
      </c>
      <c r="C25" s="203">
        <v>505</v>
      </c>
      <c r="D25" s="203">
        <v>2058.75</v>
      </c>
      <c r="E25" s="203">
        <v>2019</v>
      </c>
      <c r="F25" s="204">
        <v>-1.9307832422586559</v>
      </c>
    </row>
    <row r="26" spans="1:7" ht="15.6" customHeight="1">
      <c r="A26" s="202" t="s">
        <v>157</v>
      </c>
      <c r="B26" s="203">
        <v>0</v>
      </c>
      <c r="C26" s="203">
        <v>58</v>
      </c>
      <c r="D26" s="203">
        <v>0</v>
      </c>
      <c r="E26" s="203">
        <v>358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38032</v>
      </c>
      <c r="C28" s="203">
        <v>39303</v>
      </c>
      <c r="D28" s="203">
        <v>145103</v>
      </c>
      <c r="E28" s="203">
        <v>174687</v>
      </c>
      <c r="F28" s="204">
        <v>20.388275914350501</v>
      </c>
    </row>
    <row r="29" spans="1:7" ht="15.6" customHeight="1">
      <c r="A29" s="202" t="s">
        <v>178</v>
      </c>
      <c r="B29" s="203">
        <v>2428.5</v>
      </c>
      <c r="C29" s="203">
        <v>3950.5</v>
      </c>
      <c r="D29" s="203">
        <v>10326.5</v>
      </c>
      <c r="E29" s="203">
        <v>11270.5</v>
      </c>
      <c r="F29" s="204">
        <v>9.1415290756790739</v>
      </c>
    </row>
    <row r="30" spans="1:7" ht="15.6" customHeight="1">
      <c r="A30" s="202" t="s">
        <v>179</v>
      </c>
      <c r="B30" s="203">
        <v>10449.25</v>
      </c>
      <c r="C30" s="203">
        <v>10485.25</v>
      </c>
      <c r="D30" s="203">
        <v>41195.5</v>
      </c>
      <c r="E30" s="203">
        <v>46668.5</v>
      </c>
      <c r="F30" s="204">
        <v>13.285431661225131</v>
      </c>
    </row>
    <row r="31" spans="1:7" ht="15.6" customHeight="1">
      <c r="A31" s="202" t="s">
        <v>180</v>
      </c>
      <c r="B31" s="203">
        <v>12230.5</v>
      </c>
      <c r="C31" s="203">
        <v>3443</v>
      </c>
      <c r="D31" s="203">
        <v>37047.25</v>
      </c>
      <c r="E31" s="203">
        <v>16468.25</v>
      </c>
      <c r="F31" s="204">
        <v>-55.547982643785978</v>
      </c>
    </row>
    <row r="32" spans="1:7" ht="15.6" customHeight="1">
      <c r="A32" s="202" t="s">
        <v>181</v>
      </c>
      <c r="B32" s="203">
        <v>484044</v>
      </c>
      <c r="C32" s="203">
        <v>401270</v>
      </c>
      <c r="D32" s="203">
        <v>1722284</v>
      </c>
      <c r="E32" s="203">
        <v>1517190</v>
      </c>
      <c r="F32" s="204">
        <v>-11.90825671027542</v>
      </c>
    </row>
    <row r="33" spans="1:6" ht="15.6" customHeight="1">
      <c r="A33" s="202" t="s">
        <v>182</v>
      </c>
      <c r="B33" s="203">
        <v>17052</v>
      </c>
      <c r="C33" s="203">
        <v>19796</v>
      </c>
      <c r="D33" s="203">
        <v>71491</v>
      </c>
      <c r="E33" s="203">
        <v>72128</v>
      </c>
      <c r="F33" s="204">
        <v>0.89102124742974809</v>
      </c>
    </row>
    <row r="34" spans="1:6" ht="15.6" customHeight="1">
      <c r="A34" s="202" t="s">
        <v>183</v>
      </c>
      <c r="B34" s="203">
        <v>2335.5</v>
      </c>
      <c r="C34" s="203">
        <v>2502.25</v>
      </c>
      <c r="D34" s="203">
        <v>10985.75</v>
      </c>
      <c r="E34" s="203">
        <v>9810.75</v>
      </c>
      <c r="F34" s="204">
        <v>-10.69567394124206</v>
      </c>
    </row>
    <row r="35" spans="1:6" ht="15.6" customHeight="1">
      <c r="A35" s="170" t="s">
        <v>158</v>
      </c>
      <c r="B35" s="90">
        <f>SUM(B7:B34)</f>
        <v>1503304.75</v>
      </c>
      <c r="C35" s="91">
        <f>SUM(C7:C34)</f>
        <v>1358161.5</v>
      </c>
      <c r="D35" s="90">
        <f>SUM(D7:D34)</f>
        <v>5694173.75</v>
      </c>
      <c r="E35" s="192">
        <f>SUM(E7:E34)</f>
        <v>5235469.25</v>
      </c>
      <c r="F35" s="154">
        <f>E35*100/D35-100</f>
        <v>-8.0556814761755362</v>
      </c>
    </row>
    <row r="36" spans="1:6" ht="15.6" customHeight="1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264</v>
      </c>
      <c r="C8" s="203">
        <v>437.5</v>
      </c>
      <c r="D8" s="203">
        <v>1228</v>
      </c>
      <c r="E8" s="203">
        <v>547</v>
      </c>
      <c r="F8" s="204">
        <v>-55.45602605863192</v>
      </c>
      <c r="G8" s="20"/>
    </row>
    <row r="9" spans="1:14" ht="15.6" customHeight="1">
      <c r="A9" s="202" t="s">
        <v>8</v>
      </c>
      <c r="B9" s="203">
        <v>0</v>
      </c>
      <c r="C9" s="203">
        <v>14</v>
      </c>
      <c r="D9" s="203">
        <v>8</v>
      </c>
      <c r="E9" s="203">
        <v>17</v>
      </c>
      <c r="F9" s="204">
        <v>112.5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324739</v>
      </c>
      <c r="C11" s="203">
        <v>345866</v>
      </c>
      <c r="D11" s="203">
        <v>1307747</v>
      </c>
      <c r="E11" s="203">
        <v>1279156</v>
      </c>
      <c r="F11" s="204">
        <v>-2.1862791503249501</v>
      </c>
    </row>
    <row r="12" spans="1:14" ht="15.6" customHeight="1">
      <c r="A12" s="202" t="s">
        <v>6</v>
      </c>
      <c r="B12" s="203">
        <v>2524.25</v>
      </c>
      <c r="C12" s="203">
        <v>1638.25</v>
      </c>
      <c r="D12" s="203">
        <v>12949.75</v>
      </c>
      <c r="E12" s="203">
        <v>6332</v>
      </c>
      <c r="F12" s="204">
        <v>-51.103303152570511</v>
      </c>
    </row>
    <row r="13" spans="1:14" ht="15.6" customHeight="1">
      <c r="A13" s="202" t="s">
        <v>175</v>
      </c>
      <c r="B13" s="203">
        <v>0</v>
      </c>
      <c r="C13" s="203">
        <v>2</v>
      </c>
      <c r="D13" s="203">
        <v>0</v>
      </c>
      <c r="E13" s="203">
        <v>2</v>
      </c>
      <c r="F13" s="204" t="s">
        <v>156</v>
      </c>
    </row>
    <row r="14" spans="1:14" ht="15.6" customHeight="1">
      <c r="A14" s="202" t="s">
        <v>153</v>
      </c>
      <c r="B14" s="203">
        <v>142161.5</v>
      </c>
      <c r="C14" s="203">
        <v>101288.5</v>
      </c>
      <c r="D14" s="203">
        <v>528353.91999999993</v>
      </c>
      <c r="E14" s="203">
        <v>403199.5</v>
      </c>
      <c r="F14" s="204">
        <v>-23.687610759091172</v>
      </c>
    </row>
    <row r="15" spans="1:14" ht="15.6" customHeight="1">
      <c r="A15" s="202" t="s">
        <v>150</v>
      </c>
      <c r="B15" s="203">
        <v>243.75</v>
      </c>
      <c r="C15" s="203">
        <v>513.75</v>
      </c>
      <c r="D15" s="203">
        <v>614.75</v>
      </c>
      <c r="E15" s="203">
        <v>1027.5</v>
      </c>
      <c r="F15" s="204">
        <v>67.141114274095173</v>
      </c>
    </row>
    <row r="16" spans="1:14" ht="15.6" customHeight="1">
      <c r="A16" s="202" t="s">
        <v>149</v>
      </c>
      <c r="B16" s="203">
        <v>0</v>
      </c>
      <c r="C16" s="203">
        <v>42</v>
      </c>
      <c r="D16" s="203">
        <v>0</v>
      </c>
      <c r="E16" s="203">
        <v>99</v>
      </c>
      <c r="F16" s="204" t="s">
        <v>156</v>
      </c>
      <c r="G16" s="15"/>
    </row>
    <row r="17" spans="1:7" ht="15.6" customHeight="1">
      <c r="A17" s="202" t="s">
        <v>155</v>
      </c>
      <c r="B17" s="203">
        <v>473</v>
      </c>
      <c r="C17" s="203">
        <v>381</v>
      </c>
      <c r="D17" s="203">
        <v>1073</v>
      </c>
      <c r="E17" s="203">
        <v>796</v>
      </c>
      <c r="F17" s="204">
        <v>-25.815470643056859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582</v>
      </c>
      <c r="C20" s="203">
        <v>18</v>
      </c>
      <c r="D20" s="203">
        <v>630</v>
      </c>
      <c r="E20" s="203">
        <v>89</v>
      </c>
      <c r="F20" s="204">
        <v>-85.873015873015873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2</v>
      </c>
      <c r="E21" s="203">
        <v>1</v>
      </c>
      <c r="F21" s="204">
        <v>-50</v>
      </c>
    </row>
    <row r="22" spans="1:7" ht="15.6" customHeight="1">
      <c r="A22" s="202" t="s">
        <v>151</v>
      </c>
      <c r="B22" s="203">
        <v>53221</v>
      </c>
      <c r="C22" s="203">
        <v>51016</v>
      </c>
      <c r="D22" s="203">
        <v>190153</v>
      </c>
      <c r="E22" s="203">
        <v>193857</v>
      </c>
      <c r="F22" s="204">
        <v>1.947905107991986</v>
      </c>
    </row>
    <row r="23" spans="1:7" ht="15.6" customHeight="1">
      <c r="A23" s="202" t="s">
        <v>171</v>
      </c>
      <c r="B23" s="203">
        <v>39641.25</v>
      </c>
      <c r="C23" s="203">
        <v>3911.5</v>
      </c>
      <c r="D23" s="203">
        <v>102458.5</v>
      </c>
      <c r="E23" s="203">
        <v>6574</v>
      </c>
      <c r="F23" s="204">
        <v>-93.583743662068059</v>
      </c>
    </row>
    <row r="24" spans="1:7" ht="15.6" customHeight="1">
      <c r="A24" s="202" t="s">
        <v>146</v>
      </c>
      <c r="B24" s="203">
        <v>92</v>
      </c>
      <c r="C24" s="203">
        <v>46</v>
      </c>
      <c r="D24" s="203">
        <v>275</v>
      </c>
      <c r="E24" s="203">
        <v>250</v>
      </c>
      <c r="F24" s="204">
        <v>-9.0909090909090935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6465</v>
      </c>
      <c r="C28" s="203">
        <v>5250</v>
      </c>
      <c r="D28" s="203">
        <v>18340</v>
      </c>
      <c r="E28" s="203">
        <v>35009</v>
      </c>
      <c r="F28" s="204">
        <v>90.888767720828781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4.5</v>
      </c>
      <c r="E29" s="203">
        <v>0</v>
      </c>
      <c r="F29" s="204">
        <v>-100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6629</v>
      </c>
      <c r="C31" s="203">
        <v>372</v>
      </c>
      <c r="D31" s="203">
        <v>18514</v>
      </c>
      <c r="E31" s="203">
        <v>1523.5</v>
      </c>
      <c r="F31" s="204">
        <v>-91.771092146483738</v>
      </c>
    </row>
    <row r="32" spans="1:7" ht="15.6" customHeight="1">
      <c r="A32" s="202" t="s">
        <v>181</v>
      </c>
      <c r="B32" s="203">
        <v>241042</v>
      </c>
      <c r="C32" s="203">
        <v>200353</v>
      </c>
      <c r="D32" s="203">
        <v>868321</v>
      </c>
      <c r="E32" s="203">
        <v>734983</v>
      </c>
      <c r="F32" s="204">
        <v>-15.35584190639176</v>
      </c>
    </row>
    <row r="33" spans="1:6" ht="15.6" customHeight="1">
      <c r="A33" s="202" t="s">
        <v>182</v>
      </c>
      <c r="B33" s="203">
        <v>788</v>
      </c>
      <c r="C33" s="203">
        <v>2610</v>
      </c>
      <c r="D33" s="203">
        <v>4219</v>
      </c>
      <c r="E33" s="203">
        <v>6356</v>
      </c>
      <c r="F33" s="204">
        <v>50.651813225882897</v>
      </c>
    </row>
    <row r="34" spans="1:6" ht="15.6" customHeight="1">
      <c r="A34" s="202" t="s">
        <v>183</v>
      </c>
      <c r="B34" s="203">
        <v>71.75</v>
      </c>
      <c r="C34" s="203">
        <v>0</v>
      </c>
      <c r="D34" s="203">
        <v>196.25</v>
      </c>
      <c r="E34" s="203">
        <v>12</v>
      </c>
      <c r="F34" s="204">
        <v>-93.885350318471339</v>
      </c>
    </row>
    <row r="35" spans="1:6" ht="15.6" customHeight="1">
      <c r="A35" s="170" t="s">
        <v>158</v>
      </c>
      <c r="B35" s="90">
        <f>SUM(B7:B34)</f>
        <v>818937.5</v>
      </c>
      <c r="C35" s="91">
        <f>SUM(C7:C34)</f>
        <v>713759.5</v>
      </c>
      <c r="D35" s="192">
        <f>SUM(D7:D34)</f>
        <v>3055087.67</v>
      </c>
      <c r="E35" s="92">
        <f>SUM(E7:E34)</f>
        <v>2669830.5</v>
      </c>
      <c r="F35" s="154">
        <f>E35*100/D35-100</f>
        <v>-12.610347447083242</v>
      </c>
    </row>
    <row r="36" spans="1:6" ht="15.6" customHeight="1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16371</v>
      </c>
      <c r="C8" s="203">
        <v>11838</v>
      </c>
      <c r="D8" s="203">
        <v>58179.5</v>
      </c>
      <c r="E8" s="203">
        <v>48743.25</v>
      </c>
      <c r="F8" s="204">
        <v>-16.21920092128671</v>
      </c>
      <c r="G8" s="20"/>
    </row>
    <row r="9" spans="1:14" ht="15.6" customHeight="1">
      <c r="A9" s="202" t="s">
        <v>8</v>
      </c>
      <c r="B9" s="203">
        <v>82</v>
      </c>
      <c r="C9" s="203">
        <v>1281</v>
      </c>
      <c r="D9" s="203">
        <v>1208</v>
      </c>
      <c r="E9" s="203">
        <v>3439</v>
      </c>
      <c r="F9" s="204">
        <v>184.68543046357621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128</v>
      </c>
      <c r="E11" s="203">
        <v>8</v>
      </c>
      <c r="F11" s="204">
        <v>-93.75</v>
      </c>
    </row>
    <row r="12" spans="1:14" ht="15.6" customHeight="1">
      <c r="A12" s="202" t="s">
        <v>6</v>
      </c>
      <c r="B12" s="203">
        <v>12221.75</v>
      </c>
      <c r="C12" s="203">
        <v>10507</v>
      </c>
      <c r="D12" s="203">
        <v>48324.75</v>
      </c>
      <c r="E12" s="203">
        <v>47243.5</v>
      </c>
      <c r="F12" s="204">
        <v>-2.237466308672055</v>
      </c>
    </row>
    <row r="13" spans="1:14" ht="15.6" customHeight="1">
      <c r="A13" s="202" t="s">
        <v>175</v>
      </c>
      <c r="B13" s="203">
        <v>7911</v>
      </c>
      <c r="C13" s="203">
        <v>7798</v>
      </c>
      <c r="D13" s="203">
        <v>30764</v>
      </c>
      <c r="E13" s="203">
        <v>28822</v>
      </c>
      <c r="F13" s="204">
        <v>-6.3125731374333602</v>
      </c>
    </row>
    <row r="14" spans="1:14" ht="15.6" customHeight="1">
      <c r="A14" s="202" t="s">
        <v>153</v>
      </c>
      <c r="B14" s="203">
        <v>17781</v>
      </c>
      <c r="C14" s="203">
        <v>18717.5</v>
      </c>
      <c r="D14" s="203">
        <v>62367</v>
      </c>
      <c r="E14" s="203">
        <v>70926.25</v>
      </c>
      <c r="F14" s="204">
        <v>13.724004681963221</v>
      </c>
    </row>
    <row r="15" spans="1:14" ht="15.6" customHeight="1">
      <c r="A15" s="202" t="s">
        <v>150</v>
      </c>
      <c r="B15" s="203">
        <v>2902.5</v>
      </c>
      <c r="C15" s="203">
        <v>3016.25</v>
      </c>
      <c r="D15" s="203">
        <v>12729.75</v>
      </c>
      <c r="E15" s="203">
        <v>15033</v>
      </c>
      <c r="F15" s="204">
        <v>18.093442526365411</v>
      </c>
    </row>
    <row r="16" spans="1:14" ht="15.6" customHeight="1">
      <c r="A16" s="202" t="s">
        <v>149</v>
      </c>
      <c r="B16" s="203">
        <v>904</v>
      </c>
      <c r="C16" s="203">
        <v>1302.25</v>
      </c>
      <c r="D16" s="203">
        <v>5064.25</v>
      </c>
      <c r="E16" s="203">
        <v>3108.25</v>
      </c>
      <c r="F16" s="204">
        <v>-38.623685639532013</v>
      </c>
      <c r="G16" s="15"/>
    </row>
    <row r="17" spans="1:7" ht="15.6" customHeight="1">
      <c r="A17" s="202" t="s">
        <v>155</v>
      </c>
      <c r="B17" s="203">
        <v>523</v>
      </c>
      <c r="C17" s="203">
        <v>980</v>
      </c>
      <c r="D17" s="203">
        <v>916</v>
      </c>
      <c r="E17" s="203">
        <v>2112</v>
      </c>
      <c r="F17" s="204">
        <v>130.56768558951961</v>
      </c>
      <c r="G17" s="16"/>
    </row>
    <row r="18" spans="1:7" ht="15.6" customHeight="1">
      <c r="A18" s="202" t="s">
        <v>152</v>
      </c>
      <c r="B18" s="203">
        <v>460</v>
      </c>
      <c r="C18" s="203">
        <v>393</v>
      </c>
      <c r="D18" s="203">
        <v>1709</v>
      </c>
      <c r="E18" s="203">
        <v>1777.5</v>
      </c>
      <c r="F18" s="204">
        <v>4.0081919251023947</v>
      </c>
    </row>
    <row r="19" spans="1:7" ht="15.6" customHeight="1">
      <c r="A19" s="202" t="s">
        <v>148</v>
      </c>
      <c r="B19" s="203">
        <v>410.75</v>
      </c>
      <c r="C19" s="203">
        <v>740</v>
      </c>
      <c r="D19" s="203">
        <v>979.5</v>
      </c>
      <c r="E19" s="203">
        <v>4101.5</v>
      </c>
      <c r="F19" s="204">
        <v>318.73404798366511</v>
      </c>
    </row>
    <row r="20" spans="1:7" ht="15.6" customHeight="1">
      <c r="A20" s="202" t="s">
        <v>147</v>
      </c>
      <c r="B20" s="203">
        <v>797</v>
      </c>
      <c r="C20" s="203">
        <v>385</v>
      </c>
      <c r="D20" s="203">
        <v>2620</v>
      </c>
      <c r="E20" s="203">
        <v>2744</v>
      </c>
      <c r="F20" s="204">
        <v>4.7328244274809208</v>
      </c>
    </row>
    <row r="21" spans="1:7" ht="15.6" customHeight="1">
      <c r="A21" s="202" t="s">
        <v>154</v>
      </c>
      <c r="B21" s="203">
        <v>6968.75</v>
      </c>
      <c r="C21" s="203">
        <v>5639.5</v>
      </c>
      <c r="D21" s="203">
        <v>22845.5</v>
      </c>
      <c r="E21" s="203">
        <v>21757.5</v>
      </c>
      <c r="F21" s="204">
        <v>-4.7624258606727778</v>
      </c>
    </row>
    <row r="22" spans="1:7" ht="15.6" customHeight="1">
      <c r="A22" s="202" t="s">
        <v>151</v>
      </c>
      <c r="B22" s="203">
        <v>39778</v>
      </c>
      <c r="C22" s="203">
        <v>39986</v>
      </c>
      <c r="D22" s="203">
        <v>157652</v>
      </c>
      <c r="E22" s="203">
        <v>164523</v>
      </c>
      <c r="F22" s="204">
        <v>4.3583335447694944</v>
      </c>
    </row>
    <row r="23" spans="1:7" ht="15.6" customHeight="1">
      <c r="A23" s="202" t="s">
        <v>171</v>
      </c>
      <c r="B23" s="203">
        <v>676.25</v>
      </c>
      <c r="C23" s="203">
        <v>641.25</v>
      </c>
      <c r="D23" s="203">
        <v>2323.25</v>
      </c>
      <c r="E23" s="203">
        <v>3010.25</v>
      </c>
      <c r="F23" s="204">
        <v>29.570644571182608</v>
      </c>
    </row>
    <row r="24" spans="1:7" ht="15.6" customHeight="1">
      <c r="A24" s="202" t="s">
        <v>146</v>
      </c>
      <c r="B24" s="203">
        <v>54.75</v>
      </c>
      <c r="C24" s="203">
        <v>322</v>
      </c>
      <c r="D24" s="203">
        <v>736.75</v>
      </c>
      <c r="E24" s="203">
        <v>1425</v>
      </c>
      <c r="F24" s="204">
        <v>93.417034272141166</v>
      </c>
    </row>
    <row r="25" spans="1:7" ht="15.6" customHeight="1">
      <c r="A25" s="202" t="s">
        <v>145</v>
      </c>
      <c r="B25" s="203">
        <v>440.25</v>
      </c>
      <c r="C25" s="203">
        <v>501</v>
      </c>
      <c r="D25" s="203">
        <v>2040.75</v>
      </c>
      <c r="E25" s="203">
        <v>2002</v>
      </c>
      <c r="F25" s="204">
        <v>-1.8988117113806171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27946</v>
      </c>
      <c r="C28" s="203">
        <v>29572</v>
      </c>
      <c r="D28" s="203">
        <v>113112</v>
      </c>
      <c r="E28" s="203">
        <v>123571</v>
      </c>
      <c r="F28" s="204">
        <v>9.246587453143789</v>
      </c>
    </row>
    <row r="29" spans="1:7" ht="15.6" customHeight="1">
      <c r="A29" s="202" t="s">
        <v>178</v>
      </c>
      <c r="B29" s="203">
        <v>0</v>
      </c>
      <c r="C29" s="203">
        <v>989.75</v>
      </c>
      <c r="D29" s="203">
        <v>0</v>
      </c>
      <c r="E29" s="203">
        <v>1296.25</v>
      </c>
      <c r="F29" s="204" t="s">
        <v>156</v>
      </c>
    </row>
    <row r="30" spans="1:7" ht="15.6" customHeight="1">
      <c r="A30" s="202" t="s">
        <v>179</v>
      </c>
      <c r="B30" s="203">
        <v>10291.25</v>
      </c>
      <c r="C30" s="203">
        <v>10376.25</v>
      </c>
      <c r="D30" s="203">
        <v>40667.5</v>
      </c>
      <c r="E30" s="203">
        <v>46303.5</v>
      </c>
      <c r="F30" s="204">
        <v>13.858732403024529</v>
      </c>
    </row>
    <row r="31" spans="1:7" ht="15.6" customHeight="1">
      <c r="A31" s="202" t="s">
        <v>180</v>
      </c>
      <c r="B31" s="203">
        <v>1157</v>
      </c>
      <c r="C31" s="203">
        <v>1112</v>
      </c>
      <c r="D31" s="203">
        <v>3084.5</v>
      </c>
      <c r="E31" s="203">
        <v>4300.75</v>
      </c>
      <c r="F31" s="204">
        <v>39.431026098233097</v>
      </c>
    </row>
    <row r="32" spans="1:7" ht="15.6" customHeight="1">
      <c r="A32" s="202" t="s">
        <v>181</v>
      </c>
      <c r="B32" s="203">
        <v>15248</v>
      </c>
      <c r="C32" s="203">
        <v>17837</v>
      </c>
      <c r="D32" s="203">
        <v>61012</v>
      </c>
      <c r="E32" s="203">
        <v>63402</v>
      </c>
      <c r="F32" s="204">
        <v>3.9172621779322161</v>
      </c>
    </row>
    <row r="33" spans="1:6" ht="15.6" customHeight="1">
      <c r="A33" s="202" t="s">
        <v>182</v>
      </c>
      <c r="B33" s="203">
        <v>1504</v>
      </c>
      <c r="C33" s="203">
        <v>726</v>
      </c>
      <c r="D33" s="203">
        <v>5563</v>
      </c>
      <c r="E33" s="203">
        <v>4150</v>
      </c>
      <c r="F33" s="204">
        <v>-25.399964048175448</v>
      </c>
    </row>
    <row r="34" spans="1:6" ht="15.6" customHeight="1">
      <c r="A34" s="202" t="s">
        <v>183</v>
      </c>
      <c r="B34" s="203">
        <v>2121.75</v>
      </c>
      <c r="C34" s="203">
        <v>2384.25</v>
      </c>
      <c r="D34" s="203">
        <v>9956.5</v>
      </c>
      <c r="E34" s="203">
        <v>9283.75</v>
      </c>
      <c r="F34" s="204">
        <v>-6.7568924822979994</v>
      </c>
    </row>
    <row r="35" spans="1:6" ht="15.6" customHeight="1">
      <c r="A35" s="170" t="s">
        <v>158</v>
      </c>
      <c r="B35" s="90">
        <f>SUM(B7:B34)</f>
        <v>166550</v>
      </c>
      <c r="C35" s="91">
        <f>SUM(C7:C34)</f>
        <v>167045</v>
      </c>
      <c r="D35" s="90">
        <f>SUM(D7:D34)</f>
        <v>643983.5</v>
      </c>
      <c r="E35" s="192">
        <f>SUM(E7:E34)</f>
        <v>673083.25</v>
      </c>
      <c r="F35" s="191">
        <f>E35*100/D35-100</f>
        <v>4.518710494911744</v>
      </c>
    </row>
    <row r="36" spans="1:6" ht="15.6" customHeight="1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3</v>
      </c>
      <c r="D7" s="203">
        <v>3</v>
      </c>
      <c r="E7" s="203">
        <v>9</v>
      </c>
      <c r="F7" s="204">
        <v>200</v>
      </c>
      <c r="G7" s="51"/>
    </row>
    <row r="8" spans="1:14" ht="15.6" customHeight="1">
      <c r="A8" s="202" t="s">
        <v>11</v>
      </c>
      <c r="B8" s="203">
        <v>1655.75</v>
      </c>
      <c r="C8" s="203">
        <v>1369.75</v>
      </c>
      <c r="D8" s="203">
        <v>9901.25</v>
      </c>
      <c r="E8" s="203">
        <v>6999.5</v>
      </c>
      <c r="F8" s="204">
        <v>-29.30690569372554</v>
      </c>
      <c r="G8" s="20"/>
    </row>
    <row r="9" spans="1:14" ht="15.6" customHeight="1">
      <c r="A9" s="202" t="s">
        <v>8</v>
      </c>
      <c r="B9" s="203">
        <v>2366.25</v>
      </c>
      <c r="C9" s="203">
        <v>601</v>
      </c>
      <c r="D9" s="203">
        <v>8582.5</v>
      </c>
      <c r="E9" s="203">
        <v>2127</v>
      </c>
      <c r="F9" s="204">
        <v>-75.217011360326239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60633</v>
      </c>
      <c r="C11" s="203">
        <v>63982</v>
      </c>
      <c r="D11" s="203">
        <v>238112</v>
      </c>
      <c r="E11" s="203">
        <v>249780</v>
      </c>
      <c r="F11" s="204">
        <v>4.9002150248622476</v>
      </c>
    </row>
    <row r="12" spans="1:14" ht="15.6" customHeight="1">
      <c r="A12" s="202" t="s">
        <v>6</v>
      </c>
      <c r="B12" s="203">
        <v>1567.25</v>
      </c>
      <c r="C12" s="203">
        <v>1932.25</v>
      </c>
      <c r="D12" s="203">
        <v>10596.5</v>
      </c>
      <c r="E12" s="203">
        <v>7772</v>
      </c>
      <c r="F12" s="204">
        <v>-26.65502760345397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2</v>
      </c>
      <c r="F13" s="204" t="s">
        <v>156</v>
      </c>
    </row>
    <row r="14" spans="1:14" ht="15.6" customHeight="1">
      <c r="A14" s="202" t="s">
        <v>153</v>
      </c>
      <c r="B14" s="203">
        <v>141177</v>
      </c>
      <c r="C14" s="203">
        <v>132897</v>
      </c>
      <c r="D14" s="203">
        <v>588013.82999999996</v>
      </c>
      <c r="E14" s="203">
        <v>552589.5</v>
      </c>
      <c r="F14" s="204">
        <v>-6.0244042219211016</v>
      </c>
    </row>
    <row r="15" spans="1:14" ht="15.6" customHeight="1">
      <c r="A15" s="202" t="s">
        <v>150</v>
      </c>
      <c r="B15" s="203">
        <v>28742.75</v>
      </c>
      <c r="C15" s="203">
        <v>39469.75</v>
      </c>
      <c r="D15" s="203">
        <v>140008.25</v>
      </c>
      <c r="E15" s="203">
        <v>150777.5</v>
      </c>
      <c r="F15" s="204">
        <v>7.6918681577692771</v>
      </c>
    </row>
    <row r="16" spans="1:14" ht="15.6" customHeight="1">
      <c r="A16" s="202" t="s">
        <v>149</v>
      </c>
      <c r="B16" s="203">
        <v>2816</v>
      </c>
      <c r="C16" s="203">
        <v>2732.25</v>
      </c>
      <c r="D16" s="203">
        <v>11939</v>
      </c>
      <c r="E16" s="203">
        <v>10599</v>
      </c>
      <c r="F16" s="204">
        <v>-11.22372057961303</v>
      </c>
      <c r="G16" s="15"/>
    </row>
    <row r="17" spans="1:7" ht="15.6" customHeight="1">
      <c r="A17" s="202" t="s">
        <v>155</v>
      </c>
      <c r="B17" s="203">
        <v>10031</v>
      </c>
      <c r="C17" s="203">
        <v>7952</v>
      </c>
      <c r="D17" s="203">
        <v>32269.25</v>
      </c>
      <c r="E17" s="203">
        <v>24133</v>
      </c>
      <c r="F17" s="204">
        <v>-25.21363217304399</v>
      </c>
      <c r="G17" s="16"/>
    </row>
    <row r="18" spans="1:7" ht="15.6" customHeight="1">
      <c r="A18" s="202" t="s">
        <v>152</v>
      </c>
      <c r="B18" s="203">
        <v>10</v>
      </c>
      <c r="C18" s="203">
        <v>9</v>
      </c>
      <c r="D18" s="203">
        <v>30</v>
      </c>
      <c r="E18" s="203">
        <v>55</v>
      </c>
      <c r="F18" s="204">
        <v>83.333333333333343</v>
      </c>
    </row>
    <row r="19" spans="1:7" ht="15.6" customHeight="1">
      <c r="A19" s="202" t="s">
        <v>148</v>
      </c>
      <c r="B19" s="203">
        <v>1102</v>
      </c>
      <c r="C19" s="203">
        <v>2474.5</v>
      </c>
      <c r="D19" s="203">
        <v>4386</v>
      </c>
      <c r="E19" s="203">
        <v>11059</v>
      </c>
      <c r="F19" s="204">
        <v>152.1431828545372</v>
      </c>
    </row>
    <row r="20" spans="1:7" ht="15.6" customHeight="1">
      <c r="A20" s="202" t="s">
        <v>147</v>
      </c>
      <c r="B20" s="203">
        <v>3105</v>
      </c>
      <c r="C20" s="203">
        <v>4047</v>
      </c>
      <c r="D20" s="203">
        <v>11880</v>
      </c>
      <c r="E20" s="203">
        <v>14009</v>
      </c>
      <c r="F20" s="204">
        <v>17.920875420875419</v>
      </c>
    </row>
    <row r="21" spans="1:7" ht="15.6" customHeight="1">
      <c r="A21" s="202" t="s">
        <v>154</v>
      </c>
      <c r="B21" s="203">
        <v>843</v>
      </c>
      <c r="C21" s="203">
        <v>837</v>
      </c>
      <c r="D21" s="203">
        <v>3472.75</v>
      </c>
      <c r="E21" s="203">
        <v>3181</v>
      </c>
      <c r="F21" s="204">
        <v>-8.4011230292995407</v>
      </c>
    </row>
    <row r="22" spans="1:7" ht="15.6" customHeight="1">
      <c r="A22" s="202" t="s">
        <v>151</v>
      </c>
      <c r="B22" s="203">
        <v>6260</v>
      </c>
      <c r="C22" s="203">
        <v>5416</v>
      </c>
      <c r="D22" s="203">
        <v>23112</v>
      </c>
      <c r="E22" s="203">
        <v>23889</v>
      </c>
      <c r="F22" s="204">
        <v>3.3618899273104859</v>
      </c>
    </row>
    <row r="23" spans="1:7" ht="15.6" customHeight="1">
      <c r="A23" s="202" t="s">
        <v>171</v>
      </c>
      <c r="B23" s="203">
        <v>1379</v>
      </c>
      <c r="C23" s="203">
        <v>1608</v>
      </c>
      <c r="D23" s="203">
        <v>5134</v>
      </c>
      <c r="E23" s="203">
        <v>4758</v>
      </c>
      <c r="F23" s="204">
        <v>-7.3237241916634161</v>
      </c>
    </row>
    <row r="24" spans="1:7" ht="15.6" customHeight="1">
      <c r="A24" s="202" t="s">
        <v>146</v>
      </c>
      <c r="B24" s="203">
        <v>2820.25</v>
      </c>
      <c r="C24" s="203">
        <v>2796.75</v>
      </c>
      <c r="D24" s="203">
        <v>12201.5</v>
      </c>
      <c r="E24" s="203">
        <v>12408.75</v>
      </c>
      <c r="F24" s="204">
        <v>1.698561652255876</v>
      </c>
    </row>
    <row r="25" spans="1:7" ht="15.6" customHeight="1">
      <c r="A25" s="202" t="s">
        <v>145</v>
      </c>
      <c r="B25" s="203">
        <v>1</v>
      </c>
      <c r="C25" s="203">
        <v>4</v>
      </c>
      <c r="D25" s="203">
        <v>18</v>
      </c>
      <c r="E25" s="203">
        <v>17</v>
      </c>
      <c r="F25" s="204">
        <v>-5.5555555555555571</v>
      </c>
    </row>
    <row r="26" spans="1:7" ht="15.6" customHeight="1">
      <c r="A26" s="202" t="s">
        <v>157</v>
      </c>
      <c r="B26" s="203">
        <v>0</v>
      </c>
      <c r="C26" s="203">
        <v>58</v>
      </c>
      <c r="D26" s="203">
        <v>0</v>
      </c>
      <c r="E26" s="203">
        <v>358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3621</v>
      </c>
      <c r="C28" s="203">
        <v>4481</v>
      </c>
      <c r="D28" s="203">
        <v>13651</v>
      </c>
      <c r="E28" s="203">
        <v>16107</v>
      </c>
      <c r="F28" s="204">
        <v>17.991355944619439</v>
      </c>
    </row>
    <row r="29" spans="1:7" ht="15.6" customHeight="1">
      <c r="A29" s="202" t="s">
        <v>178</v>
      </c>
      <c r="B29" s="203">
        <v>2428.5</v>
      </c>
      <c r="C29" s="203">
        <v>2960.75</v>
      </c>
      <c r="D29" s="203">
        <v>10322</v>
      </c>
      <c r="E29" s="203">
        <v>9974.25</v>
      </c>
      <c r="F29" s="204">
        <v>-3.3690176322418068</v>
      </c>
    </row>
    <row r="30" spans="1:7" ht="15.6" customHeight="1">
      <c r="A30" s="202" t="s">
        <v>179</v>
      </c>
      <c r="B30" s="203">
        <v>158</v>
      </c>
      <c r="C30" s="203">
        <v>109</v>
      </c>
      <c r="D30" s="203">
        <v>528</v>
      </c>
      <c r="E30" s="203">
        <v>365</v>
      </c>
      <c r="F30" s="204">
        <v>-30.871212121212121</v>
      </c>
    </row>
    <row r="31" spans="1:7" ht="15.6" customHeight="1">
      <c r="A31" s="202" t="s">
        <v>180</v>
      </c>
      <c r="B31" s="203">
        <v>4444.5</v>
      </c>
      <c r="C31" s="203">
        <v>1959</v>
      </c>
      <c r="D31" s="203">
        <v>15448.75</v>
      </c>
      <c r="E31" s="203">
        <v>10644</v>
      </c>
      <c r="F31" s="204">
        <v>-31.10122178169755</v>
      </c>
    </row>
    <row r="32" spans="1:7" ht="15.6" customHeight="1">
      <c r="A32" s="202" t="s">
        <v>181</v>
      </c>
      <c r="B32" s="203">
        <v>227754</v>
      </c>
      <c r="C32" s="203">
        <v>183080</v>
      </c>
      <c r="D32" s="203">
        <v>792951</v>
      </c>
      <c r="E32" s="203">
        <v>718805</v>
      </c>
      <c r="F32" s="204">
        <v>-9.3506408340490168</v>
      </c>
    </row>
    <row r="33" spans="1:6" ht="15.6" customHeight="1">
      <c r="A33" s="202" t="s">
        <v>182</v>
      </c>
      <c r="B33" s="203">
        <v>14760</v>
      </c>
      <c r="C33" s="203">
        <v>16460</v>
      </c>
      <c r="D33" s="203">
        <v>61709</v>
      </c>
      <c r="E33" s="203">
        <v>61622</v>
      </c>
      <c r="F33" s="204">
        <v>-0.14098429726620049</v>
      </c>
    </row>
    <row r="34" spans="1:6" ht="15.6" customHeight="1">
      <c r="A34" s="202" t="s">
        <v>183</v>
      </c>
      <c r="B34" s="203">
        <v>142</v>
      </c>
      <c r="C34" s="203">
        <v>118</v>
      </c>
      <c r="D34" s="203">
        <v>833</v>
      </c>
      <c r="E34" s="203">
        <v>515</v>
      </c>
      <c r="F34" s="204">
        <v>-38.175270108043208</v>
      </c>
    </row>
    <row r="35" spans="1:6" ht="15.6" customHeight="1">
      <c r="A35" s="170" t="s">
        <v>158</v>
      </c>
      <c r="B35" s="90">
        <f>SUM(B7:B34)</f>
        <v>517817.25</v>
      </c>
      <c r="C35" s="91">
        <f>SUM(C7:C34)</f>
        <v>477357</v>
      </c>
      <c r="D35" s="192">
        <f>SUM(D7:D34)</f>
        <v>1995102.58</v>
      </c>
      <c r="E35" s="192">
        <f>SUM(E7:E34)</f>
        <v>1892555.5</v>
      </c>
      <c r="F35" s="154">
        <f>E35*100/D35-100</f>
        <v>-5.1399402230235296</v>
      </c>
    </row>
    <row r="36" spans="1:6" ht="15.6" customHeight="1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85</v>
      </c>
      <c r="C7" s="203">
        <v>103</v>
      </c>
      <c r="D7" s="203">
        <v>323</v>
      </c>
      <c r="E7" s="203">
        <v>366</v>
      </c>
      <c r="F7" s="204">
        <v>13.31269349845201</v>
      </c>
      <c r="G7" s="51"/>
    </row>
    <row r="8" spans="1:14" ht="15.6" customHeight="1">
      <c r="A8" s="202" t="s">
        <v>11</v>
      </c>
      <c r="B8" s="203">
        <v>55</v>
      </c>
      <c r="C8" s="203">
        <v>56</v>
      </c>
      <c r="D8" s="203">
        <v>207</v>
      </c>
      <c r="E8" s="203">
        <v>224</v>
      </c>
      <c r="F8" s="204">
        <v>8.2125603864734273</v>
      </c>
      <c r="G8" s="20"/>
    </row>
    <row r="9" spans="1:14" ht="15.6" customHeight="1">
      <c r="A9" s="202" t="s">
        <v>8</v>
      </c>
      <c r="B9" s="203">
        <v>116</v>
      </c>
      <c r="C9" s="203">
        <v>124</v>
      </c>
      <c r="D9" s="203">
        <v>450</v>
      </c>
      <c r="E9" s="203">
        <v>476</v>
      </c>
      <c r="F9" s="204">
        <v>5.7777777777777706</v>
      </c>
      <c r="G9" s="20"/>
    </row>
    <row r="10" spans="1:14" ht="15.6" customHeight="1">
      <c r="A10" s="202" t="s">
        <v>10</v>
      </c>
      <c r="B10" s="203">
        <v>67</v>
      </c>
      <c r="C10" s="203">
        <v>62</v>
      </c>
      <c r="D10" s="203">
        <v>266</v>
      </c>
      <c r="E10" s="203">
        <v>254</v>
      </c>
      <c r="F10" s="204">
        <v>-4.5112781954887282</v>
      </c>
    </row>
    <row r="11" spans="1:14" ht="15.6" customHeight="1">
      <c r="A11" s="202" t="s">
        <v>9</v>
      </c>
      <c r="B11" s="203">
        <v>1792</v>
      </c>
      <c r="C11" s="203">
        <v>2220</v>
      </c>
      <c r="D11" s="203">
        <v>7026</v>
      </c>
      <c r="E11" s="203">
        <v>8713</v>
      </c>
      <c r="F11" s="204">
        <v>24.010816965556501</v>
      </c>
    </row>
    <row r="12" spans="1:14" ht="15.6" customHeight="1">
      <c r="A12" s="202" t="s">
        <v>6</v>
      </c>
      <c r="B12" s="203">
        <v>138</v>
      </c>
      <c r="C12" s="203">
        <v>129</v>
      </c>
      <c r="D12" s="203">
        <v>526</v>
      </c>
      <c r="E12" s="203">
        <v>490</v>
      </c>
      <c r="F12" s="204">
        <v>-6.8441064638783331</v>
      </c>
    </row>
    <row r="13" spans="1:14" ht="15.6" customHeight="1">
      <c r="A13" s="202" t="s">
        <v>175</v>
      </c>
      <c r="B13" s="203">
        <v>3349</v>
      </c>
      <c r="C13" s="203">
        <v>3730</v>
      </c>
      <c r="D13" s="203">
        <v>11247</v>
      </c>
      <c r="E13" s="203">
        <v>11534</v>
      </c>
      <c r="F13" s="204">
        <v>2.5517915888681419</v>
      </c>
    </row>
    <row r="14" spans="1:14" ht="15.6" customHeight="1">
      <c r="A14" s="202" t="s">
        <v>153</v>
      </c>
      <c r="B14" s="203">
        <v>719</v>
      </c>
      <c r="C14" s="203">
        <v>720</v>
      </c>
      <c r="D14" s="203">
        <v>2616</v>
      </c>
      <c r="E14" s="203">
        <v>2666</v>
      </c>
      <c r="F14" s="204">
        <v>1.911314984709477</v>
      </c>
    </row>
    <row r="15" spans="1:14" ht="15.6" customHeight="1">
      <c r="A15" s="202" t="s">
        <v>150</v>
      </c>
      <c r="B15" s="203">
        <v>219</v>
      </c>
      <c r="C15" s="203">
        <v>233</v>
      </c>
      <c r="D15" s="203">
        <v>794</v>
      </c>
      <c r="E15" s="203">
        <v>854</v>
      </c>
      <c r="F15" s="204">
        <v>7.556675062972289</v>
      </c>
    </row>
    <row r="16" spans="1:14" ht="15.6" customHeight="1">
      <c r="A16" s="202" t="s">
        <v>149</v>
      </c>
      <c r="B16" s="203">
        <v>203</v>
      </c>
      <c r="C16" s="203">
        <v>202</v>
      </c>
      <c r="D16" s="203">
        <v>729</v>
      </c>
      <c r="E16" s="203">
        <v>676</v>
      </c>
      <c r="F16" s="204">
        <v>-7.2702331961591264</v>
      </c>
      <c r="G16" s="15"/>
    </row>
    <row r="17" spans="1:7" ht="15.6" customHeight="1">
      <c r="A17" s="202" t="s">
        <v>155</v>
      </c>
      <c r="B17" s="203">
        <v>142</v>
      </c>
      <c r="C17" s="203">
        <v>123</v>
      </c>
      <c r="D17" s="203">
        <v>509</v>
      </c>
      <c r="E17" s="203">
        <v>454</v>
      </c>
      <c r="F17" s="204">
        <v>-10.805500982318261</v>
      </c>
      <c r="G17" s="16"/>
    </row>
    <row r="18" spans="1:7" ht="15.6" customHeight="1">
      <c r="A18" s="202" t="s">
        <v>152</v>
      </c>
      <c r="B18" s="203">
        <v>741</v>
      </c>
      <c r="C18" s="203">
        <v>786</v>
      </c>
      <c r="D18" s="203">
        <v>2911</v>
      </c>
      <c r="E18" s="203">
        <v>3138</v>
      </c>
      <c r="F18" s="204">
        <v>7.798007557540358</v>
      </c>
    </row>
    <row r="19" spans="1:7" ht="15.6" customHeight="1">
      <c r="A19" s="202" t="s">
        <v>148</v>
      </c>
      <c r="B19" s="203">
        <v>87</v>
      </c>
      <c r="C19" s="203">
        <v>94</v>
      </c>
      <c r="D19" s="203">
        <v>307</v>
      </c>
      <c r="E19" s="203">
        <v>348</v>
      </c>
      <c r="F19" s="204">
        <v>13.35504885993485</v>
      </c>
    </row>
    <row r="20" spans="1:7" ht="15.6" customHeight="1">
      <c r="A20" s="202" t="s">
        <v>147</v>
      </c>
      <c r="B20" s="203">
        <v>116</v>
      </c>
      <c r="C20" s="203">
        <v>115</v>
      </c>
      <c r="D20" s="203">
        <v>397</v>
      </c>
      <c r="E20" s="203">
        <v>418</v>
      </c>
      <c r="F20" s="204">
        <v>5.2896725440806023</v>
      </c>
    </row>
    <row r="21" spans="1:7" ht="15.6" customHeight="1">
      <c r="A21" s="202" t="s">
        <v>154</v>
      </c>
      <c r="B21" s="203">
        <v>200</v>
      </c>
      <c r="C21" s="203">
        <v>165</v>
      </c>
      <c r="D21" s="203">
        <v>722</v>
      </c>
      <c r="E21" s="203">
        <v>640</v>
      </c>
      <c r="F21" s="204">
        <v>-11.3573407202216</v>
      </c>
    </row>
    <row r="22" spans="1:7" ht="15.6" customHeight="1">
      <c r="A22" s="202" t="s">
        <v>151</v>
      </c>
      <c r="B22" s="203">
        <v>1086</v>
      </c>
      <c r="C22" s="203">
        <v>1041</v>
      </c>
      <c r="D22" s="203">
        <v>4167</v>
      </c>
      <c r="E22" s="203">
        <v>4197</v>
      </c>
      <c r="F22" s="204">
        <v>0.71994240460763592</v>
      </c>
    </row>
    <row r="23" spans="1:7" ht="15.6" customHeight="1">
      <c r="A23" s="202" t="s">
        <v>171</v>
      </c>
      <c r="B23" s="203">
        <v>146</v>
      </c>
      <c r="C23" s="203">
        <v>163</v>
      </c>
      <c r="D23" s="203">
        <v>443</v>
      </c>
      <c r="E23" s="203">
        <v>485</v>
      </c>
      <c r="F23" s="204">
        <v>9.4808126410835172</v>
      </c>
    </row>
    <row r="24" spans="1:7" ht="15.6" customHeight="1">
      <c r="A24" s="202" t="s">
        <v>146</v>
      </c>
      <c r="B24" s="203">
        <v>39</v>
      </c>
      <c r="C24" s="203">
        <v>48</v>
      </c>
      <c r="D24" s="203">
        <v>147</v>
      </c>
      <c r="E24" s="203">
        <v>148</v>
      </c>
      <c r="F24" s="204">
        <v>0.68027210884353906</v>
      </c>
    </row>
    <row r="25" spans="1:7" ht="15.6" customHeight="1">
      <c r="A25" s="202" t="s">
        <v>145</v>
      </c>
      <c r="B25" s="203">
        <v>94</v>
      </c>
      <c r="C25" s="203">
        <v>95</v>
      </c>
      <c r="D25" s="203">
        <v>341</v>
      </c>
      <c r="E25" s="203">
        <v>369</v>
      </c>
      <c r="F25" s="204">
        <v>8.2111436950146697</v>
      </c>
    </row>
    <row r="26" spans="1:7" ht="15.6" customHeight="1">
      <c r="A26" s="202" t="s">
        <v>157</v>
      </c>
      <c r="B26" s="203">
        <v>39</v>
      </c>
      <c r="C26" s="203">
        <v>87</v>
      </c>
      <c r="D26" s="203">
        <v>149</v>
      </c>
      <c r="E26" s="203">
        <v>281</v>
      </c>
      <c r="F26" s="204">
        <v>88.590604026845625</v>
      </c>
    </row>
    <row r="27" spans="1:7" ht="15.6" customHeight="1">
      <c r="A27" s="202" t="s">
        <v>173</v>
      </c>
      <c r="B27" s="203">
        <v>75</v>
      </c>
      <c r="C27" s="203">
        <v>78</v>
      </c>
      <c r="D27" s="203">
        <v>313</v>
      </c>
      <c r="E27" s="203">
        <v>305</v>
      </c>
      <c r="F27" s="204">
        <v>-2.5559105431309921</v>
      </c>
    </row>
    <row r="28" spans="1:7" ht="15.6" customHeight="1">
      <c r="A28" s="202" t="s">
        <v>177</v>
      </c>
      <c r="B28" s="203">
        <v>1284</v>
      </c>
      <c r="C28" s="203">
        <v>1368</v>
      </c>
      <c r="D28" s="203">
        <v>5142</v>
      </c>
      <c r="E28" s="203">
        <v>5524</v>
      </c>
      <c r="F28" s="204">
        <v>7.4290159471023003</v>
      </c>
    </row>
    <row r="29" spans="1:7" ht="15.6" customHeight="1">
      <c r="A29" s="202" t="s">
        <v>178</v>
      </c>
      <c r="B29" s="203">
        <v>115</v>
      </c>
      <c r="C29" s="203">
        <v>142</v>
      </c>
      <c r="D29" s="203">
        <v>461</v>
      </c>
      <c r="E29" s="203">
        <v>498</v>
      </c>
      <c r="F29" s="204">
        <v>8.026030368763557</v>
      </c>
    </row>
    <row r="30" spans="1:7" ht="15.6" customHeight="1">
      <c r="A30" s="202" t="s">
        <v>179</v>
      </c>
      <c r="B30" s="203">
        <v>79</v>
      </c>
      <c r="C30" s="203">
        <v>84</v>
      </c>
      <c r="D30" s="203">
        <v>287</v>
      </c>
      <c r="E30" s="203">
        <v>291</v>
      </c>
      <c r="F30" s="204">
        <v>1.3937282229965151</v>
      </c>
    </row>
    <row r="31" spans="1:7" ht="15.6" customHeight="1">
      <c r="A31" s="202" t="s">
        <v>180</v>
      </c>
      <c r="B31" s="203">
        <v>227</v>
      </c>
      <c r="C31" s="203">
        <v>200</v>
      </c>
      <c r="D31" s="203">
        <v>790</v>
      </c>
      <c r="E31" s="203">
        <v>810</v>
      </c>
      <c r="F31" s="204">
        <v>2.531645569620252</v>
      </c>
    </row>
    <row r="32" spans="1:7" ht="15.6" customHeight="1">
      <c r="A32" s="202" t="s">
        <v>181</v>
      </c>
      <c r="B32" s="203">
        <v>635</v>
      </c>
      <c r="C32" s="203">
        <v>610</v>
      </c>
      <c r="D32" s="203">
        <v>2359</v>
      </c>
      <c r="E32" s="203">
        <v>2452</v>
      </c>
      <c r="F32" s="204">
        <v>3.9423484527342079</v>
      </c>
    </row>
    <row r="33" spans="1:6" ht="15.6" customHeight="1">
      <c r="A33" s="202" t="s">
        <v>182</v>
      </c>
      <c r="B33" s="203">
        <v>128</v>
      </c>
      <c r="C33" s="203">
        <v>145</v>
      </c>
      <c r="D33" s="203">
        <v>476</v>
      </c>
      <c r="E33" s="203">
        <v>568</v>
      </c>
      <c r="F33" s="204">
        <v>19.327731092436981</v>
      </c>
    </row>
    <row r="34" spans="1:6" ht="15.6" customHeight="1">
      <c r="A34" s="202" t="s">
        <v>183</v>
      </c>
      <c r="B34" s="203">
        <v>33</v>
      </c>
      <c r="C34" s="203">
        <v>34</v>
      </c>
      <c r="D34" s="203">
        <v>133</v>
      </c>
      <c r="E34" s="203">
        <v>119</v>
      </c>
      <c r="F34" s="204">
        <v>-10.52631578947368</v>
      </c>
    </row>
    <row r="35" spans="1:6" ht="15.6" customHeight="1">
      <c r="A35" s="170" t="s">
        <v>158</v>
      </c>
      <c r="B35" s="90">
        <f>SUM(B7:B34)</f>
        <v>12009</v>
      </c>
      <c r="C35" s="91">
        <f>SUM(C7:C34)</f>
        <v>12957</v>
      </c>
      <c r="D35" s="192">
        <f>SUM(D7:D34)</f>
        <v>44238</v>
      </c>
      <c r="E35" s="92">
        <f>SUM(E7:E34)</f>
        <v>47298</v>
      </c>
      <c r="F35" s="154">
        <f>E35*100/D35-100</f>
        <v>6.9171300691713071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2596430</v>
      </c>
      <c r="C7" s="203">
        <v>2292395</v>
      </c>
      <c r="D7" s="203">
        <v>6718823</v>
      </c>
      <c r="E7" s="203">
        <v>6957052</v>
      </c>
      <c r="F7" s="204">
        <v>3.5456954290952472</v>
      </c>
      <c r="G7" s="51"/>
    </row>
    <row r="8" spans="1:14" ht="15.6" customHeight="1">
      <c r="A8" s="202" t="s">
        <v>11</v>
      </c>
      <c r="B8" s="203">
        <v>1189135</v>
      </c>
      <c r="C8" s="203">
        <v>1042086</v>
      </c>
      <c r="D8" s="203">
        <v>3501165</v>
      </c>
      <c r="E8" s="203">
        <v>3581064</v>
      </c>
      <c r="F8" s="204">
        <v>2.282068968471918</v>
      </c>
      <c r="G8" s="20"/>
    </row>
    <row r="9" spans="1:14" ht="15.6" customHeight="1">
      <c r="A9" s="202" t="s">
        <v>8</v>
      </c>
      <c r="B9" s="203">
        <v>1730905</v>
      </c>
      <c r="C9" s="203">
        <v>2085732</v>
      </c>
      <c r="D9" s="203">
        <v>6833831</v>
      </c>
      <c r="E9" s="203">
        <v>8008970</v>
      </c>
      <c r="F9" s="204">
        <v>17.195903732474509</v>
      </c>
      <c r="G9" s="20"/>
    </row>
    <row r="10" spans="1:14" ht="15.6" customHeight="1">
      <c r="A10" s="202" t="s">
        <v>10</v>
      </c>
      <c r="B10" s="203">
        <v>522884</v>
      </c>
      <c r="C10" s="203">
        <v>482399</v>
      </c>
      <c r="D10" s="203">
        <v>1910588</v>
      </c>
      <c r="E10" s="203">
        <v>1974387</v>
      </c>
      <c r="F10" s="204">
        <v>3.3392337856199239</v>
      </c>
    </row>
    <row r="11" spans="1:14" ht="15.6" customHeight="1">
      <c r="A11" s="202" t="s">
        <v>9</v>
      </c>
      <c r="B11" s="203">
        <v>34200147</v>
      </c>
      <c r="C11" s="203">
        <v>41307060</v>
      </c>
      <c r="D11" s="203">
        <v>137063685</v>
      </c>
      <c r="E11" s="203">
        <v>162895462</v>
      </c>
      <c r="F11" s="204">
        <v>18.846550784038829</v>
      </c>
    </row>
    <row r="12" spans="1:14" ht="15.6" customHeight="1">
      <c r="A12" s="202" t="s">
        <v>6</v>
      </c>
      <c r="B12" s="203">
        <v>3471019</v>
      </c>
      <c r="C12" s="203">
        <v>3921621</v>
      </c>
      <c r="D12" s="203">
        <v>10187593</v>
      </c>
      <c r="E12" s="203">
        <v>11377431</v>
      </c>
      <c r="F12" s="204">
        <v>11.679284792786669</v>
      </c>
    </row>
    <row r="13" spans="1:14" ht="15.6" customHeight="1">
      <c r="A13" s="202" t="s">
        <v>175</v>
      </c>
      <c r="B13" s="203">
        <v>20665238</v>
      </c>
      <c r="C13" s="203">
        <v>20759717</v>
      </c>
      <c r="D13" s="203">
        <v>70042878</v>
      </c>
      <c r="E13" s="203">
        <v>70616501</v>
      </c>
      <c r="F13" s="204">
        <v>0.8189597806075285</v>
      </c>
    </row>
    <row r="14" spans="1:14" ht="15.6" customHeight="1">
      <c r="A14" s="202" t="s">
        <v>153</v>
      </c>
      <c r="B14" s="203">
        <v>28274625</v>
      </c>
      <c r="C14" s="203">
        <v>30541700</v>
      </c>
      <c r="D14" s="203">
        <v>96596165</v>
      </c>
      <c r="E14" s="203">
        <v>104565962</v>
      </c>
      <c r="F14" s="204">
        <v>8.2506350019175159</v>
      </c>
    </row>
    <row r="15" spans="1:14" ht="15.6" customHeight="1">
      <c r="A15" s="202" t="s">
        <v>150</v>
      </c>
      <c r="B15" s="203">
        <v>5072351</v>
      </c>
      <c r="C15" s="203">
        <v>5272104</v>
      </c>
      <c r="D15" s="203">
        <v>15249011</v>
      </c>
      <c r="E15" s="203">
        <v>16730287</v>
      </c>
      <c r="F15" s="204">
        <v>9.7139152171901486</v>
      </c>
    </row>
    <row r="16" spans="1:14" ht="15.6" customHeight="1">
      <c r="A16" s="202" t="s">
        <v>149</v>
      </c>
      <c r="B16" s="203">
        <v>5033268</v>
      </c>
      <c r="C16" s="203">
        <v>4776931</v>
      </c>
      <c r="D16" s="203">
        <v>16667439</v>
      </c>
      <c r="E16" s="203">
        <v>15753167</v>
      </c>
      <c r="F16" s="204">
        <v>-5.4853778075923998</v>
      </c>
      <c r="G16" s="15"/>
    </row>
    <row r="17" spans="1:7" ht="15.6" customHeight="1">
      <c r="A17" s="202" t="s">
        <v>155</v>
      </c>
      <c r="B17" s="203">
        <v>2034563</v>
      </c>
      <c r="C17" s="203">
        <v>1860360</v>
      </c>
      <c r="D17" s="203">
        <v>7248166</v>
      </c>
      <c r="E17" s="203">
        <v>6443174</v>
      </c>
      <c r="F17" s="204">
        <v>-11.10614740335693</v>
      </c>
      <c r="G17" s="16"/>
    </row>
    <row r="18" spans="1:7" ht="15.6" customHeight="1">
      <c r="A18" s="202" t="s">
        <v>152</v>
      </c>
      <c r="B18" s="203">
        <v>5793494</v>
      </c>
      <c r="C18" s="203">
        <v>5591465</v>
      </c>
      <c r="D18" s="203">
        <v>22126007</v>
      </c>
      <c r="E18" s="203">
        <v>23278973</v>
      </c>
      <c r="F18" s="204">
        <v>5.2109085927704939</v>
      </c>
    </row>
    <row r="19" spans="1:7" ht="15.6" customHeight="1">
      <c r="A19" s="202" t="s">
        <v>148</v>
      </c>
      <c r="B19" s="203">
        <v>1646762</v>
      </c>
      <c r="C19" s="203">
        <v>1638109</v>
      </c>
      <c r="D19" s="203">
        <v>4720441</v>
      </c>
      <c r="E19" s="203">
        <v>6029988</v>
      </c>
      <c r="F19" s="204">
        <v>27.742047829853188</v>
      </c>
    </row>
    <row r="20" spans="1:7" ht="15.6" customHeight="1">
      <c r="A20" s="202" t="s">
        <v>147</v>
      </c>
      <c r="B20" s="203">
        <v>2169356</v>
      </c>
      <c r="C20" s="203">
        <v>2169686</v>
      </c>
      <c r="D20" s="203">
        <v>6594293</v>
      </c>
      <c r="E20" s="203">
        <v>7391482</v>
      </c>
      <c r="F20" s="204">
        <v>12.0890745982928</v>
      </c>
    </row>
    <row r="21" spans="1:7" ht="15.6" customHeight="1">
      <c r="A21" s="202" t="s">
        <v>154</v>
      </c>
      <c r="B21" s="203">
        <v>4208322</v>
      </c>
      <c r="C21" s="203">
        <v>3342462</v>
      </c>
      <c r="D21" s="203">
        <v>14301088</v>
      </c>
      <c r="E21" s="203">
        <v>12971858</v>
      </c>
      <c r="F21" s="204">
        <v>-9.294607515176466</v>
      </c>
    </row>
    <row r="22" spans="1:7" ht="15.6" customHeight="1">
      <c r="A22" s="202" t="s">
        <v>151</v>
      </c>
      <c r="B22" s="203">
        <v>24263012</v>
      </c>
      <c r="C22" s="203">
        <v>22597579</v>
      </c>
      <c r="D22" s="203">
        <v>97357140</v>
      </c>
      <c r="E22" s="203">
        <v>97850858</v>
      </c>
      <c r="F22" s="204">
        <v>0.50712048443493529</v>
      </c>
    </row>
    <row r="23" spans="1:7" ht="15.6" customHeight="1">
      <c r="A23" s="202" t="s">
        <v>171</v>
      </c>
      <c r="B23" s="203">
        <v>5479778</v>
      </c>
      <c r="C23" s="203">
        <v>4924933</v>
      </c>
      <c r="D23" s="203">
        <v>14780781</v>
      </c>
      <c r="E23" s="203">
        <v>13129979</v>
      </c>
      <c r="F23" s="204">
        <v>-11.16857086239219</v>
      </c>
    </row>
    <row r="24" spans="1:7" ht="15.6" customHeight="1">
      <c r="A24" s="202" t="s">
        <v>146</v>
      </c>
      <c r="B24" s="203">
        <v>258533</v>
      </c>
      <c r="C24" s="203">
        <v>239447</v>
      </c>
      <c r="D24" s="203">
        <v>964628</v>
      </c>
      <c r="E24" s="203">
        <v>829552</v>
      </c>
      <c r="F24" s="204">
        <v>-14.002910966714619</v>
      </c>
    </row>
    <row r="25" spans="1:7" ht="15.6" customHeight="1">
      <c r="A25" s="202" t="s">
        <v>145</v>
      </c>
      <c r="B25" s="203">
        <v>2133563</v>
      </c>
      <c r="C25" s="203">
        <v>2675389</v>
      </c>
      <c r="D25" s="203">
        <v>7561207</v>
      </c>
      <c r="E25" s="203">
        <v>8975082</v>
      </c>
      <c r="F25" s="204">
        <v>18.699064845070371</v>
      </c>
    </row>
    <row r="26" spans="1:7" ht="15.6" customHeight="1">
      <c r="A26" s="202" t="s">
        <v>157</v>
      </c>
      <c r="B26" s="203">
        <v>564697</v>
      </c>
      <c r="C26" s="203">
        <v>1454607</v>
      </c>
      <c r="D26" s="203">
        <v>2107579</v>
      </c>
      <c r="E26" s="203">
        <v>4140570</v>
      </c>
      <c r="F26" s="204">
        <v>96.460963029143869</v>
      </c>
    </row>
    <row r="27" spans="1:7" ht="15.6" customHeight="1">
      <c r="A27" s="202" t="s">
        <v>173</v>
      </c>
      <c r="B27" s="203">
        <v>553140</v>
      </c>
      <c r="C27" s="203">
        <v>606285</v>
      </c>
      <c r="D27" s="203">
        <v>2377183</v>
      </c>
      <c r="E27" s="203">
        <v>2430966</v>
      </c>
      <c r="F27" s="204">
        <v>2.2624678032780849</v>
      </c>
    </row>
    <row r="28" spans="1:7" ht="15.6" customHeight="1">
      <c r="A28" s="202" t="s">
        <v>177</v>
      </c>
      <c r="B28" s="203">
        <v>17488226</v>
      </c>
      <c r="C28" s="203">
        <v>17300074</v>
      </c>
      <c r="D28" s="203">
        <v>73220028</v>
      </c>
      <c r="E28" s="203">
        <v>75313795</v>
      </c>
      <c r="F28" s="204">
        <v>2.859555038684221</v>
      </c>
    </row>
    <row r="29" spans="1:7" ht="15.6" customHeight="1">
      <c r="A29" s="202" t="s">
        <v>178</v>
      </c>
      <c r="B29" s="203">
        <v>2480289</v>
      </c>
      <c r="C29" s="203">
        <v>2721780</v>
      </c>
      <c r="D29" s="203">
        <v>8504422</v>
      </c>
      <c r="E29" s="203">
        <v>9566173</v>
      </c>
      <c r="F29" s="204">
        <v>12.484693257225469</v>
      </c>
    </row>
    <row r="30" spans="1:7" ht="15.6" customHeight="1">
      <c r="A30" s="202" t="s">
        <v>179</v>
      </c>
      <c r="B30" s="203">
        <v>528328</v>
      </c>
      <c r="C30" s="203">
        <v>504481</v>
      </c>
      <c r="D30" s="203">
        <v>1664985</v>
      </c>
      <c r="E30" s="203">
        <v>1751679</v>
      </c>
      <c r="F30" s="204">
        <v>5.206893755799598</v>
      </c>
    </row>
    <row r="31" spans="1:7" ht="15.6" customHeight="1">
      <c r="A31" s="202" t="s">
        <v>180</v>
      </c>
      <c r="B31" s="203">
        <v>4319302</v>
      </c>
      <c r="C31" s="203">
        <v>3749125</v>
      </c>
      <c r="D31" s="203">
        <v>14859582</v>
      </c>
      <c r="E31" s="203">
        <v>16105991</v>
      </c>
      <c r="F31" s="204">
        <v>8.3879142764581189</v>
      </c>
    </row>
    <row r="32" spans="1:7" ht="15.6" customHeight="1">
      <c r="A32" s="202" t="s">
        <v>181</v>
      </c>
      <c r="B32" s="203">
        <v>24965849</v>
      </c>
      <c r="C32" s="203">
        <v>23530608</v>
      </c>
      <c r="D32" s="203">
        <v>87311521</v>
      </c>
      <c r="E32" s="203">
        <v>95403682</v>
      </c>
      <c r="F32" s="204">
        <v>9.2681480145100181</v>
      </c>
    </row>
    <row r="33" spans="1:6" ht="15.6" customHeight="1">
      <c r="A33" s="202" t="s">
        <v>182</v>
      </c>
      <c r="B33" s="203">
        <v>3423321</v>
      </c>
      <c r="C33" s="203">
        <v>3893801</v>
      </c>
      <c r="D33" s="203">
        <v>10827951</v>
      </c>
      <c r="E33" s="203">
        <v>12782802</v>
      </c>
      <c r="F33" s="204">
        <v>18.053748119103972</v>
      </c>
    </row>
    <row r="34" spans="1:6" ht="15.6" customHeight="1">
      <c r="A34" s="202" t="s">
        <v>183</v>
      </c>
      <c r="B34" s="203">
        <v>237480</v>
      </c>
      <c r="C34" s="203">
        <v>317065</v>
      </c>
      <c r="D34" s="203">
        <v>956958</v>
      </c>
      <c r="E34" s="203">
        <v>982213</v>
      </c>
      <c r="F34" s="204">
        <v>2.6390917887723329</v>
      </c>
    </row>
    <row r="35" spans="1:6" ht="15.6" customHeight="1">
      <c r="A35" s="170" t="s">
        <v>158</v>
      </c>
      <c r="B35" s="90">
        <f>SUM(B7:B34)</f>
        <v>205304017</v>
      </c>
      <c r="C35" s="91">
        <f>SUM(C7:C34)</f>
        <v>211599001</v>
      </c>
      <c r="D35" s="192">
        <f>SUM(D7:D34)</f>
        <v>742255138</v>
      </c>
      <c r="E35" s="92">
        <f>SUM(E7:E34)</f>
        <v>797839100</v>
      </c>
      <c r="F35" s="154">
        <f>E35*100/D35-100</f>
        <v>7.488525057538908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19</v>
      </c>
      <c r="C7" s="203">
        <v>14</v>
      </c>
      <c r="D7" s="203">
        <v>30</v>
      </c>
      <c r="E7" s="203">
        <v>22</v>
      </c>
      <c r="F7" s="204">
        <v>-26.666666666666671</v>
      </c>
      <c r="G7" s="51"/>
    </row>
    <row r="8" spans="1:14" ht="15.6" customHeight="1">
      <c r="A8" s="202" t="s">
        <v>11</v>
      </c>
      <c r="B8" s="203">
        <v>7</v>
      </c>
      <c r="C8" s="203">
        <v>9</v>
      </c>
      <c r="D8" s="203">
        <v>15</v>
      </c>
      <c r="E8" s="203">
        <v>20</v>
      </c>
      <c r="F8" s="204">
        <v>33.333333333333343</v>
      </c>
      <c r="G8" s="20"/>
    </row>
    <row r="9" spans="1:14" ht="15.6" customHeight="1">
      <c r="A9" s="202" t="s">
        <v>8</v>
      </c>
      <c r="B9" s="203">
        <v>4</v>
      </c>
      <c r="C9" s="203">
        <v>4</v>
      </c>
      <c r="D9" s="203">
        <v>7</v>
      </c>
      <c r="E9" s="203">
        <v>4</v>
      </c>
      <c r="F9" s="204">
        <v>-42.857142857142847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1</v>
      </c>
      <c r="E11" s="203">
        <v>0</v>
      </c>
      <c r="F11" s="204">
        <v>-100</v>
      </c>
    </row>
    <row r="12" spans="1:14" ht="15.6" customHeight="1">
      <c r="A12" s="202" t="s">
        <v>6</v>
      </c>
      <c r="B12" s="203">
        <v>44</v>
      </c>
      <c r="C12" s="203">
        <v>51</v>
      </c>
      <c r="D12" s="203">
        <v>80</v>
      </c>
      <c r="E12" s="203">
        <v>94</v>
      </c>
      <c r="F12" s="204">
        <v>17.5</v>
      </c>
    </row>
    <row r="13" spans="1:14" ht="15.6" customHeight="1">
      <c r="A13" s="202" t="s">
        <v>175</v>
      </c>
      <c r="B13" s="203">
        <v>64</v>
      </c>
      <c r="C13" s="203">
        <v>58</v>
      </c>
      <c r="D13" s="203">
        <v>114</v>
      </c>
      <c r="E13" s="203">
        <v>102</v>
      </c>
      <c r="F13" s="204">
        <v>-10.52631578947368</v>
      </c>
    </row>
    <row r="14" spans="1:14" ht="15.6" customHeight="1">
      <c r="A14" s="202" t="s">
        <v>153</v>
      </c>
      <c r="B14" s="203">
        <v>74</v>
      </c>
      <c r="C14" s="203">
        <v>79</v>
      </c>
      <c r="D14" s="203">
        <v>147</v>
      </c>
      <c r="E14" s="203">
        <v>157</v>
      </c>
      <c r="F14" s="204">
        <v>6.8027210884353764</v>
      </c>
    </row>
    <row r="15" spans="1:14" ht="15.6" customHeight="1">
      <c r="A15" s="202" t="s">
        <v>150</v>
      </c>
      <c r="B15" s="203">
        <v>12</v>
      </c>
      <c r="C15" s="203">
        <v>7</v>
      </c>
      <c r="D15" s="203">
        <v>12</v>
      </c>
      <c r="E15" s="203">
        <v>7</v>
      </c>
      <c r="F15" s="204">
        <v>-41.666666666666657</v>
      </c>
    </row>
    <row r="16" spans="1:14" ht="15.6" customHeight="1">
      <c r="A16" s="202" t="s">
        <v>149</v>
      </c>
      <c r="B16" s="203">
        <v>25</v>
      </c>
      <c r="C16" s="203">
        <v>21</v>
      </c>
      <c r="D16" s="203">
        <v>53</v>
      </c>
      <c r="E16" s="203">
        <v>33</v>
      </c>
      <c r="F16" s="204">
        <v>-37.735849056603783</v>
      </c>
      <c r="G16" s="15"/>
    </row>
    <row r="17" spans="1:7" ht="15.6" customHeight="1">
      <c r="A17" s="202" t="s">
        <v>155</v>
      </c>
      <c r="B17" s="203">
        <v>1</v>
      </c>
      <c r="C17" s="203">
        <v>0</v>
      </c>
      <c r="D17" s="203">
        <v>1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1</v>
      </c>
      <c r="C18" s="203">
        <v>3</v>
      </c>
      <c r="D18" s="203">
        <v>1</v>
      </c>
      <c r="E18" s="203">
        <v>11</v>
      </c>
      <c r="F18" s="204">
        <v>1000</v>
      </c>
    </row>
    <row r="19" spans="1:7" ht="15.6" customHeight="1">
      <c r="A19" s="202" t="s">
        <v>148</v>
      </c>
      <c r="B19" s="203">
        <v>1</v>
      </c>
      <c r="C19" s="203">
        <v>3</v>
      </c>
      <c r="D19" s="203">
        <v>2</v>
      </c>
      <c r="E19" s="203">
        <v>4</v>
      </c>
      <c r="F19" s="204">
        <v>100</v>
      </c>
    </row>
    <row r="20" spans="1:7" ht="15.6" customHeight="1">
      <c r="A20" s="202" t="s">
        <v>147</v>
      </c>
      <c r="B20" s="203">
        <v>3</v>
      </c>
      <c r="C20" s="203">
        <v>3</v>
      </c>
      <c r="D20" s="203">
        <v>3</v>
      </c>
      <c r="E20" s="203">
        <v>4</v>
      </c>
      <c r="F20" s="204">
        <v>33.333333333333343</v>
      </c>
    </row>
    <row r="21" spans="1:7" ht="15.6" customHeight="1">
      <c r="A21" s="202" t="s">
        <v>154</v>
      </c>
      <c r="B21" s="203">
        <v>2</v>
      </c>
      <c r="C21" s="203">
        <v>0</v>
      </c>
      <c r="D21" s="203">
        <v>2</v>
      </c>
      <c r="E21" s="203">
        <v>0</v>
      </c>
      <c r="F21" s="204">
        <v>-100</v>
      </c>
    </row>
    <row r="22" spans="1:7" ht="15.6" customHeight="1">
      <c r="A22" s="202" t="s">
        <v>151</v>
      </c>
      <c r="B22" s="203">
        <v>101</v>
      </c>
      <c r="C22" s="203">
        <v>79</v>
      </c>
      <c r="D22" s="203">
        <v>357</v>
      </c>
      <c r="E22" s="203">
        <v>337</v>
      </c>
      <c r="F22" s="204">
        <v>-5.6022408963585377</v>
      </c>
    </row>
    <row r="23" spans="1:7" ht="15.6" customHeight="1">
      <c r="A23" s="202" t="s">
        <v>171</v>
      </c>
      <c r="B23" s="203">
        <v>45</v>
      </c>
      <c r="C23" s="203">
        <v>43</v>
      </c>
      <c r="D23" s="203">
        <v>81</v>
      </c>
      <c r="E23" s="203">
        <v>74</v>
      </c>
      <c r="F23" s="204">
        <v>-8.6419753086419746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1</v>
      </c>
      <c r="C25" s="203">
        <v>1</v>
      </c>
      <c r="D25" s="203">
        <v>1</v>
      </c>
      <c r="E25" s="203">
        <v>2</v>
      </c>
      <c r="F25" s="204">
        <v>100</v>
      </c>
    </row>
    <row r="26" spans="1:7" ht="15.6" customHeight="1">
      <c r="A26" s="202" t="s">
        <v>157</v>
      </c>
      <c r="B26" s="203">
        <v>3</v>
      </c>
      <c r="C26" s="203">
        <v>5</v>
      </c>
      <c r="D26" s="203">
        <v>3</v>
      </c>
      <c r="E26" s="203">
        <v>5</v>
      </c>
      <c r="F26" s="204">
        <v>66.666666666666657</v>
      </c>
    </row>
    <row r="27" spans="1:7" ht="15.6" customHeight="1">
      <c r="A27" s="202" t="s">
        <v>173</v>
      </c>
      <c r="B27" s="203">
        <v>0</v>
      </c>
      <c r="C27" s="203">
        <v>2</v>
      </c>
      <c r="D27" s="203">
        <v>0</v>
      </c>
      <c r="E27" s="203">
        <v>2</v>
      </c>
      <c r="F27" s="204" t="s">
        <v>156</v>
      </c>
    </row>
    <row r="28" spans="1:7" ht="15.6" customHeight="1">
      <c r="A28" s="202" t="s">
        <v>177</v>
      </c>
      <c r="B28" s="203">
        <v>98</v>
      </c>
      <c r="C28" s="203">
        <v>69</v>
      </c>
      <c r="D28" s="203">
        <v>332</v>
      </c>
      <c r="E28" s="203">
        <v>281</v>
      </c>
      <c r="F28" s="204">
        <v>-15.36144578313252</v>
      </c>
    </row>
    <row r="29" spans="1:7" ht="15.6" customHeight="1">
      <c r="A29" s="202" t="s">
        <v>178</v>
      </c>
      <c r="B29" s="203">
        <v>3</v>
      </c>
      <c r="C29" s="203">
        <v>4</v>
      </c>
      <c r="D29" s="203">
        <v>3</v>
      </c>
      <c r="E29" s="203">
        <v>4</v>
      </c>
      <c r="F29" s="204">
        <v>33.333333333333343</v>
      </c>
    </row>
    <row r="30" spans="1:7" ht="15.6" customHeight="1">
      <c r="A30" s="202" t="s">
        <v>179</v>
      </c>
      <c r="B30" s="203">
        <v>14</v>
      </c>
      <c r="C30" s="203">
        <v>15</v>
      </c>
      <c r="D30" s="203">
        <v>22</v>
      </c>
      <c r="E30" s="203">
        <v>25</v>
      </c>
      <c r="F30" s="204">
        <v>13.63636363636364</v>
      </c>
    </row>
    <row r="31" spans="1:7" ht="15.6" customHeight="1">
      <c r="A31" s="202" t="s">
        <v>180</v>
      </c>
      <c r="B31" s="203">
        <v>5</v>
      </c>
      <c r="C31" s="203">
        <v>5</v>
      </c>
      <c r="D31" s="203">
        <v>5</v>
      </c>
      <c r="E31" s="203">
        <v>5</v>
      </c>
      <c r="F31" s="204">
        <v>0</v>
      </c>
    </row>
    <row r="32" spans="1:7" ht="15.6" customHeight="1">
      <c r="A32" s="202" t="s">
        <v>181</v>
      </c>
      <c r="B32" s="203">
        <v>32</v>
      </c>
      <c r="C32" s="203">
        <v>25</v>
      </c>
      <c r="D32" s="203">
        <v>64</v>
      </c>
      <c r="E32" s="203">
        <v>42</v>
      </c>
      <c r="F32" s="204">
        <v>-34.375</v>
      </c>
    </row>
    <row r="33" spans="1:6" ht="15.6" customHeight="1">
      <c r="A33" s="202" t="s">
        <v>182</v>
      </c>
      <c r="B33" s="203">
        <v>14</v>
      </c>
      <c r="C33" s="203">
        <v>10</v>
      </c>
      <c r="D33" s="203">
        <v>23</v>
      </c>
      <c r="E33" s="203">
        <v>16</v>
      </c>
      <c r="F33" s="204">
        <v>-30.434782608695659</v>
      </c>
    </row>
    <row r="34" spans="1:6" ht="15.6" customHeight="1">
      <c r="A34" s="202" t="s">
        <v>183</v>
      </c>
      <c r="B34" s="203">
        <v>0</v>
      </c>
      <c r="C34" s="203">
        <v>2</v>
      </c>
      <c r="D34" s="203">
        <v>0</v>
      </c>
      <c r="E34" s="203">
        <v>2</v>
      </c>
      <c r="F34" s="204" t="s">
        <v>156</v>
      </c>
    </row>
    <row r="35" spans="1:6" ht="15.6" customHeight="1">
      <c r="A35" s="170" t="s">
        <v>158</v>
      </c>
      <c r="B35" s="90">
        <f>SUM(B7:B34)</f>
        <v>573</v>
      </c>
      <c r="C35" s="91">
        <f>SUM(C7:C34)</f>
        <v>512</v>
      </c>
      <c r="D35" s="192">
        <f>SUM(D7:D34)</f>
        <v>1359</v>
      </c>
      <c r="E35" s="192">
        <f>SUM(E7:E34)</f>
        <v>1253</v>
      </c>
      <c r="F35" s="154">
        <f>E35*100/D35-100</f>
        <v>-7.7998528329654135</v>
      </c>
    </row>
    <row r="36" spans="1:6" ht="15.6" customHeight="1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25581</v>
      </c>
      <c r="C7" s="203">
        <v>27030</v>
      </c>
      <c r="D7" s="203">
        <v>35971</v>
      </c>
      <c r="E7" s="203">
        <v>44179</v>
      </c>
      <c r="F7" s="204">
        <v>22.818381473965129</v>
      </c>
      <c r="G7" s="51"/>
    </row>
    <row r="8" spans="1:14" ht="15.6" customHeight="1">
      <c r="A8" s="202" t="s">
        <v>11</v>
      </c>
      <c r="B8" s="203">
        <v>18127</v>
      </c>
      <c r="C8" s="203">
        <v>23635</v>
      </c>
      <c r="D8" s="203">
        <v>61819</v>
      </c>
      <c r="E8" s="203">
        <v>75355</v>
      </c>
      <c r="F8" s="204">
        <v>21.896180785842549</v>
      </c>
      <c r="G8" s="20"/>
    </row>
    <row r="9" spans="1:14" ht="15.6" customHeight="1">
      <c r="A9" s="202" t="s">
        <v>8</v>
      </c>
      <c r="B9" s="203">
        <v>14380</v>
      </c>
      <c r="C9" s="203">
        <v>26333</v>
      </c>
      <c r="D9" s="203">
        <v>55159</v>
      </c>
      <c r="E9" s="203">
        <v>111676</v>
      </c>
      <c r="F9" s="204">
        <v>102.4619735673236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171150</v>
      </c>
      <c r="C11" s="203">
        <v>327554</v>
      </c>
      <c r="D11" s="203">
        <v>525480</v>
      </c>
      <c r="E11" s="203">
        <v>1193243</v>
      </c>
      <c r="F11" s="204">
        <v>127.076767907437</v>
      </c>
    </row>
    <row r="12" spans="1:14" ht="15.6" customHeight="1">
      <c r="A12" s="202" t="s">
        <v>6</v>
      </c>
      <c r="B12" s="203">
        <v>33240</v>
      </c>
      <c r="C12" s="203">
        <v>65643</v>
      </c>
      <c r="D12" s="203">
        <v>69467</v>
      </c>
      <c r="E12" s="203">
        <v>144951</v>
      </c>
      <c r="F12" s="204">
        <v>108.6616666906589</v>
      </c>
    </row>
    <row r="13" spans="1:14" ht="15.6" customHeight="1">
      <c r="A13" s="202" t="s">
        <v>175</v>
      </c>
      <c r="B13" s="203">
        <v>540426</v>
      </c>
      <c r="C13" s="203">
        <v>722105</v>
      </c>
      <c r="D13" s="203">
        <v>1283332</v>
      </c>
      <c r="E13" s="203">
        <v>1658429</v>
      </c>
      <c r="F13" s="204">
        <v>29.22836802947327</v>
      </c>
    </row>
    <row r="14" spans="1:14" ht="15.6" customHeight="1">
      <c r="A14" s="202" t="s">
        <v>153</v>
      </c>
      <c r="B14" s="203">
        <v>234929</v>
      </c>
      <c r="C14" s="203">
        <v>400621</v>
      </c>
      <c r="D14" s="203">
        <v>486865</v>
      </c>
      <c r="E14" s="203">
        <v>917200</v>
      </c>
      <c r="F14" s="204">
        <v>88.388978464256013</v>
      </c>
    </row>
    <row r="15" spans="1:14" ht="15.6" customHeight="1">
      <c r="A15" s="202" t="s">
        <v>150</v>
      </c>
      <c r="B15" s="203">
        <v>25534</v>
      </c>
      <c r="C15" s="203">
        <v>18704</v>
      </c>
      <c r="D15" s="203">
        <v>31990</v>
      </c>
      <c r="E15" s="203">
        <v>27571</v>
      </c>
      <c r="F15" s="204">
        <v>-13.81369177868083</v>
      </c>
    </row>
    <row r="16" spans="1:14" ht="15.6" customHeight="1">
      <c r="A16" s="202" t="s">
        <v>149</v>
      </c>
      <c r="B16" s="203">
        <v>17305</v>
      </c>
      <c r="C16" s="203">
        <v>17948</v>
      </c>
      <c r="D16" s="203">
        <v>40380</v>
      </c>
      <c r="E16" s="203">
        <v>34839</v>
      </c>
      <c r="F16" s="204">
        <v>-13.722139673105501</v>
      </c>
      <c r="G16" s="15"/>
    </row>
    <row r="17" spans="1:7" ht="15.6" customHeight="1">
      <c r="A17" s="202" t="s">
        <v>155</v>
      </c>
      <c r="B17" s="203">
        <v>633</v>
      </c>
      <c r="C17" s="203">
        <v>0</v>
      </c>
      <c r="D17" s="203">
        <v>633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103412</v>
      </c>
      <c r="C18" s="203">
        <v>148305</v>
      </c>
      <c r="D18" s="203">
        <v>346742</v>
      </c>
      <c r="E18" s="203">
        <v>534464</v>
      </c>
      <c r="F18" s="204">
        <v>54.138812142745913</v>
      </c>
    </row>
    <row r="19" spans="1:7" ht="15.6" customHeight="1">
      <c r="A19" s="202" t="s">
        <v>148</v>
      </c>
      <c r="B19" s="203">
        <v>1119</v>
      </c>
      <c r="C19" s="203">
        <v>1533</v>
      </c>
      <c r="D19" s="203">
        <v>1119</v>
      </c>
      <c r="E19" s="203">
        <v>2282</v>
      </c>
      <c r="F19" s="204">
        <v>103.9320822162645</v>
      </c>
    </row>
    <row r="20" spans="1:7" ht="15.6" customHeight="1">
      <c r="A20" s="202" t="s">
        <v>147</v>
      </c>
      <c r="B20" s="203">
        <v>2996</v>
      </c>
      <c r="C20" s="203">
        <v>2205</v>
      </c>
      <c r="D20" s="203">
        <v>2996</v>
      </c>
      <c r="E20" s="203">
        <v>3190</v>
      </c>
      <c r="F20" s="204">
        <v>6.4753004005340387</v>
      </c>
    </row>
    <row r="21" spans="1:7" ht="15.6" customHeight="1">
      <c r="A21" s="202" t="s">
        <v>154</v>
      </c>
      <c r="B21" s="203">
        <v>5917</v>
      </c>
      <c r="C21" s="203">
        <v>5511</v>
      </c>
      <c r="D21" s="203">
        <v>18170</v>
      </c>
      <c r="E21" s="203">
        <v>18394</v>
      </c>
      <c r="F21" s="204">
        <v>1.232801320858556</v>
      </c>
    </row>
    <row r="22" spans="1:7" ht="15.6" customHeight="1">
      <c r="A22" s="202" t="s">
        <v>151</v>
      </c>
      <c r="B22" s="203">
        <v>252813</v>
      </c>
      <c r="C22" s="203">
        <v>304636</v>
      </c>
      <c r="D22" s="203">
        <v>831544</v>
      </c>
      <c r="E22" s="203">
        <v>1263421</v>
      </c>
      <c r="F22" s="204">
        <v>51.936758608083267</v>
      </c>
    </row>
    <row r="23" spans="1:7" ht="15.6" customHeight="1">
      <c r="A23" s="202" t="s">
        <v>171</v>
      </c>
      <c r="B23" s="203">
        <v>52204</v>
      </c>
      <c r="C23" s="203">
        <v>62565</v>
      </c>
      <c r="D23" s="203">
        <v>115642</v>
      </c>
      <c r="E23" s="203">
        <v>179757</v>
      </c>
      <c r="F23" s="204">
        <v>55.442659241452077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27121</v>
      </c>
      <c r="C25" s="203">
        <v>28726</v>
      </c>
      <c r="D25" s="203">
        <v>88914</v>
      </c>
      <c r="E25" s="203">
        <v>122522</v>
      </c>
      <c r="F25" s="204">
        <v>37.798321974042317</v>
      </c>
    </row>
    <row r="26" spans="1:7" ht="15.6" customHeight="1">
      <c r="A26" s="202" t="s">
        <v>157</v>
      </c>
      <c r="B26" s="203">
        <v>3532</v>
      </c>
      <c r="C26" s="203">
        <v>10384</v>
      </c>
      <c r="D26" s="203">
        <v>10928</v>
      </c>
      <c r="E26" s="203">
        <v>21541</v>
      </c>
      <c r="F26" s="204">
        <v>97.117496339677899</v>
      </c>
    </row>
    <row r="27" spans="1:7" ht="15.6" customHeight="1">
      <c r="A27" s="202" t="s">
        <v>173</v>
      </c>
      <c r="B27" s="203">
        <v>0</v>
      </c>
      <c r="C27" s="203">
        <v>562</v>
      </c>
      <c r="D27" s="203">
        <v>0</v>
      </c>
      <c r="E27" s="203">
        <v>564</v>
      </c>
      <c r="F27" s="204" t="s">
        <v>156</v>
      </c>
    </row>
    <row r="28" spans="1:7" ht="15.6" customHeight="1">
      <c r="A28" s="202" t="s">
        <v>177</v>
      </c>
      <c r="B28" s="203">
        <v>544700</v>
      </c>
      <c r="C28" s="203">
        <v>610686</v>
      </c>
      <c r="D28" s="203">
        <v>1811872</v>
      </c>
      <c r="E28" s="203">
        <v>2360316</v>
      </c>
      <c r="F28" s="204">
        <v>30.269467158828011</v>
      </c>
    </row>
    <row r="29" spans="1:7" ht="15.6" customHeight="1">
      <c r="A29" s="202" t="s">
        <v>178</v>
      </c>
      <c r="B29" s="203">
        <v>19948</v>
      </c>
      <c r="C29" s="203">
        <v>19753</v>
      </c>
      <c r="D29" s="203">
        <v>49957</v>
      </c>
      <c r="E29" s="203">
        <v>46745</v>
      </c>
      <c r="F29" s="204">
        <v>-6.4295293952799426</v>
      </c>
    </row>
    <row r="30" spans="1:7" ht="15.6" customHeight="1">
      <c r="A30" s="202" t="s">
        <v>179</v>
      </c>
      <c r="B30" s="203">
        <v>2979</v>
      </c>
      <c r="C30" s="203">
        <v>4105</v>
      </c>
      <c r="D30" s="203">
        <v>4777</v>
      </c>
      <c r="E30" s="203">
        <v>7412</v>
      </c>
      <c r="F30" s="204">
        <v>55.160142348754448</v>
      </c>
    </row>
    <row r="31" spans="1:7" ht="15.6" customHeight="1">
      <c r="A31" s="202" t="s">
        <v>180</v>
      </c>
      <c r="B31" s="203">
        <v>952</v>
      </c>
      <c r="C31" s="203">
        <v>2708</v>
      </c>
      <c r="D31" s="203">
        <v>1112</v>
      </c>
      <c r="E31" s="203">
        <v>2720</v>
      </c>
      <c r="F31" s="204">
        <v>144.60431654676259</v>
      </c>
    </row>
    <row r="32" spans="1:7" ht="15.6" customHeight="1">
      <c r="A32" s="202" t="s">
        <v>181</v>
      </c>
      <c r="B32" s="203">
        <v>94532</v>
      </c>
      <c r="C32" s="203">
        <v>114147</v>
      </c>
      <c r="D32" s="203">
        <v>249735</v>
      </c>
      <c r="E32" s="203">
        <v>269264</v>
      </c>
      <c r="F32" s="204">
        <v>7.8198890824273661</v>
      </c>
    </row>
    <row r="33" spans="1:6" ht="15.6" customHeight="1">
      <c r="A33" s="202" t="s">
        <v>182</v>
      </c>
      <c r="B33" s="203">
        <v>21840</v>
      </c>
      <c r="C33" s="203">
        <v>20740</v>
      </c>
      <c r="D33" s="203">
        <v>35058</v>
      </c>
      <c r="E33" s="203">
        <v>34342</v>
      </c>
      <c r="F33" s="204">
        <v>-2.042329853385823</v>
      </c>
    </row>
    <row r="34" spans="1:6" ht="15.6" customHeight="1">
      <c r="A34" s="202" t="s">
        <v>183</v>
      </c>
      <c r="B34" s="203">
        <v>0</v>
      </c>
      <c r="C34" s="203">
        <v>783</v>
      </c>
      <c r="D34" s="203">
        <v>0</v>
      </c>
      <c r="E34" s="203">
        <v>783</v>
      </c>
      <c r="F34" s="204" t="s">
        <v>156</v>
      </c>
    </row>
    <row r="35" spans="1:6" ht="15.6" customHeight="1">
      <c r="A35" s="170" t="s">
        <v>158</v>
      </c>
      <c r="B35" s="90">
        <f>SUM(B7:B34)</f>
        <v>2215370</v>
      </c>
      <c r="C35" s="91">
        <f>SUM(C7:C34)</f>
        <v>2966922</v>
      </c>
      <c r="D35" s="90">
        <f>SUM(D7:D34)</f>
        <v>6159662</v>
      </c>
      <c r="E35" s="92">
        <f>SUM(E7:E34)</f>
        <v>9075160</v>
      </c>
      <c r="F35" s="154">
        <f>E35*100/D35-100</f>
        <v>47.33211010604154</v>
      </c>
    </row>
    <row r="36" spans="1:6" ht="15.6" customHeight="1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10692</v>
      </c>
      <c r="C8" s="203">
        <v>11055</v>
      </c>
      <c r="D8" s="203">
        <v>40384</v>
      </c>
      <c r="E8" s="203">
        <v>36215</v>
      </c>
      <c r="F8" s="204">
        <v>-10.323395404120451</v>
      </c>
      <c r="G8" s="20"/>
    </row>
    <row r="9" spans="1:14" ht="15.6" customHeight="1">
      <c r="A9" s="202" t="s">
        <v>8</v>
      </c>
      <c r="B9" s="203">
        <v>13623</v>
      </c>
      <c r="C9" s="203">
        <v>25678</v>
      </c>
      <c r="D9" s="203">
        <v>52969</v>
      </c>
      <c r="E9" s="203">
        <v>111021</v>
      </c>
      <c r="F9" s="204">
        <v>109.5961788970907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171150</v>
      </c>
      <c r="C11" s="203">
        <v>327554</v>
      </c>
      <c r="D11" s="203">
        <v>525480</v>
      </c>
      <c r="E11" s="203">
        <v>1193243</v>
      </c>
      <c r="F11" s="204">
        <v>127.076767907437</v>
      </c>
    </row>
    <row r="12" spans="1:14" ht="15.6" customHeight="1">
      <c r="A12" s="202" t="s">
        <v>6</v>
      </c>
      <c r="B12" s="203">
        <v>1308</v>
      </c>
      <c r="C12" s="203">
        <v>1690</v>
      </c>
      <c r="D12" s="203">
        <v>5281</v>
      </c>
      <c r="E12" s="203">
        <v>6159</v>
      </c>
      <c r="F12" s="204">
        <v>16.625639083506911</v>
      </c>
    </row>
    <row r="13" spans="1:14" ht="15.6" customHeight="1">
      <c r="A13" s="202" t="s">
        <v>175</v>
      </c>
      <c r="B13" s="203">
        <v>457311</v>
      </c>
      <c r="C13" s="203">
        <v>586589</v>
      </c>
      <c r="D13" s="203">
        <v>1129462</v>
      </c>
      <c r="E13" s="203">
        <v>1364306</v>
      </c>
      <c r="F13" s="204">
        <v>20.79255433117714</v>
      </c>
    </row>
    <row r="14" spans="1:14" ht="15.6" customHeight="1">
      <c r="A14" s="202" t="s">
        <v>153</v>
      </c>
      <c r="B14" s="203">
        <v>103159</v>
      </c>
      <c r="C14" s="203">
        <v>133201</v>
      </c>
      <c r="D14" s="203">
        <v>261850</v>
      </c>
      <c r="E14" s="203">
        <v>357688</v>
      </c>
      <c r="F14" s="204">
        <v>36.6003437082299</v>
      </c>
    </row>
    <row r="15" spans="1:14" ht="15.6" customHeight="1">
      <c r="A15" s="202" t="s">
        <v>150</v>
      </c>
      <c r="B15" s="203">
        <v>10105</v>
      </c>
      <c r="C15" s="203">
        <v>11409</v>
      </c>
      <c r="D15" s="203">
        <v>16561</v>
      </c>
      <c r="E15" s="203">
        <v>20276</v>
      </c>
      <c r="F15" s="204">
        <v>22.432220276553348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101901</v>
      </c>
      <c r="C18" s="203">
        <v>142485</v>
      </c>
      <c r="D18" s="203">
        <v>345231</v>
      </c>
      <c r="E18" s="203">
        <v>514190</v>
      </c>
      <c r="F18" s="204">
        <v>48.940854094794503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5764</v>
      </c>
      <c r="C21" s="203">
        <v>5511</v>
      </c>
      <c r="D21" s="203">
        <v>18017</v>
      </c>
      <c r="E21" s="203">
        <v>18394</v>
      </c>
      <c r="F21" s="204">
        <v>2.0924682244546768</v>
      </c>
    </row>
    <row r="22" spans="1:7" ht="15.6" customHeight="1">
      <c r="A22" s="202" t="s">
        <v>151</v>
      </c>
      <c r="B22" s="203">
        <v>148479</v>
      </c>
      <c r="C22" s="203">
        <v>151176</v>
      </c>
      <c r="D22" s="203">
        <v>424498</v>
      </c>
      <c r="E22" s="203">
        <v>455408</v>
      </c>
      <c r="F22" s="204">
        <v>7.2815419625062967</v>
      </c>
    </row>
    <row r="23" spans="1:7" ht="15.6" customHeight="1">
      <c r="A23" s="202" t="s">
        <v>171</v>
      </c>
      <c r="B23" s="203">
        <v>19822</v>
      </c>
      <c r="C23" s="203">
        <v>17996</v>
      </c>
      <c r="D23" s="203">
        <v>66476</v>
      </c>
      <c r="E23" s="203">
        <v>78913</v>
      </c>
      <c r="F23" s="204">
        <v>18.709007762199889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27027</v>
      </c>
      <c r="C25" s="203">
        <v>28068</v>
      </c>
      <c r="D25" s="203">
        <v>88820</v>
      </c>
      <c r="E25" s="203">
        <v>121107</v>
      </c>
      <c r="F25" s="204">
        <v>36.351047061472627</v>
      </c>
    </row>
    <row r="26" spans="1:7" ht="15.6" customHeight="1">
      <c r="A26" s="202" t="s">
        <v>157</v>
      </c>
      <c r="B26" s="203">
        <v>2422</v>
      </c>
      <c r="C26" s="203">
        <v>4942</v>
      </c>
      <c r="D26" s="203">
        <v>9818</v>
      </c>
      <c r="E26" s="203">
        <v>16099</v>
      </c>
      <c r="F26" s="204">
        <v>63.974332858015877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472884</v>
      </c>
      <c r="C28" s="203">
        <v>501716</v>
      </c>
      <c r="D28" s="203">
        <v>1532090</v>
      </c>
      <c r="E28" s="203">
        <v>1771381</v>
      </c>
      <c r="F28" s="204">
        <v>15.618599429537429</v>
      </c>
    </row>
    <row r="29" spans="1:7" ht="15.6" customHeight="1">
      <c r="A29" s="202" t="s">
        <v>178</v>
      </c>
      <c r="B29" s="203">
        <v>17819</v>
      </c>
      <c r="C29" s="203">
        <v>18773</v>
      </c>
      <c r="D29" s="203">
        <v>47825</v>
      </c>
      <c r="E29" s="203">
        <v>45765</v>
      </c>
      <c r="F29" s="204">
        <v>-4.3073706220595938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38</v>
      </c>
      <c r="C31" s="203">
        <v>0</v>
      </c>
      <c r="D31" s="203">
        <v>198</v>
      </c>
      <c r="E31" s="203">
        <v>12</v>
      </c>
      <c r="F31" s="204">
        <v>-93.939393939393938</v>
      </c>
    </row>
    <row r="32" spans="1:7" ht="15.6" customHeight="1">
      <c r="A32" s="202" t="s">
        <v>181</v>
      </c>
      <c r="B32" s="203">
        <v>55089</v>
      </c>
      <c r="C32" s="203">
        <v>67455</v>
      </c>
      <c r="D32" s="203">
        <v>181745</v>
      </c>
      <c r="E32" s="203">
        <v>191261</v>
      </c>
      <c r="F32" s="204">
        <v>5.2359074527497276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93" t="s">
        <v>158</v>
      </c>
      <c r="B35" s="192">
        <f>SUM(B7:B34)</f>
        <v>1618593</v>
      </c>
      <c r="C35" s="91">
        <f>SUM(C7:C34)</f>
        <v>2035298</v>
      </c>
      <c r="D35" s="90">
        <f>SUM(D7:D34)</f>
        <v>4746705</v>
      </c>
      <c r="E35" s="92">
        <f>SUM(E7:E34)</f>
        <v>6301438</v>
      </c>
      <c r="F35" s="154">
        <f>E35*100/D35-100</f>
        <v>32.753941944991311</v>
      </c>
    </row>
    <row r="36" spans="1:6" ht="15.6" customHeight="1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25581</v>
      </c>
      <c r="C7" s="203">
        <v>27030</v>
      </c>
      <c r="D7" s="203">
        <v>35971</v>
      </c>
      <c r="E7" s="203">
        <v>44179</v>
      </c>
      <c r="F7" s="204">
        <v>22.818381473965129</v>
      </c>
      <c r="G7" s="27"/>
    </row>
    <row r="8" spans="1:14" ht="15.6" customHeight="1">
      <c r="A8" s="202" t="s">
        <v>11</v>
      </c>
      <c r="B8" s="203">
        <v>7435</v>
      </c>
      <c r="C8" s="203">
        <v>12580</v>
      </c>
      <c r="D8" s="203">
        <v>21435</v>
      </c>
      <c r="E8" s="203">
        <v>39140</v>
      </c>
      <c r="F8" s="204">
        <v>82.598553767203185</v>
      </c>
      <c r="G8" s="20"/>
    </row>
    <row r="9" spans="1:14" ht="15.6" customHeight="1">
      <c r="A9" s="202" t="s">
        <v>8</v>
      </c>
      <c r="B9" s="203">
        <v>757</v>
      </c>
      <c r="C9" s="203">
        <v>655</v>
      </c>
      <c r="D9" s="203">
        <v>2190</v>
      </c>
      <c r="E9" s="203">
        <v>655</v>
      </c>
      <c r="F9" s="204">
        <v>-70.091324200913249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>
      <c r="A12" s="202" t="s">
        <v>6</v>
      </c>
      <c r="B12" s="203">
        <v>31932</v>
      </c>
      <c r="C12" s="203">
        <v>63953</v>
      </c>
      <c r="D12" s="203">
        <v>64186</v>
      </c>
      <c r="E12" s="203">
        <v>138792</v>
      </c>
      <c r="F12" s="204">
        <v>116.2340697348331</v>
      </c>
    </row>
    <row r="13" spans="1:14" ht="15.6" customHeight="1">
      <c r="A13" s="202" t="s">
        <v>175</v>
      </c>
      <c r="B13" s="203">
        <v>83115</v>
      </c>
      <c r="C13" s="203">
        <v>135516</v>
      </c>
      <c r="D13" s="203">
        <v>153870</v>
      </c>
      <c r="E13" s="203">
        <v>294123</v>
      </c>
      <c r="F13" s="204">
        <v>91.150321700136487</v>
      </c>
    </row>
    <row r="14" spans="1:14" ht="15.6" customHeight="1">
      <c r="A14" s="202" t="s">
        <v>153</v>
      </c>
      <c r="B14" s="203">
        <v>131770</v>
      </c>
      <c r="C14" s="203">
        <v>267420</v>
      </c>
      <c r="D14" s="203">
        <v>225015</v>
      </c>
      <c r="E14" s="203">
        <v>559512</v>
      </c>
      <c r="F14" s="204">
        <v>148.6554229718019</v>
      </c>
    </row>
    <row r="15" spans="1:14" ht="15.6" customHeight="1">
      <c r="A15" s="202" t="s">
        <v>150</v>
      </c>
      <c r="B15" s="203">
        <v>15429</v>
      </c>
      <c r="C15" s="203">
        <v>7295</v>
      </c>
      <c r="D15" s="203">
        <v>15429</v>
      </c>
      <c r="E15" s="203">
        <v>7295</v>
      </c>
      <c r="F15" s="204">
        <v>-52.718905956316028</v>
      </c>
    </row>
    <row r="16" spans="1:14" ht="15.6" customHeight="1">
      <c r="A16" s="202" t="s">
        <v>149</v>
      </c>
      <c r="B16" s="203">
        <v>17305</v>
      </c>
      <c r="C16" s="203">
        <v>17948</v>
      </c>
      <c r="D16" s="203">
        <v>40380</v>
      </c>
      <c r="E16" s="203">
        <v>34839</v>
      </c>
      <c r="F16" s="204">
        <v>-13.722139673105501</v>
      </c>
      <c r="G16" s="15"/>
    </row>
    <row r="17" spans="1:7" ht="15.6" customHeight="1">
      <c r="A17" s="202" t="s">
        <v>155</v>
      </c>
      <c r="B17" s="203">
        <v>633</v>
      </c>
      <c r="C17" s="203">
        <v>0</v>
      </c>
      <c r="D17" s="203">
        <v>633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1511</v>
      </c>
      <c r="C18" s="203">
        <v>5820</v>
      </c>
      <c r="D18" s="203">
        <v>1511</v>
      </c>
      <c r="E18" s="203">
        <v>20274</v>
      </c>
      <c r="F18" s="204">
        <v>1241.7604235605561</v>
      </c>
    </row>
    <row r="19" spans="1:7" ht="15.6" customHeight="1">
      <c r="A19" s="202" t="s">
        <v>148</v>
      </c>
      <c r="B19" s="203">
        <v>1119</v>
      </c>
      <c r="C19" s="203">
        <v>1533</v>
      </c>
      <c r="D19" s="203">
        <v>1119</v>
      </c>
      <c r="E19" s="203">
        <v>2282</v>
      </c>
      <c r="F19" s="204">
        <v>103.9320822162645</v>
      </c>
    </row>
    <row r="20" spans="1:7" ht="15.6" customHeight="1">
      <c r="A20" s="202" t="s">
        <v>147</v>
      </c>
      <c r="B20" s="203">
        <v>2996</v>
      </c>
      <c r="C20" s="203">
        <v>2205</v>
      </c>
      <c r="D20" s="203">
        <v>2996</v>
      </c>
      <c r="E20" s="203">
        <v>3190</v>
      </c>
      <c r="F20" s="204">
        <v>6.4753004005340387</v>
      </c>
    </row>
    <row r="21" spans="1:7" ht="15.6" customHeight="1">
      <c r="A21" s="202" t="s">
        <v>154</v>
      </c>
      <c r="B21" s="203">
        <v>153</v>
      </c>
      <c r="C21" s="203">
        <v>0</v>
      </c>
      <c r="D21" s="203">
        <v>153</v>
      </c>
      <c r="E21" s="203">
        <v>0</v>
      </c>
      <c r="F21" s="204">
        <v>-100</v>
      </c>
    </row>
    <row r="22" spans="1:7" ht="15.6" customHeight="1">
      <c r="A22" s="202" t="s">
        <v>151</v>
      </c>
      <c r="B22" s="203">
        <v>104334</v>
      </c>
      <c r="C22" s="203">
        <v>153460</v>
      </c>
      <c r="D22" s="203">
        <v>407046</v>
      </c>
      <c r="E22" s="203">
        <v>808013</v>
      </c>
      <c r="F22" s="204">
        <v>98.506556998471922</v>
      </c>
    </row>
    <row r="23" spans="1:7" ht="15.6" customHeight="1">
      <c r="A23" s="202" t="s">
        <v>171</v>
      </c>
      <c r="B23" s="203">
        <v>32382</v>
      </c>
      <c r="C23" s="203">
        <v>44569</v>
      </c>
      <c r="D23" s="203">
        <v>49166</v>
      </c>
      <c r="E23" s="203">
        <v>100844</v>
      </c>
      <c r="F23" s="204">
        <v>105.1092218199569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94</v>
      </c>
      <c r="C25" s="203">
        <v>658</v>
      </c>
      <c r="D25" s="203">
        <v>94</v>
      </c>
      <c r="E25" s="203">
        <v>1415</v>
      </c>
      <c r="F25" s="204">
        <v>1405.31914893617</v>
      </c>
    </row>
    <row r="26" spans="1:7" ht="15.6" customHeight="1">
      <c r="A26" s="202" t="s">
        <v>157</v>
      </c>
      <c r="B26" s="203">
        <v>1110</v>
      </c>
      <c r="C26" s="203">
        <v>5442</v>
      </c>
      <c r="D26" s="203">
        <v>1110</v>
      </c>
      <c r="E26" s="203">
        <v>5442</v>
      </c>
      <c r="F26" s="204">
        <v>390.27027027027032</v>
      </c>
    </row>
    <row r="27" spans="1:7" ht="15.6" customHeight="1">
      <c r="A27" s="202" t="s">
        <v>173</v>
      </c>
      <c r="B27" s="203">
        <v>0</v>
      </c>
      <c r="C27" s="203">
        <v>562</v>
      </c>
      <c r="D27" s="203">
        <v>0</v>
      </c>
      <c r="E27" s="203">
        <v>564</v>
      </c>
      <c r="F27" s="204" t="s">
        <v>156</v>
      </c>
    </row>
    <row r="28" spans="1:7" ht="15.6" customHeight="1">
      <c r="A28" s="202" t="s">
        <v>177</v>
      </c>
      <c r="B28" s="203">
        <v>71816</v>
      </c>
      <c r="C28" s="203">
        <v>108970</v>
      </c>
      <c r="D28" s="203">
        <v>279782</v>
      </c>
      <c r="E28" s="203">
        <v>588935</v>
      </c>
      <c r="F28" s="204">
        <v>110.497816156865</v>
      </c>
    </row>
    <row r="29" spans="1:7" ht="15.6" customHeight="1">
      <c r="A29" s="202" t="s">
        <v>178</v>
      </c>
      <c r="B29" s="203">
        <v>2129</v>
      </c>
      <c r="C29" s="203">
        <v>980</v>
      </c>
      <c r="D29" s="203">
        <v>2132</v>
      </c>
      <c r="E29" s="203">
        <v>980</v>
      </c>
      <c r="F29" s="204">
        <v>-54.033771106941842</v>
      </c>
    </row>
    <row r="30" spans="1:7" ht="15.6" customHeight="1">
      <c r="A30" s="202" t="s">
        <v>179</v>
      </c>
      <c r="B30" s="203">
        <v>2979</v>
      </c>
      <c r="C30" s="203">
        <v>4105</v>
      </c>
      <c r="D30" s="203">
        <v>4777</v>
      </c>
      <c r="E30" s="203">
        <v>7412</v>
      </c>
      <c r="F30" s="204">
        <v>55.160142348754448</v>
      </c>
    </row>
    <row r="31" spans="1:7" ht="15.6" customHeight="1">
      <c r="A31" s="202" t="s">
        <v>180</v>
      </c>
      <c r="B31" s="203">
        <v>914</v>
      </c>
      <c r="C31" s="203">
        <v>2708</v>
      </c>
      <c r="D31" s="203">
        <v>914</v>
      </c>
      <c r="E31" s="203">
        <v>2708</v>
      </c>
      <c r="F31" s="204">
        <v>196.28008752735229</v>
      </c>
    </row>
    <row r="32" spans="1:7" ht="15.6" customHeight="1">
      <c r="A32" s="202" t="s">
        <v>181</v>
      </c>
      <c r="B32" s="203">
        <v>39443</v>
      </c>
      <c r="C32" s="203">
        <v>46692</v>
      </c>
      <c r="D32" s="203">
        <v>67990</v>
      </c>
      <c r="E32" s="203">
        <v>78003</v>
      </c>
      <c r="F32" s="204">
        <v>14.727165759670539</v>
      </c>
    </row>
    <row r="33" spans="1:6" ht="15.6" customHeight="1">
      <c r="A33" s="202" t="s">
        <v>182</v>
      </c>
      <c r="B33" s="203">
        <v>21840</v>
      </c>
      <c r="C33" s="203">
        <v>20740</v>
      </c>
      <c r="D33" s="203">
        <v>35058</v>
      </c>
      <c r="E33" s="203">
        <v>34342</v>
      </c>
      <c r="F33" s="204">
        <v>-2.042329853385823</v>
      </c>
    </row>
    <row r="34" spans="1:6" ht="15.6" customHeight="1">
      <c r="A34" s="202" t="s">
        <v>183</v>
      </c>
      <c r="B34" s="203">
        <v>0</v>
      </c>
      <c r="C34" s="203">
        <v>783</v>
      </c>
      <c r="D34" s="203">
        <v>0</v>
      </c>
      <c r="E34" s="203">
        <v>783</v>
      </c>
      <c r="F34" s="204" t="s">
        <v>156</v>
      </c>
    </row>
    <row r="35" spans="1:6" ht="15.6" customHeight="1">
      <c r="A35" s="193" t="s">
        <v>158</v>
      </c>
      <c r="B35" s="90">
        <f>SUM(B7:B34)</f>
        <v>596777</v>
      </c>
      <c r="C35" s="91">
        <f>SUM(C7:C34)</f>
        <v>931624</v>
      </c>
      <c r="D35" s="90">
        <f>SUM(D7:D34)</f>
        <v>1412957</v>
      </c>
      <c r="E35" s="192">
        <f>SUM(E7:E34)</f>
        <v>2773722</v>
      </c>
      <c r="F35" s="154">
        <f>E35*100/D35-100</f>
        <v>96.306186246290594</v>
      </c>
    </row>
    <row r="36" spans="1:6" ht="15.6" customHeight="1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5" priority="2">
      <formula>MOD(ROW(),2)=0</formula>
    </cfRule>
  </conditionalFormatting>
  <conditionalFormatting sqref="F7:F35">
    <cfRule type="expression" dxfId="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2502</v>
      </c>
      <c r="C8" s="203">
        <v>3120</v>
      </c>
      <c r="D8" s="203">
        <v>8937</v>
      </c>
      <c r="E8" s="203">
        <v>9262</v>
      </c>
      <c r="F8" s="204">
        <v>3.6365670806758459</v>
      </c>
      <c r="G8" s="20"/>
    </row>
    <row r="9" spans="1:14" ht="15.6" customHeight="1">
      <c r="A9" s="202" t="s">
        <v>8</v>
      </c>
      <c r="B9" s="203">
        <v>3999</v>
      </c>
      <c r="C9" s="203">
        <v>8721</v>
      </c>
      <c r="D9" s="203">
        <v>14468</v>
      </c>
      <c r="E9" s="203">
        <v>33620</v>
      </c>
      <c r="F9" s="204">
        <v>132.37489632291951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30826</v>
      </c>
      <c r="C11" s="203">
        <v>65612</v>
      </c>
      <c r="D11" s="203">
        <v>82117</v>
      </c>
      <c r="E11" s="203">
        <v>243460</v>
      </c>
      <c r="F11" s="204">
        <v>196.47941351973401</v>
      </c>
    </row>
    <row r="12" spans="1:14" ht="15.6" customHeight="1">
      <c r="A12" s="202" t="s">
        <v>6</v>
      </c>
      <c r="B12" s="203">
        <v>822</v>
      </c>
      <c r="C12" s="203">
        <v>1044</v>
      </c>
      <c r="D12" s="203">
        <v>2957</v>
      </c>
      <c r="E12" s="203">
        <v>3739</v>
      </c>
      <c r="F12" s="204">
        <v>26.44572201555631</v>
      </c>
    </row>
    <row r="13" spans="1:14" ht="15.6" customHeight="1">
      <c r="A13" s="202" t="s">
        <v>175</v>
      </c>
      <c r="B13" s="203">
        <v>90837</v>
      </c>
      <c r="C13" s="203">
        <v>111964</v>
      </c>
      <c r="D13" s="203">
        <v>229776</v>
      </c>
      <c r="E13" s="203">
        <v>273790</v>
      </c>
      <c r="F13" s="204">
        <v>19.155177216071309</v>
      </c>
    </row>
    <row r="14" spans="1:14" ht="15.6" customHeight="1">
      <c r="A14" s="202" t="s">
        <v>153</v>
      </c>
      <c r="B14" s="203">
        <v>29670</v>
      </c>
      <c r="C14" s="203">
        <v>33502</v>
      </c>
      <c r="D14" s="203">
        <v>75564</v>
      </c>
      <c r="E14" s="203">
        <v>95795</v>
      </c>
      <c r="F14" s="204">
        <v>26.773331215922919</v>
      </c>
    </row>
    <row r="15" spans="1:14" ht="15.6" customHeight="1">
      <c r="A15" s="202" t="s">
        <v>150</v>
      </c>
      <c r="B15" s="203">
        <v>4421</v>
      </c>
      <c r="C15" s="203">
        <v>4966</v>
      </c>
      <c r="D15" s="203">
        <v>6885</v>
      </c>
      <c r="E15" s="203">
        <v>8520</v>
      </c>
      <c r="F15" s="204">
        <v>23.747276688453159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22450</v>
      </c>
      <c r="C18" s="203">
        <v>33978</v>
      </c>
      <c r="D18" s="203">
        <v>73601</v>
      </c>
      <c r="E18" s="203">
        <v>120543</v>
      </c>
      <c r="F18" s="204">
        <v>63.779024741511677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3380</v>
      </c>
      <c r="C21" s="203">
        <v>3382</v>
      </c>
      <c r="D21" s="203">
        <v>10704</v>
      </c>
      <c r="E21" s="203">
        <v>11228</v>
      </c>
      <c r="F21" s="204">
        <v>4.8953662182361768</v>
      </c>
    </row>
    <row r="22" spans="1:7" ht="15.6" customHeight="1">
      <c r="A22" s="202" t="s">
        <v>151</v>
      </c>
      <c r="B22" s="203">
        <v>61559</v>
      </c>
      <c r="C22" s="203">
        <v>61789</v>
      </c>
      <c r="D22" s="203">
        <v>187810</v>
      </c>
      <c r="E22" s="203">
        <v>194464</v>
      </c>
      <c r="F22" s="204">
        <v>3.5429423353389069</v>
      </c>
    </row>
    <row r="23" spans="1:7" ht="15.6" customHeight="1">
      <c r="A23" s="202" t="s">
        <v>171</v>
      </c>
      <c r="B23" s="203">
        <v>4192</v>
      </c>
      <c r="C23" s="203">
        <v>3995</v>
      </c>
      <c r="D23" s="203">
        <v>10583</v>
      </c>
      <c r="E23" s="203">
        <v>15330</v>
      </c>
      <c r="F23" s="204">
        <v>44.854956061608249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6095</v>
      </c>
      <c r="C25" s="203">
        <v>6734</v>
      </c>
      <c r="D25" s="203">
        <v>16943</v>
      </c>
      <c r="E25" s="203">
        <v>26567</v>
      </c>
      <c r="F25" s="204">
        <v>56.802219205571618</v>
      </c>
    </row>
    <row r="26" spans="1:7" ht="15.6" customHeight="1">
      <c r="A26" s="202" t="s">
        <v>157</v>
      </c>
      <c r="B26" s="203">
        <v>679</v>
      </c>
      <c r="C26" s="203">
        <v>1312</v>
      </c>
      <c r="D26" s="203">
        <v>3041</v>
      </c>
      <c r="E26" s="203">
        <v>3857</v>
      </c>
      <c r="F26" s="204">
        <v>26.833278526800399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150098</v>
      </c>
      <c r="C28" s="203">
        <v>159879</v>
      </c>
      <c r="D28" s="203">
        <v>489990</v>
      </c>
      <c r="E28" s="203">
        <v>535653</v>
      </c>
      <c r="F28" s="204">
        <v>9.3191697789750805</v>
      </c>
    </row>
    <row r="29" spans="1:7" ht="15.6" customHeight="1">
      <c r="A29" s="202" t="s">
        <v>178</v>
      </c>
      <c r="B29" s="203">
        <v>8411</v>
      </c>
      <c r="C29" s="203">
        <v>8680</v>
      </c>
      <c r="D29" s="203">
        <v>23436</v>
      </c>
      <c r="E29" s="203">
        <v>21996</v>
      </c>
      <c r="F29" s="204">
        <v>-6.1443932411674353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15123</v>
      </c>
      <c r="C32" s="203">
        <v>16956</v>
      </c>
      <c r="D32" s="203">
        <v>49436</v>
      </c>
      <c r="E32" s="203">
        <v>50757</v>
      </c>
      <c r="F32" s="204">
        <v>2.6721417590419918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435064</v>
      </c>
      <c r="C35" s="91">
        <f>SUM(C7:C34)</f>
        <v>525634</v>
      </c>
      <c r="D35" s="192">
        <f>SUM(D7:D34)</f>
        <v>1286248</v>
      </c>
      <c r="E35" s="192">
        <f>SUM(E7:E34)</f>
        <v>1648581</v>
      </c>
      <c r="F35" s="154">
        <f>E35*100/D35-100</f>
        <v>28.169761974362643</v>
      </c>
    </row>
    <row r="36" spans="1:6" ht="15.6" customHeight="1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260</v>
      </c>
      <c r="C8" s="203">
        <v>117</v>
      </c>
      <c r="D8" s="203">
        <v>553</v>
      </c>
      <c r="E8" s="203">
        <v>432</v>
      </c>
      <c r="F8" s="204">
        <v>-21.880650994575049</v>
      </c>
      <c r="G8" s="20"/>
    </row>
    <row r="9" spans="1:14" ht="15.6" customHeight="1">
      <c r="A9" s="202" t="s">
        <v>8</v>
      </c>
      <c r="B9" s="203">
        <v>286</v>
      </c>
      <c r="C9" s="203">
        <v>174</v>
      </c>
      <c r="D9" s="203">
        <v>1233</v>
      </c>
      <c r="E9" s="203">
        <v>672</v>
      </c>
      <c r="F9" s="204">
        <v>-45.498783454987837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120</v>
      </c>
      <c r="C11" s="203">
        <v>312</v>
      </c>
      <c r="D11" s="203">
        <v>618</v>
      </c>
      <c r="E11" s="203">
        <v>1140</v>
      </c>
      <c r="F11" s="204">
        <v>84.466019417475735</v>
      </c>
    </row>
    <row r="12" spans="1:14" ht="15.6" customHeight="1">
      <c r="A12" s="202" t="s">
        <v>6</v>
      </c>
      <c r="B12" s="203">
        <v>842</v>
      </c>
      <c r="C12" s="203">
        <v>1389</v>
      </c>
      <c r="D12" s="203">
        <v>3307</v>
      </c>
      <c r="E12" s="203">
        <v>6869</v>
      </c>
      <c r="F12" s="204">
        <v>107.71091623828239</v>
      </c>
    </row>
    <row r="13" spans="1:14" ht="15.6" customHeight="1">
      <c r="A13" s="202" t="s">
        <v>175</v>
      </c>
      <c r="B13" s="203">
        <v>9787</v>
      </c>
      <c r="C13" s="203">
        <v>10089</v>
      </c>
      <c r="D13" s="203">
        <v>25027</v>
      </c>
      <c r="E13" s="203">
        <v>35854</v>
      </c>
      <c r="F13" s="204">
        <v>43.261277819954437</v>
      </c>
    </row>
    <row r="14" spans="1:14" ht="15.6" customHeight="1">
      <c r="A14" s="202" t="s">
        <v>153</v>
      </c>
      <c r="B14" s="203">
        <v>42653</v>
      </c>
      <c r="C14" s="203">
        <v>69834</v>
      </c>
      <c r="D14" s="203">
        <v>141360</v>
      </c>
      <c r="E14" s="203">
        <v>266789</v>
      </c>
      <c r="F14" s="204">
        <v>88.730192416525171</v>
      </c>
    </row>
    <row r="15" spans="1:14" ht="15.6" customHeight="1">
      <c r="A15" s="202" t="s">
        <v>150</v>
      </c>
      <c r="B15" s="203">
        <v>5011</v>
      </c>
      <c r="C15" s="203">
        <v>14822</v>
      </c>
      <c r="D15" s="203">
        <v>24150</v>
      </c>
      <c r="E15" s="203">
        <v>27044</v>
      </c>
      <c r="F15" s="204">
        <v>11.983436853002081</v>
      </c>
    </row>
    <row r="16" spans="1:14" ht="15.6" customHeight="1">
      <c r="A16" s="202" t="s">
        <v>149</v>
      </c>
      <c r="B16" s="203">
        <v>0</v>
      </c>
      <c r="C16" s="203">
        <v>24</v>
      </c>
      <c r="D16" s="203">
        <v>6</v>
      </c>
      <c r="E16" s="203">
        <v>35</v>
      </c>
      <c r="F16" s="204">
        <v>483.33333333333343</v>
      </c>
      <c r="G16" s="15"/>
    </row>
    <row r="17" spans="1:7" ht="15.6" customHeight="1">
      <c r="A17" s="202" t="s">
        <v>155</v>
      </c>
      <c r="B17" s="203">
        <v>201</v>
      </c>
      <c r="C17" s="203">
        <v>204</v>
      </c>
      <c r="D17" s="203">
        <v>268</v>
      </c>
      <c r="E17" s="203">
        <v>445</v>
      </c>
      <c r="F17" s="204">
        <v>66.044776119402997</v>
      </c>
      <c r="G17" s="16"/>
    </row>
    <row r="18" spans="1:7" ht="15.6" customHeight="1">
      <c r="A18" s="202" t="s">
        <v>152</v>
      </c>
      <c r="B18" s="203">
        <v>129</v>
      </c>
      <c r="C18" s="203">
        <v>90</v>
      </c>
      <c r="D18" s="203">
        <v>424</v>
      </c>
      <c r="E18" s="203">
        <v>441</v>
      </c>
      <c r="F18" s="204">
        <v>4.0094339622641542</v>
      </c>
    </row>
    <row r="19" spans="1:7" ht="15.6" customHeight="1">
      <c r="A19" s="202" t="s">
        <v>148</v>
      </c>
      <c r="B19" s="203">
        <v>0</v>
      </c>
      <c r="C19" s="203">
        <v>66</v>
      </c>
      <c r="D19" s="203">
        <v>0</v>
      </c>
      <c r="E19" s="203">
        <v>126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3</v>
      </c>
      <c r="D20" s="203">
        <v>0</v>
      </c>
      <c r="E20" s="203">
        <v>4</v>
      </c>
      <c r="F20" s="204" t="s">
        <v>156</v>
      </c>
    </row>
    <row r="21" spans="1:7" ht="15.6" customHeight="1">
      <c r="A21" s="202" t="s">
        <v>154</v>
      </c>
      <c r="B21" s="203">
        <v>828</v>
      </c>
      <c r="C21" s="203">
        <v>1397</v>
      </c>
      <c r="D21" s="203">
        <v>2399</v>
      </c>
      <c r="E21" s="203">
        <v>3798</v>
      </c>
      <c r="F21" s="204">
        <v>58.315964985410567</v>
      </c>
    </row>
    <row r="22" spans="1:7" ht="15.6" customHeight="1">
      <c r="A22" s="202" t="s">
        <v>151</v>
      </c>
      <c r="B22" s="203">
        <v>24022</v>
      </c>
      <c r="C22" s="203">
        <v>62118</v>
      </c>
      <c r="D22" s="203">
        <v>115931</v>
      </c>
      <c r="E22" s="203">
        <v>165950</v>
      </c>
      <c r="F22" s="204">
        <v>43.145491714899379</v>
      </c>
    </row>
    <row r="23" spans="1:7" ht="15.6" customHeight="1">
      <c r="A23" s="202" t="s">
        <v>171</v>
      </c>
      <c r="B23" s="203">
        <v>21509</v>
      </c>
      <c r="C23" s="203">
        <v>4683</v>
      </c>
      <c r="D23" s="203">
        <v>53860</v>
      </c>
      <c r="E23" s="203">
        <v>18591</v>
      </c>
      <c r="F23" s="204">
        <v>-65.482733011511328</v>
      </c>
    </row>
    <row r="24" spans="1:7" ht="15.6" customHeight="1">
      <c r="A24" s="202" t="s">
        <v>146</v>
      </c>
      <c r="B24" s="203">
        <v>12</v>
      </c>
      <c r="C24" s="203">
        <v>3</v>
      </c>
      <c r="D24" s="203">
        <v>43</v>
      </c>
      <c r="E24" s="203">
        <v>22</v>
      </c>
      <c r="F24" s="204">
        <v>-48.837209302325583</v>
      </c>
    </row>
    <row r="25" spans="1:7" ht="15.6" customHeight="1">
      <c r="A25" s="202" t="s">
        <v>145</v>
      </c>
      <c r="B25" s="203">
        <v>188</v>
      </c>
      <c r="C25" s="203">
        <v>148</v>
      </c>
      <c r="D25" s="203">
        <v>710</v>
      </c>
      <c r="E25" s="203">
        <v>594</v>
      </c>
      <c r="F25" s="204">
        <v>-16.338028169014081</v>
      </c>
    </row>
    <row r="26" spans="1:7" ht="15.6" customHeight="1">
      <c r="A26" s="202" t="s">
        <v>157</v>
      </c>
      <c r="B26" s="203">
        <v>0</v>
      </c>
      <c r="C26" s="203">
        <v>168</v>
      </c>
      <c r="D26" s="203">
        <v>0</v>
      </c>
      <c r="E26" s="203">
        <v>1188</v>
      </c>
      <c r="F26" s="204" t="s">
        <v>156</v>
      </c>
    </row>
    <row r="27" spans="1:7" ht="15.6" customHeight="1">
      <c r="A27" s="202" t="s">
        <v>173</v>
      </c>
      <c r="B27" s="203">
        <v>16234</v>
      </c>
      <c r="C27" s="203">
        <v>20667</v>
      </c>
      <c r="D27" s="203">
        <v>75987</v>
      </c>
      <c r="E27" s="203">
        <v>85748</v>
      </c>
      <c r="F27" s="204">
        <v>12.84561832945109</v>
      </c>
    </row>
    <row r="28" spans="1:7" ht="15.6" customHeight="1">
      <c r="A28" s="202" t="s">
        <v>177</v>
      </c>
      <c r="B28" s="203">
        <v>5654</v>
      </c>
      <c r="C28" s="203">
        <v>7599</v>
      </c>
      <c r="D28" s="203">
        <v>19907</v>
      </c>
      <c r="E28" s="203">
        <v>26887</v>
      </c>
      <c r="F28" s="204">
        <v>35.063043150650508</v>
      </c>
    </row>
    <row r="29" spans="1:7" ht="15.6" customHeight="1">
      <c r="A29" s="202" t="s">
        <v>178</v>
      </c>
      <c r="B29" s="203">
        <v>29357</v>
      </c>
      <c r="C29" s="203">
        <v>31227</v>
      </c>
      <c r="D29" s="203">
        <v>93806</v>
      </c>
      <c r="E29" s="203">
        <v>164604</v>
      </c>
      <c r="F29" s="204">
        <v>75.472784256870568</v>
      </c>
    </row>
    <row r="30" spans="1:7" ht="15.6" customHeight="1">
      <c r="A30" s="202" t="s">
        <v>179</v>
      </c>
      <c r="B30" s="203">
        <v>189</v>
      </c>
      <c r="C30" s="203">
        <v>633</v>
      </c>
      <c r="D30" s="203">
        <v>1278</v>
      </c>
      <c r="E30" s="203">
        <v>1609</v>
      </c>
      <c r="F30" s="204">
        <v>25.89984350547731</v>
      </c>
    </row>
    <row r="31" spans="1:7" ht="15.6" customHeight="1">
      <c r="A31" s="202" t="s">
        <v>180</v>
      </c>
      <c r="B31" s="203">
        <v>14988</v>
      </c>
      <c r="C31" s="203">
        <v>18122</v>
      </c>
      <c r="D31" s="203">
        <v>59115</v>
      </c>
      <c r="E31" s="203">
        <v>81164</v>
      </c>
      <c r="F31" s="204">
        <v>37.298486001860773</v>
      </c>
    </row>
    <row r="32" spans="1:7" ht="15.6" customHeight="1">
      <c r="A32" s="202" t="s">
        <v>181</v>
      </c>
      <c r="B32" s="203">
        <v>52258</v>
      </c>
      <c r="C32" s="203">
        <v>51340</v>
      </c>
      <c r="D32" s="203">
        <v>198970</v>
      </c>
      <c r="E32" s="203">
        <v>213411</v>
      </c>
      <c r="F32" s="204">
        <v>7.2578780720711658</v>
      </c>
    </row>
    <row r="33" spans="1:6" ht="15.6" customHeight="1">
      <c r="A33" s="202" t="s">
        <v>182</v>
      </c>
      <c r="B33" s="203">
        <v>25765</v>
      </c>
      <c r="C33" s="203">
        <v>56851</v>
      </c>
      <c r="D33" s="203">
        <v>139217</v>
      </c>
      <c r="E33" s="203">
        <v>200398</v>
      </c>
      <c r="F33" s="204">
        <v>43.946500786541861</v>
      </c>
    </row>
    <row r="34" spans="1:6" ht="15.6" customHeight="1">
      <c r="A34" s="202" t="s">
        <v>183</v>
      </c>
      <c r="B34" s="203">
        <v>6</v>
      </c>
      <c r="C34" s="203">
        <v>4</v>
      </c>
      <c r="D34" s="203">
        <v>78</v>
      </c>
      <c r="E34" s="203">
        <v>23</v>
      </c>
      <c r="F34" s="204">
        <v>-70.512820512820511</v>
      </c>
    </row>
    <row r="35" spans="1:6" ht="15.6" customHeight="1">
      <c r="A35" s="170" t="s">
        <v>158</v>
      </c>
      <c r="B35" s="90">
        <f>SUM(B7:B34)</f>
        <v>250299</v>
      </c>
      <c r="C35" s="91">
        <f>SUM(C7:C34)</f>
        <v>352084</v>
      </c>
      <c r="D35" s="90">
        <f>SUM(D7:D34)</f>
        <v>958247</v>
      </c>
      <c r="E35" s="92">
        <f>SUM(E7:E34)</f>
        <v>1303838</v>
      </c>
      <c r="F35" s="154">
        <f>E35*100/D35-100</f>
        <v>36.064918543966229</v>
      </c>
    </row>
    <row r="36" spans="1:6" ht="15.6" customHeight="1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18</A_x00f1_o>
  </documentManagement>
</p:properties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customXml/itemProps3.xml><?xml version="1.0" encoding="utf-8"?>
<ds:datastoreItem xmlns:ds="http://schemas.openxmlformats.org/officeDocument/2006/customXml" ds:itemID="{2DD8F56D-458A-4568-9C2E-3ACF4BFDAA4D}"/>
</file>

<file path=customXml/itemProps4.xml><?xml version="1.0" encoding="utf-8"?>
<ds:datastoreItem xmlns:ds="http://schemas.openxmlformats.org/officeDocument/2006/customXml" ds:itemID="{87AC97FA-791E-4AA2-9199-640239C3BF5D}"/>
</file>

<file path=customXml/itemProps5.xml><?xml version="1.0" encoding="utf-8"?>
<ds:datastoreItem xmlns:ds="http://schemas.openxmlformats.org/officeDocument/2006/customXml" ds:itemID="{67023783-EF17-44A2-B749-3E399B8F1025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dcterms:created xsi:type="dcterms:W3CDTF">2014-04-30T10:51:23Z</dcterms:created>
  <dcterms:modified xsi:type="dcterms:W3CDTF">2024-01-25T12:18:21Z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