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metadata.xml" ContentType="application/vnd.openxmlformats-officedocument.spreadsheetml.sheetMetadata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8_{6CFE2188-6D84-4FA7-802E-33764479D81B}" xr6:coauthVersionLast="47" xr6:coauthVersionMax="47" xr10:uidLastSave="{00000000-0000-0000-0000-000000000000}"/>
  <bookViews>
    <workbookView xWindow="-28920" yWindow="-120" windowWidth="29040" windowHeight="157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31" l="1"/>
  <c r="D35" i="31"/>
  <c r="F35" i="31" s="1"/>
  <c r="C35" i="31"/>
  <c r="B35" i="31"/>
  <c r="E35" i="30"/>
  <c r="F35" i="30" s="1"/>
  <c r="D35" i="30"/>
  <c r="C35" i="30"/>
  <c r="D34" i="6" s="1" a="1"/>
  <c r="B35" i="30"/>
  <c r="F35" i="29"/>
  <c r="E35" i="29"/>
  <c r="D35" i="29"/>
  <c r="C35" i="29"/>
  <c r="B35" i="29"/>
  <c r="D33" i="6" s="1" a="1"/>
  <c r="E35" i="38"/>
  <c r="F35" i="38" s="1"/>
  <c r="D35" i="38"/>
  <c r="C35" i="38"/>
  <c r="B35" i="38"/>
  <c r="E35" i="28"/>
  <c r="D35" i="28"/>
  <c r="F35" i="28" s="1"/>
  <c r="C35" i="28"/>
  <c r="B35" i="28"/>
  <c r="D31" i="6" s="1" a="1"/>
  <c r="E35" i="34"/>
  <c r="F35" i="34" s="1"/>
  <c r="D35" i="34"/>
  <c r="C35" i="34"/>
  <c r="B35" i="34"/>
  <c r="E35" i="33"/>
  <c r="F35" i="33" s="1"/>
  <c r="D35" i="33"/>
  <c r="C35" i="33"/>
  <c r="B35" i="33"/>
  <c r="E35" i="32"/>
  <c r="F35" i="32" s="1"/>
  <c r="D35" i="32"/>
  <c r="C35" i="32"/>
  <c r="D28" i="6" s="1" a="1"/>
  <c r="B35" i="32"/>
  <c r="E35" i="26"/>
  <c r="F35" i="26" s="1"/>
  <c r="D35" i="26"/>
  <c r="C35" i="26"/>
  <c r="B35" i="26"/>
  <c r="D27" i="6" s="1" a="1"/>
  <c r="E35" i="25"/>
  <c r="F35" i="25" s="1"/>
  <c r="D35" i="25"/>
  <c r="C35" i="25"/>
  <c r="B35" i="25"/>
  <c r="F35" i="24"/>
  <c r="E35" i="24"/>
  <c r="D35" i="24"/>
  <c r="C35" i="24"/>
  <c r="B35" i="24"/>
  <c r="D25" i="6" s="1" a="1"/>
  <c r="F35" i="22"/>
  <c r="E35" i="22"/>
  <c r="D35" i="22"/>
  <c r="C35" i="22"/>
  <c r="D24" i="6" s="1" a="1"/>
  <c r="B35" i="22"/>
  <c r="E35" i="21"/>
  <c r="F35" i="21" s="1"/>
  <c r="D35" i="21"/>
  <c r="D23" i="6" s="1" a="1"/>
  <c r="C35" i="21"/>
  <c r="B35" i="21"/>
  <c r="E35" i="20"/>
  <c r="F35" i="20" s="1"/>
  <c r="D35" i="20"/>
  <c r="C35" i="20"/>
  <c r="D22" i="6" s="1" a="1"/>
  <c r="B35" i="20"/>
  <c r="F35" i="19"/>
  <c r="E35" i="19"/>
  <c r="D35" i="19"/>
  <c r="C35" i="19"/>
  <c r="B35" i="19"/>
  <c r="D21" i="6" s="1" a="1"/>
  <c r="E35" i="18"/>
  <c r="F35" i="18" s="1"/>
  <c r="D35" i="18"/>
  <c r="C35" i="18"/>
  <c r="B35" i="18"/>
  <c r="E35" i="17"/>
  <c r="D35" i="17"/>
  <c r="F35" i="17" s="1"/>
  <c r="C35" i="17"/>
  <c r="B35" i="17"/>
  <c r="D16" i="6" s="1" a="1"/>
  <c r="E35" i="16"/>
  <c r="F35" i="16" s="1"/>
  <c r="D35" i="16"/>
  <c r="C35" i="16"/>
  <c r="B35" i="16"/>
  <c r="E35" i="15"/>
  <c r="F35" i="15" s="1"/>
  <c r="D35" i="15"/>
  <c r="C35" i="15"/>
  <c r="B35" i="15"/>
  <c r="E35" i="14"/>
  <c r="F35" i="14" s="1"/>
  <c r="D35" i="14"/>
  <c r="C35" i="14"/>
  <c r="D13" i="6" s="1" a="1"/>
  <c r="B35" i="14"/>
  <c r="E35" i="13"/>
  <c r="F35" i="13" s="1"/>
  <c r="D35" i="13"/>
  <c r="C35" i="13"/>
  <c r="B35" i="13"/>
  <c r="D10" i="6" s="1" a="1"/>
  <c r="E35" i="12"/>
  <c r="F35" i="12" s="1"/>
  <c r="D35" i="12"/>
  <c r="C35" i="12"/>
  <c r="B35" i="12"/>
  <c r="F35" i="11"/>
  <c r="E35" i="11"/>
  <c r="D35" i="11"/>
  <c r="C35" i="11"/>
  <c r="B35" i="11"/>
  <c r="D8" i="6" s="1" a="1"/>
  <c r="E35" i="10"/>
  <c r="F35" i="10" s="1"/>
  <c r="D35" i="10"/>
  <c r="C35" i="10"/>
  <c r="D7" i="6" s="1" a="1"/>
  <c r="B35" i="10"/>
  <c r="E35" i="9"/>
  <c r="F35" i="9" s="1"/>
  <c r="D35" i="9"/>
  <c r="C35" i="9"/>
  <c r="B35" i="9"/>
  <c r="E35" i="7"/>
  <c r="F35" i="7" s="1"/>
  <c r="D35" i="7"/>
  <c r="C35" i="7"/>
  <c r="B35" i="7"/>
  <c r="AA2" i="7"/>
  <c r="AA1" i="7"/>
  <c r="L48" i="40"/>
  <c r="N48" i="40" s="1"/>
  <c r="K48" i="40"/>
  <c r="H48" i="40"/>
  <c r="J48" i="40" s="1"/>
  <c r="G48" i="40"/>
  <c r="D48" i="40"/>
  <c r="F48" i="40" s="1"/>
  <c r="C48" i="40"/>
  <c r="L48" i="39"/>
  <c r="N48" i="39" s="1"/>
  <c r="K48" i="39"/>
  <c r="H48" i="39"/>
  <c r="J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5" i="6"/>
  <c r="D32" i="6" a="1"/>
  <c r="I32" i="6" s="1"/>
  <c r="D32" i="6"/>
  <c r="D29" i="6" a="1"/>
  <c r="I29" i="6" s="1"/>
  <c r="D29" i="6"/>
  <c r="D26" i="6" a="1"/>
  <c r="I26" i="6" s="1"/>
  <c r="D26" i="6"/>
  <c r="D20" i="6" a="1"/>
  <c r="I20" i="6" s="1"/>
  <c r="D20" i="6"/>
  <c r="D14" i="6" a="1"/>
  <c r="I14" i="6" s="1"/>
  <c r="D14" i="6"/>
  <c r="D9" i="6" a="1"/>
  <c r="I9" i="6" s="1"/>
  <c r="D9" i="6"/>
  <c r="I27" i="6" l="1"/>
  <c r="H27" i="6"/>
  <c r="D27" i="6"/>
  <c r="I16" i="6"/>
  <c r="H16" i="6"/>
  <c r="D16" i="6"/>
  <c r="G17" i="6"/>
  <c r="F17" i="6"/>
  <c r="E17" i="6"/>
  <c r="I13" i="6"/>
  <c r="H13" i="6"/>
  <c r="D13" i="6"/>
  <c r="D17" i="6" s="1"/>
  <c r="I22" i="6"/>
  <c r="H22" i="6"/>
  <c r="D22" i="6"/>
  <c r="I25" i="6"/>
  <c r="H25" i="6"/>
  <c r="D25" i="6"/>
  <c r="I33" i="6"/>
  <c r="D33" i="6"/>
  <c r="H33" i="6"/>
  <c r="I31" i="6"/>
  <c r="H31" i="6"/>
  <c r="D31" i="6"/>
  <c r="I28" i="6"/>
  <c r="H28" i="6"/>
  <c r="D28" i="6"/>
  <c r="D24" i="6"/>
  <c r="H24" i="6"/>
  <c r="I24" i="6"/>
  <c r="I8" i="6"/>
  <c r="H8" i="6"/>
  <c r="D8" i="6"/>
  <c r="I34" i="6"/>
  <c r="H34" i="6"/>
  <c r="D34" i="6"/>
  <c r="I23" i="6"/>
  <c r="H23" i="6"/>
  <c r="D23" i="6"/>
  <c r="E12" i="6"/>
  <c r="E18" i="6" s="1"/>
  <c r="H7" i="6"/>
  <c r="D7" i="6"/>
  <c r="D12" i="6" s="1"/>
  <c r="I7" i="6"/>
  <c r="G12" i="6"/>
  <c r="F12" i="6"/>
  <c r="F18" i="6" s="1"/>
  <c r="I10" i="6"/>
  <c r="H10" i="6"/>
  <c r="D10" i="6"/>
  <c r="D11" i="6" s="1"/>
  <c r="I21" i="6"/>
  <c r="H21" i="6"/>
  <c r="D21" i="6"/>
  <c r="D15" i="6" a="1"/>
  <c r="D30" i="6" a="1"/>
  <c r="E48" i="39"/>
  <c r="E48" i="40"/>
  <c r="I48" i="39"/>
  <c r="I48" i="40"/>
  <c r="F11" i="6"/>
  <c r="E11" i="6"/>
  <c r="G11" i="6"/>
  <c r="M48" i="40"/>
  <c r="H29" i="6"/>
  <c r="M48" i="39"/>
  <c r="H9" i="6"/>
  <c r="H14" i="6"/>
  <c r="H20" i="6"/>
  <c r="H26" i="6"/>
  <c r="H32" i="6"/>
  <c r="H35" i="6"/>
  <c r="H15" i="6" l="1"/>
  <c r="D15" i="6"/>
  <c r="I15" i="6"/>
  <c r="I11" i="6"/>
  <c r="H11" i="6"/>
  <c r="G18" i="6"/>
  <c r="H12" i="6"/>
  <c r="I12" i="6"/>
  <c r="D18" i="6"/>
  <c r="H17" i="6"/>
  <c r="I17" i="6"/>
  <c r="H30" i="6"/>
  <c r="I30" i="6"/>
  <c r="D30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<sst xmlns="http://schemas.openxmlformats.org/spreadsheetml/2006/main" count="1335" uniqueCount="184">
  <si>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</si>
  <si>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</si>
  <si>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</si>
  <si>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</si>
  <si>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</si>
  <si>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</si>
  <si>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</si>
  <si>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</si>
  <si>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</si>
  <si>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</si>
  <si>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</si>
  <si>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</si>
  <si>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</si>
  <si>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</si>
  <si>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</si>
  <si>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</si>
  <si>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</si>
  <si>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</si>
  <si>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</si>
  <si>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</si>
  <si>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</si>
  <si>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</si>
  <si>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</si>
  <si>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</si>
  <si>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</si>
  <si>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</si>
  <si>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</si>
  <si>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</si>
  <si>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</si>
  <si>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</si>
  <si>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</si>
  <si>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</si>
  <si>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</si>
  <si>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</si>
  <si>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</si>
  <si>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</si>
  <si>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</si>
  <si>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</si>
  <si>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</si>
  <si>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</si>
  <si>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</si>
  <si>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</si>
  <si>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</si>
  <si>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</si>
  <si>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</si>
  <si>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</si>
  <si>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</si>
  <si>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</si>
  <si>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</si>
  <si>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</si>
  <si>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</si>
  <si>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</si>
  <si>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</si>
  <si>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</si>
  <si>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</si>
  <si>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</si>
  <si>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</si>
  <si>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</si>
  <si>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</si>
  <si>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</si>
  <si>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</si>
  <si>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</si>
  <si>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</si>
  <si>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</si>
  <si>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</si>
  <si>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</si>
  <si>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</si>
  <si>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</si>
  <si>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</si>
  <si>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</si>
  <si>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</si>
  <si>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</si>
  <si>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</si>
  <si>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</si>
  <si>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</si>
  <si>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</si>
  <si>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</si>
  <si>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</si>
  <si>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</si>
  <si>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</si>
  <si>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</si>
  <si>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</si>
  <si>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</si>
  <si>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</si>
  <si>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</si>
  <si>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</si>
  <si>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</si>
  <si>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</si>
  <si>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</si>
  <si>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</si>
  <si>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</si>
  <si>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</si>
  <si>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</si>
  <si>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</si>
  <si>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</si>
  <si>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</si>
  <si>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</si>
  <si>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</si>
  <si>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</si>
  <si>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</si>
  <si>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</si>
  <si>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</si>
  <si>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</si>
  <si>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</si>
  <si>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</si>
  <si>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</si>
  <si>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</si>
  <si>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</si>
  <si>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</si>
  <si>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</si>
  <si>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</si>
  <si>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</si>
  <si>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</si>
  <si>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</si>
  <si>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</si>
  <si>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</si>
  <si>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</si>
  <si>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</si>
  <si>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</si>
  <si>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</si>
  <si>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</si>
  <si>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</si>
  <si>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</si>
  <si>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</si>
  <si>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</si>
  <si>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</si>
  <si>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</si>
  <si>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</si>
  <si>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</si>
  <si>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</si>
  <si>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</si>
  <si>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</si>
  <si>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</si>
  <si>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</si>
  <si>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</si>
  <si>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</si>
  <si>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</si>
  <si>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</si>
  <si>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</si>
  <si>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</si>
  <si>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</si>
  <si>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</si>
  <si>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</si>
  <si>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</si>
  <si>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</si>
  <si>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</si>
  <si>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</si>
  <si>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</si>
  <si>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</si>
  <si>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</si>
  <si>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</si>
  <si>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</si>
  <si>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</si>
  <si>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</si>
  <si>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</si>
  <si>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</si>
  <si>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</si>
  <si>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</si>
  <si>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</si>
  <si>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Junio </t>
  </si>
  <si>
    <t xml:space="preserve"> Junio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</si>
  <si>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</si>
  <si>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</si>
  <si>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</si>
  <si>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</si>
  <si>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</si>
  <si>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</si>
  <si>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</si>
  <si>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</si>
  <si>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Junio de 2023</t>
  </si>
  <si>
    <t>En régimen de mercancía</t>
  </si>
  <si>
    <t>Málaga</t>
  </si>
  <si>
    <t>Fecha: 25/1/2024</t>
  </si>
  <si>
    <t>Pasaia</t>
  </si>
  <si>
    <t>Maquinaria, aparatos, herramientas y repuestos</t>
  </si>
  <si>
    <t>Baleares</t>
  </si>
  <si>
    <t xml:space="preserve">Junio </t>
  </si>
  <si>
    <t>Santa Cruz de Tenerife</t>
  </si>
  <si>
    <t>Santander</t>
  </si>
  <si>
    <t>Sevilla</t>
  </si>
  <si>
    <t>Tarragona</t>
  </si>
  <si>
    <t>Valencia</t>
  </si>
  <si>
    <t>Vigo</t>
  </si>
  <si>
    <t>Vilagarcía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</si>
</sst>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</numFmts>
  <fonts count="3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</cellXfs>
  <cellStyles count="1">
    <cellStyle name="Normal" xfId="0" builtinId="0"/>
  </cellStyles>
  <dxfs count="58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6937408.4369999999</c:v>
                </c:pt>
                <c:pt idx="1">
                  <c:v>1639776</c:v>
                </c:pt>
                <c:pt idx="2">
                  <c:v>2668512.4530000002</c:v>
                </c:pt>
                <c:pt idx="3">
                  <c:v>2427765.0929999999</c:v>
                </c:pt>
                <c:pt idx="4">
                  <c:v>52514527.691</c:v>
                </c:pt>
                <c:pt idx="5">
                  <c:v>2832481.73</c:v>
                </c:pt>
                <c:pt idx="6">
                  <c:v>8058734.9620000003</c:v>
                </c:pt>
                <c:pt idx="7">
                  <c:v>32450211.743000001</c:v>
                </c:pt>
                <c:pt idx="8">
                  <c:v>16488087</c:v>
                </c:pt>
                <c:pt idx="9">
                  <c:v>18458964.239</c:v>
                </c:pt>
                <c:pt idx="10">
                  <c:v>8868138.0379999988</c:v>
                </c:pt>
                <c:pt idx="11">
                  <c:v>903925</c:v>
                </c:pt>
                <c:pt idx="12">
                  <c:v>4794199.7970000003</c:v>
                </c:pt>
                <c:pt idx="13">
                  <c:v>10585789.213</c:v>
                </c:pt>
                <c:pt idx="14">
                  <c:v>14872798.765000001</c:v>
                </c:pt>
                <c:pt idx="15">
                  <c:v>14033743.392000001</c:v>
                </c:pt>
                <c:pt idx="16">
                  <c:v>1193240.6000000001</c:v>
                </c:pt>
                <c:pt idx="17">
                  <c:v>1034425.831</c:v>
                </c:pt>
                <c:pt idx="18">
                  <c:v>259973</c:v>
                </c:pt>
                <c:pt idx="19">
                  <c:v>1385399.9720000001</c:v>
                </c:pt>
                <c:pt idx="20">
                  <c:v>1847468.5549999999</c:v>
                </c:pt>
                <c:pt idx="21">
                  <c:v>6371298.4890000001</c:v>
                </c:pt>
                <c:pt idx="22">
                  <c:v>3487401.3960000002</c:v>
                </c:pt>
                <c:pt idx="23">
                  <c:v>1908651</c:v>
                </c:pt>
                <c:pt idx="24">
                  <c:v>16356862.897</c:v>
                </c:pt>
                <c:pt idx="25">
                  <c:v>38494406.104999997</c:v>
                </c:pt>
                <c:pt idx="26">
                  <c:v>2419847.8810000001</c:v>
                </c:pt>
                <c:pt idx="27">
                  <c:v>794862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6399888.8629999999</c:v>
                </c:pt>
                <c:pt idx="1">
                  <c:v>1554787.665</c:v>
                </c:pt>
                <c:pt idx="2">
                  <c:v>2857823.74</c:v>
                </c:pt>
                <c:pt idx="3">
                  <c:v>2615365.4750000001</c:v>
                </c:pt>
                <c:pt idx="4">
                  <c:v>54554676.079999998</c:v>
                </c:pt>
                <c:pt idx="5">
                  <c:v>2727934.2859999998</c:v>
                </c:pt>
                <c:pt idx="6">
                  <c:v>7562637.71</c:v>
                </c:pt>
                <c:pt idx="7">
                  <c:v>36345939.354000002</c:v>
                </c:pt>
                <c:pt idx="8">
                  <c:v>16034706</c:v>
                </c:pt>
                <c:pt idx="9">
                  <c:v>18363677.787999999</c:v>
                </c:pt>
                <c:pt idx="10">
                  <c:v>11098302.911</c:v>
                </c:pt>
                <c:pt idx="11">
                  <c:v>921746.9</c:v>
                </c:pt>
                <c:pt idx="12">
                  <c:v>5929420.7439999999</c:v>
                </c:pt>
                <c:pt idx="13">
                  <c:v>9631636.9859999996</c:v>
                </c:pt>
                <c:pt idx="14">
                  <c:v>15430405.039000001</c:v>
                </c:pt>
                <c:pt idx="15">
                  <c:v>14118594.399</c:v>
                </c:pt>
                <c:pt idx="16">
                  <c:v>2958926.77</c:v>
                </c:pt>
                <c:pt idx="17">
                  <c:v>1036312.68</c:v>
                </c:pt>
                <c:pt idx="18">
                  <c:v>285740</c:v>
                </c:pt>
                <c:pt idx="19">
                  <c:v>1132341.112</c:v>
                </c:pt>
                <c:pt idx="20">
                  <c:v>1718674.4010000001</c:v>
                </c:pt>
                <c:pt idx="21">
                  <c:v>5839167.9929999998</c:v>
                </c:pt>
                <c:pt idx="22">
                  <c:v>3120525.5060000001</c:v>
                </c:pt>
                <c:pt idx="23">
                  <c:v>1866505</c:v>
                </c:pt>
                <c:pt idx="24">
                  <c:v>16161569.222999999</c:v>
                </c:pt>
                <c:pt idx="25">
                  <c:v>41704809.175999999</c:v>
                </c:pt>
                <c:pt idx="26">
                  <c:v>2406097.5290000001</c:v>
                </c:pt>
                <c:pt idx="27">
                  <c:v>775667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772210"/>
        <c:axId val="63540909"/>
      </c:barChart>
      <c:catAx>
        <c:axId val="247722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540909"/>
        <c:crosses val="autoZero"/>
        <c:auto val="1"/>
        <c:lblAlgn val="ctr"/>
        <c:lblOffset val="100"/>
        <c:noMultiLvlLbl val="0"/>
      </c:catAx>
      <c:valAx>
        <c:axId val="6354090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772210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6895595</c:v>
                </c:pt>
                <c:pt idx="1">
                  <c:v>1627491</c:v>
                </c:pt>
                <c:pt idx="2">
                  <c:v>2629540</c:v>
                </c:pt>
                <c:pt idx="3">
                  <c:v>2397564</c:v>
                </c:pt>
                <c:pt idx="4">
                  <c:v>49008398</c:v>
                </c:pt>
                <c:pt idx="5">
                  <c:v>2768361</c:v>
                </c:pt>
                <c:pt idx="6">
                  <c:v>7998348</c:v>
                </c:pt>
                <c:pt idx="7">
                  <c:v>31688968</c:v>
                </c:pt>
                <c:pt idx="8">
                  <c:v>16422961</c:v>
                </c:pt>
                <c:pt idx="9">
                  <c:v>18356836</c:v>
                </c:pt>
                <c:pt idx="10">
                  <c:v>8852102</c:v>
                </c:pt>
                <c:pt idx="11">
                  <c:v>576215</c:v>
                </c:pt>
                <c:pt idx="12">
                  <c:v>4785861</c:v>
                </c:pt>
                <c:pt idx="13">
                  <c:v>10569301</c:v>
                </c:pt>
                <c:pt idx="14">
                  <c:v>14749578</c:v>
                </c:pt>
                <c:pt idx="15">
                  <c:v>12803149</c:v>
                </c:pt>
                <c:pt idx="16">
                  <c:v>1150625</c:v>
                </c:pt>
                <c:pt idx="17">
                  <c:v>1021173</c:v>
                </c:pt>
                <c:pt idx="18">
                  <c:v>259433</c:v>
                </c:pt>
                <c:pt idx="19">
                  <c:v>1369820</c:v>
                </c:pt>
                <c:pt idx="20">
                  <c:v>1822349</c:v>
                </c:pt>
                <c:pt idx="21">
                  <c:v>6031173</c:v>
                </c:pt>
                <c:pt idx="22">
                  <c:v>3462822</c:v>
                </c:pt>
                <c:pt idx="23">
                  <c:v>1893928</c:v>
                </c:pt>
                <c:pt idx="24">
                  <c:v>16267273</c:v>
                </c:pt>
                <c:pt idx="25">
                  <c:v>38278003</c:v>
                </c:pt>
                <c:pt idx="26">
                  <c:v>2369181</c:v>
                </c:pt>
                <c:pt idx="27">
                  <c:v>790723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6361568</c:v>
                </c:pt>
                <c:pt idx="1">
                  <c:v>1543848</c:v>
                </c:pt>
                <c:pt idx="2">
                  <c:v>2824856</c:v>
                </c:pt>
                <c:pt idx="3">
                  <c:v>2578394</c:v>
                </c:pt>
                <c:pt idx="4">
                  <c:v>50787257</c:v>
                </c:pt>
                <c:pt idx="5">
                  <c:v>2642357</c:v>
                </c:pt>
                <c:pt idx="6">
                  <c:v>7527032</c:v>
                </c:pt>
                <c:pt idx="7">
                  <c:v>35407057</c:v>
                </c:pt>
                <c:pt idx="8">
                  <c:v>15975215</c:v>
                </c:pt>
                <c:pt idx="9">
                  <c:v>18267698</c:v>
                </c:pt>
                <c:pt idx="10">
                  <c:v>11080024</c:v>
                </c:pt>
                <c:pt idx="11">
                  <c:v>604372</c:v>
                </c:pt>
                <c:pt idx="12">
                  <c:v>5922642</c:v>
                </c:pt>
                <c:pt idx="13">
                  <c:v>9610277</c:v>
                </c:pt>
                <c:pt idx="14">
                  <c:v>15295210</c:v>
                </c:pt>
                <c:pt idx="15">
                  <c:v>12827454</c:v>
                </c:pt>
                <c:pt idx="16">
                  <c:v>2923624</c:v>
                </c:pt>
                <c:pt idx="17">
                  <c:v>1016385</c:v>
                </c:pt>
                <c:pt idx="18">
                  <c:v>283489</c:v>
                </c:pt>
                <c:pt idx="19">
                  <c:v>1123783</c:v>
                </c:pt>
                <c:pt idx="20">
                  <c:v>1695028</c:v>
                </c:pt>
                <c:pt idx="21">
                  <c:v>5586738</c:v>
                </c:pt>
                <c:pt idx="22">
                  <c:v>3101393</c:v>
                </c:pt>
                <c:pt idx="23">
                  <c:v>1850526</c:v>
                </c:pt>
                <c:pt idx="24">
                  <c:v>16075028</c:v>
                </c:pt>
                <c:pt idx="25">
                  <c:v>41528453</c:v>
                </c:pt>
                <c:pt idx="26">
                  <c:v>2328909</c:v>
                </c:pt>
                <c:pt idx="27">
                  <c:v>771806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623764"/>
        <c:axId val="11466385"/>
      </c:barChart>
      <c:catAx>
        <c:axId val="176237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466385"/>
        <c:crosses val="autoZero"/>
        <c:auto val="1"/>
        <c:lblAlgn val="ctr"/>
        <c:lblOffset val="100"/>
        <c:noMultiLvlLbl val="0"/>
      </c:catAx>
      <c:valAx>
        <c:axId val="1146638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62376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3616168</c:v>
                </c:pt>
                <c:pt idx="1">
                  <c:v>20987</c:v>
                </c:pt>
                <c:pt idx="2">
                  <c:v>8227</c:v>
                </c:pt>
                <c:pt idx="3">
                  <c:v>357481</c:v>
                </c:pt>
                <c:pt idx="4">
                  <c:v>13057550</c:v>
                </c:pt>
                <c:pt idx="5">
                  <c:v>632694</c:v>
                </c:pt>
                <c:pt idx="6">
                  <c:v>659606</c:v>
                </c:pt>
                <c:pt idx="7">
                  <c:v>6675525</c:v>
                </c:pt>
                <c:pt idx="8">
                  <c:v>10131268</c:v>
                </c:pt>
                <c:pt idx="9">
                  <c:v>13882742</c:v>
                </c:pt>
                <c:pt idx="10">
                  <c:v>4723395</c:v>
                </c:pt>
                <c:pt idx="11">
                  <c:v>309371</c:v>
                </c:pt>
                <c:pt idx="12">
                  <c:v>2318622</c:v>
                </c:pt>
                <c:pt idx="13">
                  <c:v>460508</c:v>
                </c:pt>
                <c:pt idx="14">
                  <c:v>11426420</c:v>
                </c:pt>
                <c:pt idx="15">
                  <c:v>3720131</c:v>
                </c:pt>
                <c:pt idx="16">
                  <c:v>42053</c:v>
                </c:pt>
                <c:pt idx="17">
                  <c:v>0</c:v>
                </c:pt>
                <c:pt idx="18">
                  <c:v>29302</c:v>
                </c:pt>
                <c:pt idx="19">
                  <c:v>656317</c:v>
                </c:pt>
                <c:pt idx="20">
                  <c:v>0</c:v>
                </c:pt>
                <c:pt idx="21">
                  <c:v>1850492</c:v>
                </c:pt>
                <c:pt idx="22">
                  <c:v>128564</c:v>
                </c:pt>
                <c:pt idx="23">
                  <c:v>215798</c:v>
                </c:pt>
                <c:pt idx="24">
                  <c:v>10001962</c:v>
                </c:pt>
                <c:pt idx="25">
                  <c:v>2657456</c:v>
                </c:pt>
                <c:pt idx="26">
                  <c:v>17713</c:v>
                </c:pt>
                <c:pt idx="27">
                  <c:v>139539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4132092</c:v>
                </c:pt>
                <c:pt idx="1">
                  <c:v>17004</c:v>
                </c:pt>
                <c:pt idx="2">
                  <c:v>52091</c:v>
                </c:pt>
                <c:pt idx="3">
                  <c:v>321368</c:v>
                </c:pt>
                <c:pt idx="4">
                  <c:v>14108535</c:v>
                </c:pt>
                <c:pt idx="5">
                  <c:v>708930</c:v>
                </c:pt>
                <c:pt idx="6">
                  <c:v>618391</c:v>
                </c:pt>
                <c:pt idx="7">
                  <c:v>7931772</c:v>
                </c:pt>
                <c:pt idx="8">
                  <c:v>9797155</c:v>
                </c:pt>
                <c:pt idx="9">
                  <c:v>14309067</c:v>
                </c:pt>
                <c:pt idx="10">
                  <c:v>5150179</c:v>
                </c:pt>
                <c:pt idx="11">
                  <c:v>327145</c:v>
                </c:pt>
                <c:pt idx="12">
                  <c:v>1772074</c:v>
                </c:pt>
                <c:pt idx="13">
                  <c:v>464988</c:v>
                </c:pt>
                <c:pt idx="14">
                  <c:v>12121769</c:v>
                </c:pt>
                <c:pt idx="15">
                  <c:v>4076720</c:v>
                </c:pt>
                <c:pt idx="16">
                  <c:v>57734</c:v>
                </c:pt>
                <c:pt idx="17">
                  <c:v>2</c:v>
                </c:pt>
                <c:pt idx="18">
                  <c:v>28755</c:v>
                </c:pt>
                <c:pt idx="19">
                  <c:v>662113</c:v>
                </c:pt>
                <c:pt idx="20">
                  <c:v>0</c:v>
                </c:pt>
                <c:pt idx="21">
                  <c:v>1724070</c:v>
                </c:pt>
                <c:pt idx="22">
                  <c:v>142851</c:v>
                </c:pt>
                <c:pt idx="23">
                  <c:v>204065</c:v>
                </c:pt>
                <c:pt idx="24">
                  <c:v>9797435</c:v>
                </c:pt>
                <c:pt idx="25">
                  <c:v>2652396</c:v>
                </c:pt>
                <c:pt idx="26">
                  <c:v>18918</c:v>
                </c:pt>
                <c:pt idx="27">
                  <c:v>161782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982648"/>
        <c:axId val="23576263"/>
      </c:barChart>
      <c:catAx>
        <c:axId val="269826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576263"/>
        <c:crosses val="autoZero"/>
        <c:auto val="1"/>
        <c:lblAlgn val="ctr"/>
        <c:lblOffset val="100"/>
        <c:noMultiLvlLbl val="0"/>
      </c:catAx>
      <c:valAx>
        <c:axId val="2357626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98264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2954885</c:v>
                </c:pt>
                <c:pt idx="1">
                  <c:v>1010798</c:v>
                </c:pt>
                <c:pt idx="2">
                  <c:v>2010849</c:v>
                </c:pt>
                <c:pt idx="3">
                  <c:v>1470994</c:v>
                </c:pt>
                <c:pt idx="4">
                  <c:v>298596</c:v>
                </c:pt>
                <c:pt idx="5">
                  <c:v>1080653</c:v>
                </c:pt>
                <c:pt idx="6">
                  <c:v>222009</c:v>
                </c:pt>
                <c:pt idx="7">
                  <c:v>2698372</c:v>
                </c:pt>
                <c:pt idx="8">
                  <c:v>2051535</c:v>
                </c:pt>
                <c:pt idx="9">
                  <c:v>3984650</c:v>
                </c:pt>
                <c:pt idx="10">
                  <c:v>3500199</c:v>
                </c:pt>
                <c:pt idx="11">
                  <c:v>4326</c:v>
                </c:pt>
                <c:pt idx="12">
                  <c:v>1846981</c:v>
                </c:pt>
                <c:pt idx="13">
                  <c:v>9337726</c:v>
                </c:pt>
                <c:pt idx="14">
                  <c:v>2671384</c:v>
                </c:pt>
                <c:pt idx="15">
                  <c:v>206157</c:v>
                </c:pt>
                <c:pt idx="16">
                  <c:v>651126</c:v>
                </c:pt>
                <c:pt idx="17">
                  <c:v>461896</c:v>
                </c:pt>
                <c:pt idx="18">
                  <c:v>8004</c:v>
                </c:pt>
                <c:pt idx="19">
                  <c:v>400583</c:v>
                </c:pt>
                <c:pt idx="20">
                  <c:v>528227</c:v>
                </c:pt>
                <c:pt idx="21">
                  <c:v>200150</c:v>
                </c:pt>
                <c:pt idx="22">
                  <c:v>1873115</c:v>
                </c:pt>
                <c:pt idx="23">
                  <c:v>880216</c:v>
                </c:pt>
                <c:pt idx="24">
                  <c:v>5331185</c:v>
                </c:pt>
                <c:pt idx="25">
                  <c:v>1094630</c:v>
                </c:pt>
                <c:pt idx="26">
                  <c:v>174991</c:v>
                </c:pt>
                <c:pt idx="27">
                  <c:v>299552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1717721</c:v>
                </c:pt>
                <c:pt idx="1">
                  <c:v>752658</c:v>
                </c:pt>
                <c:pt idx="2">
                  <c:v>1917028</c:v>
                </c:pt>
                <c:pt idx="3">
                  <c:v>1662556</c:v>
                </c:pt>
                <c:pt idx="4">
                  <c:v>708325</c:v>
                </c:pt>
                <c:pt idx="5">
                  <c:v>772899</c:v>
                </c:pt>
                <c:pt idx="6">
                  <c:v>195275</c:v>
                </c:pt>
                <c:pt idx="7">
                  <c:v>2339488</c:v>
                </c:pt>
                <c:pt idx="8">
                  <c:v>1791043</c:v>
                </c:pt>
                <c:pt idx="9">
                  <c:v>3426927</c:v>
                </c:pt>
                <c:pt idx="10">
                  <c:v>5139957</c:v>
                </c:pt>
                <c:pt idx="11">
                  <c:v>3656</c:v>
                </c:pt>
                <c:pt idx="12">
                  <c:v>3725245</c:v>
                </c:pt>
                <c:pt idx="13">
                  <c:v>8489715</c:v>
                </c:pt>
                <c:pt idx="14">
                  <c:v>2514208</c:v>
                </c:pt>
                <c:pt idx="15">
                  <c:v>186639</c:v>
                </c:pt>
                <c:pt idx="16">
                  <c:v>827089</c:v>
                </c:pt>
                <c:pt idx="17">
                  <c:v>406820</c:v>
                </c:pt>
                <c:pt idx="18">
                  <c:v>14713</c:v>
                </c:pt>
                <c:pt idx="19">
                  <c:v>384462</c:v>
                </c:pt>
                <c:pt idx="20">
                  <c:v>447044</c:v>
                </c:pt>
                <c:pt idx="21">
                  <c:v>209230</c:v>
                </c:pt>
                <c:pt idx="22">
                  <c:v>1545321</c:v>
                </c:pt>
                <c:pt idx="23">
                  <c:v>865792</c:v>
                </c:pt>
                <c:pt idx="24">
                  <c:v>4834665</c:v>
                </c:pt>
                <c:pt idx="25">
                  <c:v>1065181</c:v>
                </c:pt>
                <c:pt idx="26">
                  <c:v>161331</c:v>
                </c:pt>
                <c:pt idx="27">
                  <c:v>173273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684741"/>
        <c:axId val="62018858"/>
      </c:barChart>
      <c:catAx>
        <c:axId val="596847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018858"/>
        <c:crosses val="autoZero"/>
        <c:auto val="1"/>
        <c:lblAlgn val="ctr"/>
        <c:lblOffset val="100"/>
        <c:noMultiLvlLbl val="0"/>
      </c:catAx>
      <c:valAx>
        <c:axId val="6201885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6847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324542</c:v>
                </c:pt>
                <c:pt idx="1">
                  <c:v>595706</c:v>
                </c:pt>
                <c:pt idx="2">
                  <c:v>610464</c:v>
                </c:pt>
                <c:pt idx="3">
                  <c:v>569089</c:v>
                </c:pt>
                <c:pt idx="4">
                  <c:v>35652252</c:v>
                </c:pt>
                <c:pt idx="5">
                  <c:v>1055014</c:v>
                </c:pt>
                <c:pt idx="6">
                  <c:v>7116733</c:v>
                </c:pt>
                <c:pt idx="7">
                  <c:v>22315071</c:v>
                </c:pt>
                <c:pt idx="8">
                  <c:v>4240158</c:v>
                </c:pt>
                <c:pt idx="9">
                  <c:v>489444</c:v>
                </c:pt>
                <c:pt idx="10">
                  <c:v>628508</c:v>
                </c:pt>
                <c:pt idx="11">
                  <c:v>262518</c:v>
                </c:pt>
                <c:pt idx="12">
                  <c:v>620258</c:v>
                </c:pt>
                <c:pt idx="13">
                  <c:v>771067</c:v>
                </c:pt>
                <c:pt idx="14">
                  <c:v>651774</c:v>
                </c:pt>
                <c:pt idx="15">
                  <c:v>8876861</c:v>
                </c:pt>
                <c:pt idx="16">
                  <c:v>457446</c:v>
                </c:pt>
                <c:pt idx="17">
                  <c:v>559277</c:v>
                </c:pt>
                <c:pt idx="18">
                  <c:v>222127</c:v>
                </c:pt>
                <c:pt idx="19">
                  <c:v>312920</c:v>
                </c:pt>
                <c:pt idx="20">
                  <c:v>1294122</c:v>
                </c:pt>
                <c:pt idx="21">
                  <c:v>3980531</c:v>
                </c:pt>
                <c:pt idx="22">
                  <c:v>1461143</c:v>
                </c:pt>
                <c:pt idx="23">
                  <c:v>797914</c:v>
                </c:pt>
                <c:pt idx="24">
                  <c:v>934126</c:v>
                </c:pt>
                <c:pt idx="25">
                  <c:v>34525917</c:v>
                </c:pt>
                <c:pt idx="26">
                  <c:v>2176477</c:v>
                </c:pt>
                <c:pt idx="27">
                  <c:v>351632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511755</c:v>
                </c:pt>
                <c:pt idx="1">
                  <c:v>774186</c:v>
                </c:pt>
                <c:pt idx="2">
                  <c:v>855737</c:v>
                </c:pt>
                <c:pt idx="3">
                  <c:v>594470</c:v>
                </c:pt>
                <c:pt idx="4">
                  <c:v>35970397</c:v>
                </c:pt>
                <c:pt idx="5">
                  <c:v>1160528</c:v>
                </c:pt>
                <c:pt idx="6">
                  <c:v>6713366</c:v>
                </c:pt>
                <c:pt idx="7">
                  <c:v>25135797</c:v>
                </c:pt>
                <c:pt idx="8">
                  <c:v>4387017</c:v>
                </c:pt>
                <c:pt idx="9">
                  <c:v>531704</c:v>
                </c:pt>
                <c:pt idx="10">
                  <c:v>789888</c:v>
                </c:pt>
                <c:pt idx="11">
                  <c:v>273571</c:v>
                </c:pt>
                <c:pt idx="12">
                  <c:v>425323</c:v>
                </c:pt>
                <c:pt idx="13">
                  <c:v>655574</c:v>
                </c:pt>
                <c:pt idx="14">
                  <c:v>659233</c:v>
                </c:pt>
                <c:pt idx="15">
                  <c:v>8564095</c:v>
                </c:pt>
                <c:pt idx="16">
                  <c:v>2038801</c:v>
                </c:pt>
                <c:pt idx="17">
                  <c:v>609563</c:v>
                </c:pt>
                <c:pt idx="18">
                  <c:v>240021</c:v>
                </c:pt>
                <c:pt idx="19">
                  <c:v>77208</c:v>
                </c:pt>
                <c:pt idx="20">
                  <c:v>1247984</c:v>
                </c:pt>
                <c:pt idx="21">
                  <c:v>3653438</c:v>
                </c:pt>
                <c:pt idx="22">
                  <c:v>1413221</c:v>
                </c:pt>
                <c:pt idx="23">
                  <c:v>780669</c:v>
                </c:pt>
                <c:pt idx="24">
                  <c:v>1442928</c:v>
                </c:pt>
                <c:pt idx="25">
                  <c:v>37810876</c:v>
                </c:pt>
                <c:pt idx="26">
                  <c:v>2148660</c:v>
                </c:pt>
                <c:pt idx="27">
                  <c:v>436751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670885"/>
        <c:axId val="817599"/>
      </c:barChart>
      <c:catAx>
        <c:axId val="266708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17599"/>
        <c:crosses val="autoZero"/>
        <c:auto val="1"/>
        <c:lblAlgn val="ctr"/>
        <c:lblOffset val="100"/>
        <c:noMultiLvlLbl val="0"/>
      </c:catAx>
      <c:valAx>
        <c:axId val="81759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6708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109</c:v>
                </c:pt>
                <c:pt idx="1">
                  <c:v>535600</c:v>
                </c:pt>
                <c:pt idx="2">
                  <c:v>86244</c:v>
                </c:pt>
                <c:pt idx="3">
                  <c:v>9</c:v>
                </c:pt>
                <c:pt idx="4">
                  <c:v>27997315</c:v>
                </c:pt>
                <c:pt idx="5">
                  <c:v>735876</c:v>
                </c:pt>
                <c:pt idx="6">
                  <c:v>174862</c:v>
                </c:pt>
                <c:pt idx="7">
                  <c:v>16576872</c:v>
                </c:pt>
                <c:pt idx="8">
                  <c:v>2692690</c:v>
                </c:pt>
                <c:pt idx="9">
                  <c:v>302044</c:v>
                </c:pt>
                <c:pt idx="10">
                  <c:v>587669</c:v>
                </c:pt>
                <c:pt idx="11">
                  <c:v>33846</c:v>
                </c:pt>
                <c:pt idx="12">
                  <c:v>236033</c:v>
                </c:pt>
                <c:pt idx="13">
                  <c:v>369756</c:v>
                </c:pt>
                <c:pt idx="14">
                  <c:v>275261</c:v>
                </c:pt>
                <c:pt idx="15">
                  <c:v>6524746</c:v>
                </c:pt>
                <c:pt idx="16">
                  <c:v>160797</c:v>
                </c:pt>
                <c:pt idx="17">
                  <c:v>255413</c:v>
                </c:pt>
                <c:pt idx="18">
                  <c:v>23572</c:v>
                </c:pt>
                <c:pt idx="19">
                  <c:v>2645</c:v>
                </c:pt>
                <c:pt idx="20">
                  <c:v>0</c:v>
                </c:pt>
                <c:pt idx="21">
                  <c:v>1962621</c:v>
                </c:pt>
                <c:pt idx="22">
                  <c:v>224065</c:v>
                </c:pt>
                <c:pt idx="23">
                  <c:v>510257</c:v>
                </c:pt>
                <c:pt idx="24">
                  <c:v>189668</c:v>
                </c:pt>
                <c:pt idx="25">
                  <c:v>26783811</c:v>
                </c:pt>
                <c:pt idx="26">
                  <c:v>1287795</c:v>
                </c:pt>
                <c:pt idx="27">
                  <c:v>119650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99</c:v>
                </c:pt>
                <c:pt idx="1">
                  <c:v>700862</c:v>
                </c:pt>
                <c:pt idx="2">
                  <c:v>262699</c:v>
                </c:pt>
                <c:pt idx="3">
                  <c:v>0</c:v>
                </c:pt>
                <c:pt idx="4">
                  <c:v>27771215</c:v>
                </c:pt>
                <c:pt idx="5">
                  <c:v>864845</c:v>
                </c:pt>
                <c:pt idx="6">
                  <c:v>186104</c:v>
                </c:pt>
                <c:pt idx="7">
                  <c:v>19372779</c:v>
                </c:pt>
                <c:pt idx="8">
                  <c:v>2731307</c:v>
                </c:pt>
                <c:pt idx="9">
                  <c:v>335045</c:v>
                </c:pt>
                <c:pt idx="10">
                  <c:v>724165</c:v>
                </c:pt>
                <c:pt idx="11">
                  <c:v>34172</c:v>
                </c:pt>
                <c:pt idx="12">
                  <c:v>146511</c:v>
                </c:pt>
                <c:pt idx="13">
                  <c:v>324927</c:v>
                </c:pt>
                <c:pt idx="14">
                  <c:v>288593</c:v>
                </c:pt>
                <c:pt idx="15">
                  <c:v>6295210</c:v>
                </c:pt>
                <c:pt idx="16">
                  <c:v>1813926</c:v>
                </c:pt>
                <c:pt idx="17">
                  <c:v>267182</c:v>
                </c:pt>
                <c:pt idx="18">
                  <c:v>20835</c:v>
                </c:pt>
                <c:pt idx="19">
                  <c:v>0</c:v>
                </c:pt>
                <c:pt idx="20">
                  <c:v>0</c:v>
                </c:pt>
                <c:pt idx="21">
                  <c:v>1801461</c:v>
                </c:pt>
                <c:pt idx="22">
                  <c:v>189263</c:v>
                </c:pt>
                <c:pt idx="23">
                  <c:v>480568</c:v>
                </c:pt>
                <c:pt idx="24">
                  <c:v>556155</c:v>
                </c:pt>
                <c:pt idx="25">
                  <c:v>30205755</c:v>
                </c:pt>
                <c:pt idx="26">
                  <c:v>1364929</c:v>
                </c:pt>
                <c:pt idx="27">
                  <c:v>151204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345670"/>
        <c:axId val="10117365"/>
      </c:barChart>
      <c:catAx>
        <c:axId val="4334567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117365"/>
        <c:crosses val="autoZero"/>
        <c:auto val="1"/>
        <c:lblAlgn val="ctr"/>
        <c:lblOffset val="100"/>
        <c:noMultiLvlLbl val="0"/>
      </c:catAx>
      <c:valAx>
        <c:axId val="1011736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34567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13088.437</c:v>
                </c:pt>
                <c:pt idx="1">
                  <c:v>0</c:v>
                </c:pt>
                <c:pt idx="2">
                  <c:v>1434.453</c:v>
                </c:pt>
                <c:pt idx="3">
                  <c:v>4130.0930000000008</c:v>
                </c:pt>
                <c:pt idx="4">
                  <c:v>311.69100000000009</c:v>
                </c:pt>
                <c:pt idx="5">
                  <c:v>6138.73</c:v>
                </c:pt>
                <c:pt idx="6">
                  <c:v>745.9620000000001</c:v>
                </c:pt>
                <c:pt idx="7">
                  <c:v>911.74300000000005</c:v>
                </c:pt>
                <c:pt idx="8">
                  <c:v>0</c:v>
                </c:pt>
                <c:pt idx="9">
                  <c:v>40.238999999999997</c:v>
                </c:pt>
                <c:pt idx="10">
                  <c:v>1358.038</c:v>
                </c:pt>
                <c:pt idx="11">
                  <c:v>0</c:v>
                </c:pt>
                <c:pt idx="12">
                  <c:v>104.797</c:v>
                </c:pt>
                <c:pt idx="13">
                  <c:v>5423.2129999999997</c:v>
                </c:pt>
                <c:pt idx="14">
                  <c:v>96.765000000000015</c:v>
                </c:pt>
                <c:pt idx="15">
                  <c:v>358.39200000000011</c:v>
                </c:pt>
                <c:pt idx="16">
                  <c:v>83.6</c:v>
                </c:pt>
                <c:pt idx="17">
                  <c:v>1348.8309999999999</c:v>
                </c:pt>
                <c:pt idx="18">
                  <c:v>0</c:v>
                </c:pt>
                <c:pt idx="19">
                  <c:v>344.97199999999998</c:v>
                </c:pt>
                <c:pt idx="20">
                  <c:v>11966.555</c:v>
                </c:pt>
                <c:pt idx="21">
                  <c:v>1861.489</c:v>
                </c:pt>
                <c:pt idx="22">
                  <c:v>2529.3960000000002</c:v>
                </c:pt>
                <c:pt idx="23">
                  <c:v>0</c:v>
                </c:pt>
                <c:pt idx="24">
                  <c:v>931.89699999999982</c:v>
                </c:pt>
                <c:pt idx="25">
                  <c:v>573.1049999999999</c:v>
                </c:pt>
                <c:pt idx="26">
                  <c:v>15411.880999999999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11143.862999999999</c:v>
                </c:pt>
                <c:pt idx="1">
                  <c:v>201.66499999999999</c:v>
                </c:pt>
                <c:pt idx="2">
                  <c:v>1374.74</c:v>
                </c:pt>
                <c:pt idx="3">
                  <c:v>9072.4750000000004</c:v>
                </c:pt>
                <c:pt idx="4">
                  <c:v>349.08</c:v>
                </c:pt>
                <c:pt idx="5">
                  <c:v>6035.2860000000001</c:v>
                </c:pt>
                <c:pt idx="6">
                  <c:v>870.71</c:v>
                </c:pt>
                <c:pt idx="7">
                  <c:v>1820.354</c:v>
                </c:pt>
                <c:pt idx="8">
                  <c:v>0</c:v>
                </c:pt>
                <c:pt idx="9">
                  <c:v>137.78800000000001</c:v>
                </c:pt>
                <c:pt idx="10">
                  <c:v>1145.9110000000001</c:v>
                </c:pt>
                <c:pt idx="11">
                  <c:v>0.9</c:v>
                </c:pt>
                <c:pt idx="12">
                  <c:v>78.744</c:v>
                </c:pt>
                <c:pt idx="13">
                  <c:v>5767.9860000000017</c:v>
                </c:pt>
                <c:pt idx="14">
                  <c:v>102.039</c:v>
                </c:pt>
                <c:pt idx="15">
                  <c:v>455.39900000000011</c:v>
                </c:pt>
                <c:pt idx="16">
                  <c:v>146.77000000000001</c:v>
                </c:pt>
                <c:pt idx="17">
                  <c:v>1181.68</c:v>
                </c:pt>
                <c:pt idx="18">
                  <c:v>0</c:v>
                </c:pt>
                <c:pt idx="19">
                  <c:v>436.11199999999991</c:v>
                </c:pt>
                <c:pt idx="20">
                  <c:v>10535.401</c:v>
                </c:pt>
                <c:pt idx="21">
                  <c:v>1330.9929999999999</c:v>
                </c:pt>
                <c:pt idx="22">
                  <c:v>4079.5059999999999</c:v>
                </c:pt>
                <c:pt idx="23">
                  <c:v>0</c:v>
                </c:pt>
                <c:pt idx="24">
                  <c:v>882.22299999999996</c:v>
                </c:pt>
                <c:pt idx="25">
                  <c:v>426.17599999999999</c:v>
                </c:pt>
                <c:pt idx="26">
                  <c:v>15898.529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0206"/>
        <c:axId val="27025040"/>
      </c:barChart>
      <c:catAx>
        <c:axId val="3702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025040"/>
        <c:crosses val="autoZero"/>
        <c:auto val="1"/>
        <c:lblAlgn val="ctr"/>
        <c:lblOffset val="100"/>
        <c:noMultiLvlLbl val="0"/>
      </c:catAx>
      <c:valAx>
        <c:axId val="270250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02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28725</c:v>
                </c:pt>
                <c:pt idx="1">
                  <c:v>12285</c:v>
                </c:pt>
                <c:pt idx="2">
                  <c:v>37538</c:v>
                </c:pt>
                <c:pt idx="3">
                  <c:v>26071</c:v>
                </c:pt>
                <c:pt idx="4">
                  <c:v>1753963</c:v>
                </c:pt>
                <c:pt idx="5">
                  <c:v>57982</c:v>
                </c:pt>
                <c:pt idx="6">
                  <c:v>56877</c:v>
                </c:pt>
                <c:pt idx="7">
                  <c:v>760332</c:v>
                </c:pt>
                <c:pt idx="8">
                  <c:v>65126</c:v>
                </c:pt>
                <c:pt idx="9">
                  <c:v>102088</c:v>
                </c:pt>
                <c:pt idx="10">
                  <c:v>14678</c:v>
                </c:pt>
                <c:pt idx="11">
                  <c:v>327710</c:v>
                </c:pt>
                <c:pt idx="12">
                  <c:v>8166</c:v>
                </c:pt>
                <c:pt idx="13">
                  <c:v>11065</c:v>
                </c:pt>
                <c:pt idx="14">
                  <c:v>80422</c:v>
                </c:pt>
                <c:pt idx="15">
                  <c:v>1230236</c:v>
                </c:pt>
                <c:pt idx="16">
                  <c:v>42532</c:v>
                </c:pt>
                <c:pt idx="17">
                  <c:v>11904</c:v>
                </c:pt>
                <c:pt idx="18">
                  <c:v>540</c:v>
                </c:pt>
                <c:pt idx="19">
                  <c:v>12237</c:v>
                </c:pt>
                <c:pt idx="20">
                  <c:v>13153</c:v>
                </c:pt>
                <c:pt idx="21">
                  <c:v>337444</c:v>
                </c:pt>
                <c:pt idx="22">
                  <c:v>22050</c:v>
                </c:pt>
                <c:pt idx="23">
                  <c:v>14723</c:v>
                </c:pt>
                <c:pt idx="24">
                  <c:v>57144</c:v>
                </c:pt>
                <c:pt idx="25">
                  <c:v>215830</c:v>
                </c:pt>
                <c:pt idx="26">
                  <c:v>35255</c:v>
                </c:pt>
                <c:pt idx="27">
                  <c:v>4139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27177</c:v>
                </c:pt>
                <c:pt idx="1">
                  <c:v>10738</c:v>
                </c:pt>
                <c:pt idx="2">
                  <c:v>31593</c:v>
                </c:pt>
                <c:pt idx="3">
                  <c:v>27899</c:v>
                </c:pt>
                <c:pt idx="4">
                  <c:v>2002656</c:v>
                </c:pt>
                <c:pt idx="5">
                  <c:v>79542</c:v>
                </c:pt>
                <c:pt idx="6">
                  <c:v>34735</c:v>
                </c:pt>
                <c:pt idx="7">
                  <c:v>937062</c:v>
                </c:pt>
                <c:pt idx="8">
                  <c:v>59165</c:v>
                </c:pt>
                <c:pt idx="9">
                  <c:v>95842</c:v>
                </c:pt>
                <c:pt idx="10">
                  <c:v>17133</c:v>
                </c:pt>
                <c:pt idx="11">
                  <c:v>317374</c:v>
                </c:pt>
                <c:pt idx="12">
                  <c:v>6700</c:v>
                </c:pt>
                <c:pt idx="13">
                  <c:v>15592</c:v>
                </c:pt>
                <c:pt idx="14">
                  <c:v>91241</c:v>
                </c:pt>
                <c:pt idx="15">
                  <c:v>1290684</c:v>
                </c:pt>
                <c:pt idx="16">
                  <c:v>35156</c:v>
                </c:pt>
                <c:pt idx="17">
                  <c:v>18746</c:v>
                </c:pt>
                <c:pt idx="18">
                  <c:v>2251</c:v>
                </c:pt>
                <c:pt idx="19">
                  <c:v>8122</c:v>
                </c:pt>
                <c:pt idx="20">
                  <c:v>13111</c:v>
                </c:pt>
                <c:pt idx="21">
                  <c:v>250313</c:v>
                </c:pt>
                <c:pt idx="22">
                  <c:v>15053</c:v>
                </c:pt>
                <c:pt idx="23">
                  <c:v>15979</c:v>
                </c:pt>
                <c:pt idx="24">
                  <c:v>56574</c:v>
                </c:pt>
                <c:pt idx="25">
                  <c:v>175930</c:v>
                </c:pt>
                <c:pt idx="26">
                  <c:v>61290</c:v>
                </c:pt>
                <c:pt idx="27">
                  <c:v>3861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8691830"/>
        <c:axId val="14128837"/>
      </c:barChart>
      <c:catAx>
        <c:axId val="2869183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128837"/>
        <c:crosses val="autoZero"/>
        <c:auto val="1"/>
        <c:lblAlgn val="ctr"/>
        <c:lblOffset val="100"/>
        <c:noMultiLvlLbl val="0"/>
      </c:catAx>
      <c:valAx>
        <c:axId val="1412883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69183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15363</c:v>
                </c:pt>
                <c:pt idx="1">
                  <c:v>956</c:v>
                </c:pt>
                <c:pt idx="2">
                  <c:v>20491</c:v>
                </c:pt>
                <c:pt idx="3">
                  <c:v>7574</c:v>
                </c:pt>
                <c:pt idx="4">
                  <c:v>1667572</c:v>
                </c:pt>
                <c:pt idx="5">
                  <c:v>13399</c:v>
                </c:pt>
                <c:pt idx="6">
                  <c:v>768</c:v>
                </c:pt>
                <c:pt idx="7">
                  <c:v>637117</c:v>
                </c:pt>
                <c:pt idx="8">
                  <c:v>34179</c:v>
                </c:pt>
                <c:pt idx="9">
                  <c:v>5056</c:v>
                </c:pt>
                <c:pt idx="10">
                  <c:v>0</c:v>
                </c:pt>
                <c:pt idx="11">
                  <c:v>317433</c:v>
                </c:pt>
                <c:pt idx="12">
                  <c:v>4963</c:v>
                </c:pt>
                <c:pt idx="13">
                  <c:v>11065</c:v>
                </c:pt>
                <c:pt idx="14">
                  <c:v>65367</c:v>
                </c:pt>
                <c:pt idx="15">
                  <c:v>1081145</c:v>
                </c:pt>
                <c:pt idx="16">
                  <c:v>16403</c:v>
                </c:pt>
                <c:pt idx="17">
                  <c:v>5210</c:v>
                </c:pt>
                <c:pt idx="18">
                  <c:v>0</c:v>
                </c:pt>
                <c:pt idx="19">
                  <c:v>7281</c:v>
                </c:pt>
                <c:pt idx="20">
                  <c:v>5873</c:v>
                </c:pt>
                <c:pt idx="21">
                  <c:v>307587</c:v>
                </c:pt>
                <c:pt idx="22">
                  <c:v>12634</c:v>
                </c:pt>
                <c:pt idx="23">
                  <c:v>6347</c:v>
                </c:pt>
                <c:pt idx="24">
                  <c:v>21017</c:v>
                </c:pt>
                <c:pt idx="25">
                  <c:v>179667</c:v>
                </c:pt>
                <c:pt idx="26">
                  <c:v>6663</c:v>
                </c:pt>
                <c:pt idx="27">
                  <c:v>1873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15075</c:v>
                </c:pt>
                <c:pt idx="1">
                  <c:v>1174</c:v>
                </c:pt>
                <c:pt idx="2">
                  <c:v>15427</c:v>
                </c:pt>
                <c:pt idx="3">
                  <c:v>9387</c:v>
                </c:pt>
                <c:pt idx="4">
                  <c:v>1910242</c:v>
                </c:pt>
                <c:pt idx="5">
                  <c:v>20181</c:v>
                </c:pt>
                <c:pt idx="6">
                  <c:v>892</c:v>
                </c:pt>
                <c:pt idx="7">
                  <c:v>811980</c:v>
                </c:pt>
                <c:pt idx="8">
                  <c:v>31361</c:v>
                </c:pt>
                <c:pt idx="9">
                  <c:v>9157</c:v>
                </c:pt>
                <c:pt idx="10">
                  <c:v>0</c:v>
                </c:pt>
                <c:pt idx="11">
                  <c:v>309747</c:v>
                </c:pt>
                <c:pt idx="12">
                  <c:v>4129</c:v>
                </c:pt>
                <c:pt idx="13">
                  <c:v>15592</c:v>
                </c:pt>
                <c:pt idx="14">
                  <c:v>79829</c:v>
                </c:pt>
                <c:pt idx="15">
                  <c:v>1160575</c:v>
                </c:pt>
                <c:pt idx="16">
                  <c:v>12154</c:v>
                </c:pt>
                <c:pt idx="17">
                  <c:v>10385</c:v>
                </c:pt>
                <c:pt idx="18">
                  <c:v>0</c:v>
                </c:pt>
                <c:pt idx="19">
                  <c:v>5703</c:v>
                </c:pt>
                <c:pt idx="20">
                  <c:v>6068</c:v>
                </c:pt>
                <c:pt idx="21">
                  <c:v>195064</c:v>
                </c:pt>
                <c:pt idx="22">
                  <c:v>6897</c:v>
                </c:pt>
                <c:pt idx="23">
                  <c:v>6582</c:v>
                </c:pt>
                <c:pt idx="24">
                  <c:v>29299</c:v>
                </c:pt>
                <c:pt idx="25">
                  <c:v>144081</c:v>
                </c:pt>
                <c:pt idx="26">
                  <c:v>32478</c:v>
                </c:pt>
                <c:pt idx="27">
                  <c:v>1100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928088"/>
        <c:axId val="19593395"/>
      </c:barChart>
      <c:catAx>
        <c:axId val="269280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593395"/>
        <c:crosses val="autoZero"/>
        <c:auto val="1"/>
        <c:lblAlgn val="ctr"/>
        <c:lblOffset val="100"/>
        <c:noMultiLvlLbl val="0"/>
      </c:catAx>
      <c:valAx>
        <c:axId val="1959339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92808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1751855</c:v>
                </c:pt>
                <c:pt idx="5">
                  <c:v>0</c:v>
                </c:pt>
                <c:pt idx="6">
                  <c:v>2764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68</c:v>
                </c:pt>
                <c:pt idx="13">
                  <c:v>0</c:v>
                </c:pt>
                <c:pt idx="14">
                  <c:v>42702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2998</c:v>
                </c:pt>
                <c:pt idx="20">
                  <c:v>0</c:v>
                </c:pt>
                <c:pt idx="21">
                  <c:v>820</c:v>
                </c:pt>
                <c:pt idx="22">
                  <c:v>0</c:v>
                </c:pt>
                <c:pt idx="23">
                  <c:v>0</c:v>
                </c:pt>
                <c:pt idx="24">
                  <c:v>31514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1764414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326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43852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786</c:v>
                </c:pt>
                <c:pt idx="22">
                  <c:v>0</c:v>
                </c:pt>
                <c:pt idx="23">
                  <c:v>0</c:v>
                </c:pt>
                <c:pt idx="24">
                  <c:v>29085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031719"/>
        <c:axId val="58920517"/>
      </c:barChart>
      <c:catAx>
        <c:axId val="210317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920517"/>
        <c:crosses val="autoZero"/>
        <c:auto val="1"/>
        <c:lblAlgn val="ctr"/>
        <c:lblOffset val="100"/>
        <c:noMultiLvlLbl val="0"/>
      </c:catAx>
      <c:valAx>
        <c:axId val="5892051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0317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1265410</c:v>
                </c:pt>
                <c:pt idx="1">
                  <c:v>13283</c:v>
                </c:pt>
                <c:pt idx="2">
                  <c:v>43</c:v>
                </c:pt>
                <c:pt idx="3">
                  <c:v>0</c:v>
                </c:pt>
                <c:pt idx="4">
                  <c:v>31483439</c:v>
                </c:pt>
                <c:pt idx="5">
                  <c:v>783410</c:v>
                </c:pt>
                <c:pt idx="6">
                  <c:v>7493</c:v>
                </c:pt>
                <c:pt idx="7">
                  <c:v>10083306</c:v>
                </c:pt>
                <c:pt idx="8">
                  <c:v>29461</c:v>
                </c:pt>
                <c:pt idx="9">
                  <c:v>437061</c:v>
                </c:pt>
                <c:pt idx="10">
                  <c:v>7303</c:v>
                </c:pt>
                <c:pt idx="11">
                  <c:v>0</c:v>
                </c:pt>
                <c:pt idx="12">
                  <c:v>405335</c:v>
                </c:pt>
                <c:pt idx="13">
                  <c:v>4264101</c:v>
                </c:pt>
                <c:pt idx="14">
                  <c:v>1028816</c:v>
                </c:pt>
                <c:pt idx="15">
                  <c:v>6082814</c:v>
                </c:pt>
                <c:pt idx="16">
                  <c:v>24564</c:v>
                </c:pt>
                <c:pt idx="17">
                  <c:v>1018</c:v>
                </c:pt>
                <c:pt idx="18">
                  <c:v>0</c:v>
                </c:pt>
                <c:pt idx="19">
                  <c:v>49028</c:v>
                </c:pt>
                <c:pt idx="20">
                  <c:v>7803</c:v>
                </c:pt>
                <c:pt idx="21">
                  <c:v>379877</c:v>
                </c:pt>
                <c:pt idx="22">
                  <c:v>31804</c:v>
                </c:pt>
                <c:pt idx="23">
                  <c:v>0</c:v>
                </c:pt>
                <c:pt idx="24">
                  <c:v>948516</c:v>
                </c:pt>
                <c:pt idx="25">
                  <c:v>14989775</c:v>
                </c:pt>
                <c:pt idx="26">
                  <c:v>144796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187000</c:v>
                </c:pt>
                <c:pt idx="1">
                  <c:v>15661</c:v>
                </c:pt>
                <c:pt idx="2">
                  <c:v>9077</c:v>
                </c:pt>
                <c:pt idx="3">
                  <c:v>6050</c:v>
                </c:pt>
                <c:pt idx="4">
                  <c:v>31069732</c:v>
                </c:pt>
                <c:pt idx="5">
                  <c:v>1004750</c:v>
                </c:pt>
                <c:pt idx="6">
                  <c:v>13036</c:v>
                </c:pt>
                <c:pt idx="7">
                  <c:v>13488103</c:v>
                </c:pt>
                <c:pt idx="8">
                  <c:v>21508</c:v>
                </c:pt>
                <c:pt idx="9">
                  <c:v>0</c:v>
                </c:pt>
                <c:pt idx="10">
                  <c:v>17348</c:v>
                </c:pt>
                <c:pt idx="11">
                  <c:v>0</c:v>
                </c:pt>
                <c:pt idx="12">
                  <c:v>233345</c:v>
                </c:pt>
                <c:pt idx="13">
                  <c:v>843653</c:v>
                </c:pt>
                <c:pt idx="14">
                  <c:v>1126077</c:v>
                </c:pt>
                <c:pt idx="15">
                  <c:v>6157825</c:v>
                </c:pt>
                <c:pt idx="16">
                  <c:v>1668473</c:v>
                </c:pt>
                <c:pt idx="17">
                  <c:v>952</c:v>
                </c:pt>
                <c:pt idx="18">
                  <c:v>0</c:v>
                </c:pt>
                <c:pt idx="19">
                  <c:v>41767</c:v>
                </c:pt>
                <c:pt idx="20">
                  <c:v>6694</c:v>
                </c:pt>
                <c:pt idx="21">
                  <c:v>291622</c:v>
                </c:pt>
                <c:pt idx="22">
                  <c:v>35045</c:v>
                </c:pt>
                <c:pt idx="23">
                  <c:v>0</c:v>
                </c:pt>
                <c:pt idx="24">
                  <c:v>1885294</c:v>
                </c:pt>
                <c:pt idx="25">
                  <c:v>16688089</c:v>
                </c:pt>
                <c:pt idx="26">
                  <c:v>130921</c:v>
                </c:pt>
                <c:pt idx="27">
                  <c:v>20029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567569"/>
        <c:axId val="8642573"/>
      </c:barChart>
      <c:catAx>
        <c:axId val="4056756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642573"/>
        <c:crosses val="autoZero"/>
        <c:auto val="1"/>
        <c:lblAlgn val="ctr"/>
        <c:lblOffset val="100"/>
        <c:noMultiLvlLbl val="0"/>
      </c:catAx>
      <c:valAx>
        <c:axId val="864257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56756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13283</c:v>
                </c:pt>
                <c:pt idx="2">
                  <c:v>43</c:v>
                </c:pt>
                <c:pt idx="3">
                  <c:v>0</c:v>
                </c:pt>
                <c:pt idx="4">
                  <c:v>24872424</c:v>
                </c:pt>
                <c:pt idx="5">
                  <c:v>108912</c:v>
                </c:pt>
                <c:pt idx="6">
                  <c:v>2</c:v>
                </c:pt>
                <c:pt idx="7">
                  <c:v>7659540</c:v>
                </c:pt>
                <c:pt idx="8">
                  <c:v>28394</c:v>
                </c:pt>
                <c:pt idx="9">
                  <c:v>816</c:v>
                </c:pt>
                <c:pt idx="10">
                  <c:v>7303</c:v>
                </c:pt>
                <c:pt idx="11">
                  <c:v>0</c:v>
                </c:pt>
                <c:pt idx="12">
                  <c:v>0</c:v>
                </c:pt>
                <c:pt idx="13">
                  <c:v>969</c:v>
                </c:pt>
                <c:pt idx="14">
                  <c:v>1338</c:v>
                </c:pt>
                <c:pt idx="15">
                  <c:v>4409199</c:v>
                </c:pt>
                <c:pt idx="16">
                  <c:v>18460</c:v>
                </c:pt>
                <c:pt idx="17">
                  <c:v>1018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358045</c:v>
                </c:pt>
                <c:pt idx="22">
                  <c:v>0</c:v>
                </c:pt>
                <c:pt idx="23">
                  <c:v>0</c:v>
                </c:pt>
                <c:pt idx="24">
                  <c:v>4335</c:v>
                </c:pt>
                <c:pt idx="25">
                  <c:v>14662063</c:v>
                </c:pt>
                <c:pt idx="26">
                  <c:v>96677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15661</c:v>
                </c:pt>
                <c:pt idx="2">
                  <c:v>467</c:v>
                </c:pt>
                <c:pt idx="3">
                  <c:v>0</c:v>
                </c:pt>
                <c:pt idx="4">
                  <c:v>24687952</c:v>
                </c:pt>
                <c:pt idx="5">
                  <c:v>218100</c:v>
                </c:pt>
                <c:pt idx="6">
                  <c:v>10</c:v>
                </c:pt>
                <c:pt idx="7">
                  <c:v>9793128</c:v>
                </c:pt>
                <c:pt idx="8">
                  <c:v>21508</c:v>
                </c:pt>
                <c:pt idx="9">
                  <c:v>0</c:v>
                </c:pt>
                <c:pt idx="10">
                  <c:v>16690</c:v>
                </c:pt>
                <c:pt idx="11">
                  <c:v>0</c:v>
                </c:pt>
                <c:pt idx="12">
                  <c:v>0</c:v>
                </c:pt>
                <c:pt idx="13">
                  <c:v>7874</c:v>
                </c:pt>
                <c:pt idx="14">
                  <c:v>37</c:v>
                </c:pt>
                <c:pt idx="15">
                  <c:v>4171334</c:v>
                </c:pt>
                <c:pt idx="16">
                  <c:v>1655907</c:v>
                </c:pt>
                <c:pt idx="17">
                  <c:v>937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267698</c:v>
                </c:pt>
                <c:pt idx="22">
                  <c:v>122</c:v>
                </c:pt>
                <c:pt idx="23">
                  <c:v>0</c:v>
                </c:pt>
                <c:pt idx="24">
                  <c:v>290228</c:v>
                </c:pt>
                <c:pt idx="25">
                  <c:v>16410715</c:v>
                </c:pt>
                <c:pt idx="26">
                  <c:v>95058</c:v>
                </c:pt>
                <c:pt idx="27">
                  <c:v>1432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030368"/>
        <c:axId val="57793942"/>
      </c:barChart>
      <c:catAx>
        <c:axId val="550303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793942"/>
        <c:crosses val="autoZero"/>
        <c:auto val="1"/>
        <c:lblAlgn val="ctr"/>
        <c:lblOffset val="100"/>
        <c:noMultiLvlLbl val="0"/>
      </c:catAx>
      <c:valAx>
        <c:axId val="5779394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03036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10722</c:v>
                </c:pt>
                <c:pt idx="2">
                  <c:v>390188</c:v>
                </c:pt>
                <c:pt idx="3">
                  <c:v>0</c:v>
                </c:pt>
                <c:pt idx="4">
                  <c:v>7616399</c:v>
                </c:pt>
                <c:pt idx="5">
                  <c:v>412200</c:v>
                </c:pt>
                <c:pt idx="6">
                  <c:v>7040855</c:v>
                </c:pt>
                <c:pt idx="7">
                  <c:v>5903379</c:v>
                </c:pt>
                <c:pt idx="8">
                  <c:v>508158</c:v>
                </c:pt>
                <c:pt idx="9">
                  <c:v>0</c:v>
                </c:pt>
                <c:pt idx="10">
                  <c:v>91095</c:v>
                </c:pt>
                <c:pt idx="11">
                  <c:v>260307</c:v>
                </c:pt>
                <c:pt idx="12">
                  <c:v>8982</c:v>
                </c:pt>
                <c:pt idx="13">
                  <c:v>0</c:v>
                </c:pt>
                <c:pt idx="14">
                  <c:v>320388</c:v>
                </c:pt>
                <c:pt idx="15">
                  <c:v>2328645</c:v>
                </c:pt>
                <c:pt idx="16">
                  <c:v>307643</c:v>
                </c:pt>
                <c:pt idx="17">
                  <c:v>0</c:v>
                </c:pt>
                <c:pt idx="18">
                  <c:v>222127</c:v>
                </c:pt>
                <c:pt idx="19">
                  <c:v>280783</c:v>
                </c:pt>
                <c:pt idx="20">
                  <c:v>338034</c:v>
                </c:pt>
                <c:pt idx="21">
                  <c:v>2105920</c:v>
                </c:pt>
                <c:pt idx="22">
                  <c:v>1215248</c:v>
                </c:pt>
                <c:pt idx="23">
                  <c:v>89038</c:v>
                </c:pt>
                <c:pt idx="24">
                  <c:v>184298</c:v>
                </c:pt>
                <c:pt idx="25">
                  <c:v>6758857</c:v>
                </c:pt>
                <c:pt idx="26">
                  <c:v>644296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30200</c:v>
                </c:pt>
                <c:pt idx="2">
                  <c:v>474955</c:v>
                </c:pt>
                <c:pt idx="3">
                  <c:v>44</c:v>
                </c:pt>
                <c:pt idx="4">
                  <c:v>8125539</c:v>
                </c:pt>
                <c:pt idx="5">
                  <c:v>379701</c:v>
                </c:pt>
                <c:pt idx="6">
                  <c:v>6655080</c:v>
                </c:pt>
                <c:pt idx="7">
                  <c:v>5831755</c:v>
                </c:pt>
                <c:pt idx="8">
                  <c:v>519588</c:v>
                </c:pt>
                <c:pt idx="9">
                  <c:v>0</c:v>
                </c:pt>
                <c:pt idx="10">
                  <c:v>189567</c:v>
                </c:pt>
                <c:pt idx="11">
                  <c:v>271507</c:v>
                </c:pt>
                <c:pt idx="12">
                  <c:v>5566</c:v>
                </c:pt>
                <c:pt idx="13">
                  <c:v>0</c:v>
                </c:pt>
                <c:pt idx="14">
                  <c:v>285236</c:v>
                </c:pt>
                <c:pt idx="15">
                  <c:v>2257984</c:v>
                </c:pt>
                <c:pt idx="16">
                  <c:v>221913</c:v>
                </c:pt>
                <c:pt idx="17">
                  <c:v>0</c:v>
                </c:pt>
                <c:pt idx="18">
                  <c:v>240021</c:v>
                </c:pt>
                <c:pt idx="19">
                  <c:v>21737</c:v>
                </c:pt>
                <c:pt idx="20">
                  <c:v>309081</c:v>
                </c:pt>
                <c:pt idx="21">
                  <c:v>1917522</c:v>
                </c:pt>
                <c:pt idx="22">
                  <c:v>1153412</c:v>
                </c:pt>
                <c:pt idx="23">
                  <c:v>51891</c:v>
                </c:pt>
                <c:pt idx="24">
                  <c:v>308251</c:v>
                </c:pt>
                <c:pt idx="25">
                  <c:v>6559206</c:v>
                </c:pt>
                <c:pt idx="26">
                  <c:v>472398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208253"/>
        <c:axId val="21344103"/>
      </c:barChart>
      <c:catAx>
        <c:axId val="582082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344103"/>
        <c:crosses val="autoZero"/>
        <c:auto val="1"/>
        <c:lblAlgn val="ctr"/>
        <c:lblOffset val="100"/>
        <c:noMultiLvlLbl val="0"/>
      </c:catAx>
      <c:valAx>
        <c:axId val="213441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20825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400</c:v>
                </c:pt>
                <c:pt idx="2">
                  <c:v>19850</c:v>
                </c:pt>
                <c:pt idx="3">
                  <c:v>0</c:v>
                </c:pt>
                <c:pt idx="4">
                  <c:v>255102</c:v>
                </c:pt>
                <c:pt idx="5">
                  <c:v>12534</c:v>
                </c:pt>
                <c:pt idx="6">
                  <c:v>335922</c:v>
                </c:pt>
                <c:pt idx="7">
                  <c:v>210778</c:v>
                </c:pt>
                <c:pt idx="8">
                  <c:v>19992</c:v>
                </c:pt>
                <c:pt idx="9">
                  <c:v>0</c:v>
                </c:pt>
                <c:pt idx="10">
                  <c:v>21</c:v>
                </c:pt>
                <c:pt idx="11">
                  <c:v>15380</c:v>
                </c:pt>
                <c:pt idx="12">
                  <c:v>21</c:v>
                </c:pt>
                <c:pt idx="13">
                  <c:v>0</c:v>
                </c:pt>
                <c:pt idx="14">
                  <c:v>16106</c:v>
                </c:pt>
                <c:pt idx="15">
                  <c:v>163799</c:v>
                </c:pt>
                <c:pt idx="16">
                  <c:v>17347</c:v>
                </c:pt>
                <c:pt idx="17">
                  <c:v>0</c:v>
                </c:pt>
                <c:pt idx="18">
                  <c:v>14587</c:v>
                </c:pt>
                <c:pt idx="19">
                  <c:v>10329</c:v>
                </c:pt>
                <c:pt idx="20">
                  <c:v>1793</c:v>
                </c:pt>
                <c:pt idx="21">
                  <c:v>151790</c:v>
                </c:pt>
                <c:pt idx="22">
                  <c:v>29027</c:v>
                </c:pt>
                <c:pt idx="23">
                  <c:v>4289</c:v>
                </c:pt>
                <c:pt idx="24">
                  <c:v>152</c:v>
                </c:pt>
                <c:pt idx="25">
                  <c:v>241868</c:v>
                </c:pt>
                <c:pt idx="26">
                  <c:v>5782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1284</c:v>
                </c:pt>
                <c:pt idx="2">
                  <c:v>22755</c:v>
                </c:pt>
                <c:pt idx="3">
                  <c:v>0</c:v>
                </c:pt>
                <c:pt idx="4">
                  <c:v>258556</c:v>
                </c:pt>
                <c:pt idx="5">
                  <c:v>12321</c:v>
                </c:pt>
                <c:pt idx="6">
                  <c:v>320834</c:v>
                </c:pt>
                <c:pt idx="7">
                  <c:v>213365</c:v>
                </c:pt>
                <c:pt idx="8">
                  <c:v>19656</c:v>
                </c:pt>
                <c:pt idx="9">
                  <c:v>0</c:v>
                </c:pt>
                <c:pt idx="10">
                  <c:v>12</c:v>
                </c:pt>
                <c:pt idx="11">
                  <c:v>14532</c:v>
                </c:pt>
                <c:pt idx="12">
                  <c:v>20</c:v>
                </c:pt>
                <c:pt idx="13">
                  <c:v>0</c:v>
                </c:pt>
                <c:pt idx="14">
                  <c:v>14812</c:v>
                </c:pt>
                <c:pt idx="15">
                  <c:v>166149</c:v>
                </c:pt>
                <c:pt idx="16">
                  <c:v>12721</c:v>
                </c:pt>
                <c:pt idx="17">
                  <c:v>0</c:v>
                </c:pt>
                <c:pt idx="18">
                  <c:v>15422</c:v>
                </c:pt>
                <c:pt idx="19">
                  <c:v>1053</c:v>
                </c:pt>
                <c:pt idx="20">
                  <c:v>1895</c:v>
                </c:pt>
                <c:pt idx="21">
                  <c:v>145411</c:v>
                </c:pt>
                <c:pt idx="22">
                  <c:v>30558</c:v>
                </c:pt>
                <c:pt idx="23">
                  <c:v>2710</c:v>
                </c:pt>
                <c:pt idx="24">
                  <c:v>7837</c:v>
                </c:pt>
                <c:pt idx="25">
                  <c:v>241975</c:v>
                </c:pt>
                <c:pt idx="26">
                  <c:v>5141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615659"/>
        <c:axId val="60310188"/>
      </c:barChart>
      <c:catAx>
        <c:axId val="146156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310188"/>
        <c:crosses val="autoZero"/>
        <c:auto val="1"/>
        <c:lblAlgn val="ctr"/>
        <c:lblOffset val="100"/>
        <c:noMultiLvlLbl val="0"/>
      </c:catAx>
      <c:valAx>
        <c:axId val="6031018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61565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9</c:v>
                </c:pt>
                <c:pt idx="1">
                  <c:v>82779.25</c:v>
                </c:pt>
                <c:pt idx="2">
                  <c:v>7772</c:v>
                </c:pt>
                <c:pt idx="3">
                  <c:v>0</c:v>
                </c:pt>
                <c:pt idx="4">
                  <c:v>2333741</c:v>
                </c:pt>
                <c:pt idx="5">
                  <c:v>97455.25</c:v>
                </c:pt>
                <c:pt idx="6">
                  <c:v>47277</c:v>
                </c:pt>
                <c:pt idx="7">
                  <c:v>1609204.75</c:v>
                </c:pt>
                <c:pt idx="8">
                  <c:v>256562.25</c:v>
                </c:pt>
                <c:pt idx="9">
                  <c:v>21864.25</c:v>
                </c:pt>
                <c:pt idx="10">
                  <c:v>42063.75</c:v>
                </c:pt>
                <c:pt idx="11">
                  <c:v>2840.5</c:v>
                </c:pt>
                <c:pt idx="12">
                  <c:v>19318</c:v>
                </c:pt>
                <c:pt idx="13">
                  <c:v>27220</c:v>
                </c:pt>
                <c:pt idx="14">
                  <c:v>38517</c:v>
                </c:pt>
                <c:pt idx="15">
                  <c:v>584074</c:v>
                </c:pt>
                <c:pt idx="16">
                  <c:v>23197.5</c:v>
                </c:pt>
                <c:pt idx="17">
                  <c:v>22697.25</c:v>
                </c:pt>
                <c:pt idx="18">
                  <c:v>3236.5</c:v>
                </c:pt>
                <c:pt idx="19">
                  <c:v>460</c:v>
                </c:pt>
                <c:pt idx="20">
                  <c:v>0</c:v>
                </c:pt>
                <c:pt idx="21">
                  <c:v>254885</c:v>
                </c:pt>
                <c:pt idx="22">
                  <c:v>20691.25</c:v>
                </c:pt>
                <c:pt idx="23">
                  <c:v>71355.5</c:v>
                </c:pt>
                <c:pt idx="24">
                  <c:v>23819.5</c:v>
                </c:pt>
                <c:pt idx="25">
                  <c:v>2372668</c:v>
                </c:pt>
                <c:pt idx="26">
                  <c:v>110936</c:v>
                </c:pt>
                <c:pt idx="27">
                  <c:v>14085.75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8</c:v>
                </c:pt>
                <c:pt idx="1">
                  <c:v>105835.75</c:v>
                </c:pt>
                <c:pt idx="2">
                  <c:v>14814</c:v>
                </c:pt>
                <c:pt idx="3">
                  <c:v>0</c:v>
                </c:pt>
                <c:pt idx="4">
                  <c:v>2344348</c:v>
                </c:pt>
                <c:pt idx="5">
                  <c:v>111571</c:v>
                </c:pt>
                <c:pt idx="6">
                  <c:v>49807</c:v>
                </c:pt>
                <c:pt idx="7">
                  <c:v>1806077.75</c:v>
                </c:pt>
                <c:pt idx="8">
                  <c:v>254164.5</c:v>
                </c:pt>
                <c:pt idx="9">
                  <c:v>26265</c:v>
                </c:pt>
                <c:pt idx="10">
                  <c:v>55176.25</c:v>
                </c:pt>
                <c:pt idx="11">
                  <c:v>2688</c:v>
                </c:pt>
                <c:pt idx="12">
                  <c:v>12974.5</c:v>
                </c:pt>
                <c:pt idx="13">
                  <c:v>23938</c:v>
                </c:pt>
                <c:pt idx="14">
                  <c:v>40523</c:v>
                </c:pt>
                <c:pt idx="15">
                  <c:v>580705</c:v>
                </c:pt>
                <c:pt idx="16">
                  <c:v>165274.5</c:v>
                </c:pt>
                <c:pt idx="17">
                  <c:v>21369.25</c:v>
                </c:pt>
                <c:pt idx="18">
                  <c:v>3053.25</c:v>
                </c:pt>
                <c:pt idx="19">
                  <c:v>0</c:v>
                </c:pt>
                <c:pt idx="20">
                  <c:v>0</c:v>
                </c:pt>
                <c:pt idx="21">
                  <c:v>228207</c:v>
                </c:pt>
                <c:pt idx="22">
                  <c:v>16067.5</c:v>
                </c:pt>
                <c:pt idx="23">
                  <c:v>66497</c:v>
                </c:pt>
                <c:pt idx="24">
                  <c:v>54874.75</c:v>
                </c:pt>
                <c:pt idx="25">
                  <c:v>2659860</c:v>
                </c:pt>
                <c:pt idx="26">
                  <c:v>113176</c:v>
                </c:pt>
                <c:pt idx="27">
                  <c:v>17434.25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108084"/>
        <c:axId val="36317914"/>
      </c:barChart>
      <c:catAx>
        <c:axId val="391080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317914"/>
        <c:crosses val="autoZero"/>
        <c:auto val="1"/>
        <c:lblAlgn val="ctr"/>
        <c:lblOffset val="100"/>
        <c:noMultiLvlLbl val="0"/>
      </c:catAx>
      <c:valAx>
        <c:axId val="3631791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10808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1406.5</c:v>
                </c:pt>
                <c:pt idx="2">
                  <c:v>17</c:v>
                </c:pt>
                <c:pt idx="3">
                  <c:v>0</c:v>
                </c:pt>
                <c:pt idx="4">
                  <c:v>1942382</c:v>
                </c:pt>
                <c:pt idx="5">
                  <c:v>9579.5</c:v>
                </c:pt>
                <c:pt idx="6">
                  <c:v>2</c:v>
                </c:pt>
                <c:pt idx="7">
                  <c:v>634649</c:v>
                </c:pt>
                <c:pt idx="8">
                  <c:v>2205.75</c:v>
                </c:pt>
                <c:pt idx="9">
                  <c:v>395</c:v>
                </c:pt>
                <c:pt idx="10">
                  <c:v>1035</c:v>
                </c:pt>
                <c:pt idx="11">
                  <c:v>0</c:v>
                </c:pt>
                <c:pt idx="12">
                  <c:v>0</c:v>
                </c:pt>
                <c:pt idx="13">
                  <c:v>217</c:v>
                </c:pt>
                <c:pt idx="14">
                  <c:v>98.5</c:v>
                </c:pt>
                <c:pt idx="15">
                  <c:v>299505</c:v>
                </c:pt>
                <c:pt idx="16">
                  <c:v>9053</c:v>
                </c:pt>
                <c:pt idx="17">
                  <c:v>284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45677</c:v>
                </c:pt>
                <c:pt idx="22">
                  <c:v>0</c:v>
                </c:pt>
                <c:pt idx="23">
                  <c:v>0</c:v>
                </c:pt>
                <c:pt idx="24">
                  <c:v>1979.5</c:v>
                </c:pt>
                <c:pt idx="25">
                  <c:v>1167185</c:v>
                </c:pt>
                <c:pt idx="26">
                  <c:v>8567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1256</c:v>
                </c:pt>
                <c:pt idx="2">
                  <c:v>171</c:v>
                </c:pt>
                <c:pt idx="3">
                  <c:v>0</c:v>
                </c:pt>
                <c:pt idx="4">
                  <c:v>1957378</c:v>
                </c:pt>
                <c:pt idx="5">
                  <c:v>19232.5</c:v>
                </c:pt>
                <c:pt idx="6">
                  <c:v>4</c:v>
                </c:pt>
                <c:pt idx="7">
                  <c:v>813457.41999999993</c:v>
                </c:pt>
                <c:pt idx="8">
                  <c:v>1548.5</c:v>
                </c:pt>
                <c:pt idx="9">
                  <c:v>0</c:v>
                </c:pt>
                <c:pt idx="10">
                  <c:v>1664</c:v>
                </c:pt>
                <c:pt idx="11">
                  <c:v>0</c:v>
                </c:pt>
                <c:pt idx="12">
                  <c:v>0</c:v>
                </c:pt>
                <c:pt idx="13">
                  <c:v>674</c:v>
                </c:pt>
                <c:pt idx="14">
                  <c:v>4.25</c:v>
                </c:pt>
                <c:pt idx="15">
                  <c:v>295339</c:v>
                </c:pt>
                <c:pt idx="16">
                  <c:v>151314.75</c:v>
                </c:pt>
                <c:pt idx="17">
                  <c:v>277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27971</c:v>
                </c:pt>
                <c:pt idx="22">
                  <c:v>4.5</c:v>
                </c:pt>
                <c:pt idx="23">
                  <c:v>0</c:v>
                </c:pt>
                <c:pt idx="24">
                  <c:v>23699.5</c:v>
                </c:pt>
                <c:pt idx="25">
                  <c:v>1296478</c:v>
                </c:pt>
                <c:pt idx="26">
                  <c:v>7121</c:v>
                </c:pt>
                <c:pt idx="27">
                  <c:v>209.25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962079"/>
        <c:axId val="63312708"/>
      </c:barChart>
      <c:catAx>
        <c:axId val="339620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312708"/>
        <c:crosses val="autoZero"/>
        <c:auto val="1"/>
        <c:lblAlgn val="ctr"/>
        <c:lblOffset val="100"/>
        <c:noMultiLvlLbl val="0"/>
      </c:catAx>
      <c:valAx>
        <c:axId val="6331270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96207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71003.75</c:v>
                </c:pt>
                <c:pt idx="2">
                  <c:v>4053.5</c:v>
                </c:pt>
                <c:pt idx="3">
                  <c:v>0</c:v>
                </c:pt>
                <c:pt idx="4">
                  <c:v>13</c:v>
                </c:pt>
                <c:pt idx="5">
                  <c:v>73755.25</c:v>
                </c:pt>
                <c:pt idx="6">
                  <c:v>47271</c:v>
                </c:pt>
                <c:pt idx="7">
                  <c:v>110135.25</c:v>
                </c:pt>
                <c:pt idx="8">
                  <c:v>20437.5</c:v>
                </c:pt>
                <c:pt idx="9">
                  <c:v>4159.25</c:v>
                </c:pt>
                <c:pt idx="10">
                  <c:v>3248.75</c:v>
                </c:pt>
                <c:pt idx="11">
                  <c:v>2782.5</c:v>
                </c:pt>
                <c:pt idx="12">
                  <c:v>4933.25</c:v>
                </c:pt>
                <c:pt idx="13">
                  <c:v>3686</c:v>
                </c:pt>
                <c:pt idx="14">
                  <c:v>33172</c:v>
                </c:pt>
                <c:pt idx="15">
                  <c:v>248070</c:v>
                </c:pt>
                <c:pt idx="16">
                  <c:v>4745.5</c:v>
                </c:pt>
                <c:pt idx="17">
                  <c:v>1794.25</c:v>
                </c:pt>
                <c:pt idx="18">
                  <c:v>3210.5</c:v>
                </c:pt>
                <c:pt idx="19">
                  <c:v>0</c:v>
                </c:pt>
                <c:pt idx="20">
                  <c:v>0</c:v>
                </c:pt>
                <c:pt idx="21">
                  <c:v>186080</c:v>
                </c:pt>
                <c:pt idx="22">
                  <c:v>4662.5</c:v>
                </c:pt>
                <c:pt idx="23">
                  <c:v>70811.5</c:v>
                </c:pt>
                <c:pt idx="24">
                  <c:v>6600</c:v>
                </c:pt>
                <c:pt idx="25">
                  <c:v>98887</c:v>
                </c:pt>
                <c:pt idx="26">
                  <c:v>6520</c:v>
                </c:pt>
                <c:pt idx="27">
                  <c:v>13246.5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90524</c:v>
                </c:pt>
                <c:pt idx="2">
                  <c:v>1577.5</c:v>
                </c:pt>
                <c:pt idx="3">
                  <c:v>0</c:v>
                </c:pt>
                <c:pt idx="4">
                  <c:v>134</c:v>
                </c:pt>
                <c:pt idx="5">
                  <c:v>75968</c:v>
                </c:pt>
                <c:pt idx="6">
                  <c:v>49783</c:v>
                </c:pt>
                <c:pt idx="7">
                  <c:v>96663.5</c:v>
                </c:pt>
                <c:pt idx="8">
                  <c:v>21055.5</c:v>
                </c:pt>
                <c:pt idx="9">
                  <c:v>7125</c:v>
                </c:pt>
                <c:pt idx="10">
                  <c:v>1351</c:v>
                </c:pt>
                <c:pt idx="11">
                  <c:v>2634</c:v>
                </c:pt>
                <c:pt idx="12">
                  <c:v>3323.75</c:v>
                </c:pt>
                <c:pt idx="13">
                  <c:v>3924</c:v>
                </c:pt>
                <c:pt idx="14">
                  <c:v>34864.25</c:v>
                </c:pt>
                <c:pt idx="15">
                  <c:v>250999</c:v>
                </c:pt>
                <c:pt idx="16">
                  <c:v>3794.75</c:v>
                </c:pt>
                <c:pt idx="17">
                  <c:v>1236.75</c:v>
                </c:pt>
                <c:pt idx="18">
                  <c:v>3027.25</c:v>
                </c:pt>
                <c:pt idx="19">
                  <c:v>0</c:v>
                </c:pt>
                <c:pt idx="20">
                  <c:v>0</c:v>
                </c:pt>
                <c:pt idx="21">
                  <c:v>181006</c:v>
                </c:pt>
                <c:pt idx="22">
                  <c:v>0</c:v>
                </c:pt>
                <c:pt idx="23">
                  <c:v>65760.75</c:v>
                </c:pt>
                <c:pt idx="24">
                  <c:v>4911.25</c:v>
                </c:pt>
                <c:pt idx="25">
                  <c:v>100930</c:v>
                </c:pt>
                <c:pt idx="26">
                  <c:v>10079</c:v>
                </c:pt>
                <c:pt idx="27">
                  <c:v>16056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424978"/>
        <c:axId val="37165019"/>
      </c:barChart>
      <c:catAx>
        <c:axId val="584249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165019"/>
        <c:crosses val="autoZero"/>
        <c:auto val="1"/>
        <c:lblAlgn val="ctr"/>
        <c:lblOffset val="100"/>
        <c:noMultiLvlLbl val="0"/>
      </c:catAx>
      <c:valAx>
        <c:axId val="3716501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4249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9</c:v>
                </c:pt>
                <c:pt idx="1">
                  <c:v>10369</c:v>
                </c:pt>
                <c:pt idx="2">
                  <c:v>3701.5</c:v>
                </c:pt>
                <c:pt idx="3">
                  <c:v>0</c:v>
                </c:pt>
                <c:pt idx="4">
                  <c:v>391346</c:v>
                </c:pt>
                <c:pt idx="5">
                  <c:v>14120.5</c:v>
                </c:pt>
                <c:pt idx="6">
                  <c:v>4</c:v>
                </c:pt>
                <c:pt idx="7">
                  <c:v>864420.49999999988</c:v>
                </c:pt>
                <c:pt idx="8">
                  <c:v>233919</c:v>
                </c:pt>
                <c:pt idx="9">
                  <c:v>17310</c:v>
                </c:pt>
                <c:pt idx="10">
                  <c:v>37780</c:v>
                </c:pt>
                <c:pt idx="11">
                  <c:v>58</c:v>
                </c:pt>
                <c:pt idx="12">
                  <c:v>14384.75</c:v>
                </c:pt>
                <c:pt idx="13">
                  <c:v>23317</c:v>
                </c:pt>
                <c:pt idx="14">
                  <c:v>5246.5</c:v>
                </c:pt>
                <c:pt idx="15">
                  <c:v>36499</c:v>
                </c:pt>
                <c:pt idx="16">
                  <c:v>9399</c:v>
                </c:pt>
                <c:pt idx="17">
                  <c:v>20619</c:v>
                </c:pt>
                <c:pt idx="18">
                  <c:v>26</c:v>
                </c:pt>
                <c:pt idx="19">
                  <c:v>460</c:v>
                </c:pt>
                <c:pt idx="20">
                  <c:v>0</c:v>
                </c:pt>
                <c:pt idx="21">
                  <c:v>23128</c:v>
                </c:pt>
                <c:pt idx="22">
                  <c:v>16028.75</c:v>
                </c:pt>
                <c:pt idx="23">
                  <c:v>544</c:v>
                </c:pt>
                <c:pt idx="24">
                  <c:v>15240</c:v>
                </c:pt>
                <c:pt idx="25">
                  <c:v>1106596</c:v>
                </c:pt>
                <c:pt idx="26">
                  <c:v>95849</c:v>
                </c:pt>
                <c:pt idx="27">
                  <c:v>827.25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8</c:v>
                </c:pt>
                <c:pt idx="1">
                  <c:v>14055.75</c:v>
                </c:pt>
                <c:pt idx="2">
                  <c:v>13065.5</c:v>
                </c:pt>
                <c:pt idx="3">
                  <c:v>0</c:v>
                </c:pt>
                <c:pt idx="4">
                  <c:v>386836</c:v>
                </c:pt>
                <c:pt idx="5">
                  <c:v>16370.5</c:v>
                </c:pt>
                <c:pt idx="6">
                  <c:v>20</c:v>
                </c:pt>
                <c:pt idx="7">
                  <c:v>895956.83</c:v>
                </c:pt>
                <c:pt idx="8">
                  <c:v>231560.5</c:v>
                </c:pt>
                <c:pt idx="9">
                  <c:v>19140</c:v>
                </c:pt>
                <c:pt idx="10">
                  <c:v>52161.25</c:v>
                </c:pt>
                <c:pt idx="11">
                  <c:v>54</c:v>
                </c:pt>
                <c:pt idx="12">
                  <c:v>9650.75</c:v>
                </c:pt>
                <c:pt idx="13">
                  <c:v>19340</c:v>
                </c:pt>
                <c:pt idx="14">
                  <c:v>5654.5</c:v>
                </c:pt>
                <c:pt idx="15">
                  <c:v>34367</c:v>
                </c:pt>
                <c:pt idx="16">
                  <c:v>10165</c:v>
                </c:pt>
                <c:pt idx="17">
                  <c:v>19855.5</c:v>
                </c:pt>
                <c:pt idx="18">
                  <c:v>26</c:v>
                </c:pt>
                <c:pt idx="19">
                  <c:v>0</c:v>
                </c:pt>
                <c:pt idx="20">
                  <c:v>0</c:v>
                </c:pt>
                <c:pt idx="21">
                  <c:v>19230</c:v>
                </c:pt>
                <c:pt idx="22">
                  <c:v>16063</c:v>
                </c:pt>
                <c:pt idx="23">
                  <c:v>736.25</c:v>
                </c:pt>
                <c:pt idx="24">
                  <c:v>26264</c:v>
                </c:pt>
                <c:pt idx="25">
                  <c:v>1262452</c:v>
                </c:pt>
                <c:pt idx="26">
                  <c:v>95976</c:v>
                </c:pt>
                <c:pt idx="27">
                  <c:v>1169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30503"/>
        <c:axId val="52173548"/>
      </c:barChart>
      <c:catAx>
        <c:axId val="623050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173548"/>
        <c:crosses val="autoZero"/>
        <c:auto val="1"/>
        <c:lblAlgn val="ctr"/>
        <c:lblOffset val="100"/>
        <c:noMultiLvlLbl val="0"/>
      </c:catAx>
      <c:valAx>
        <c:axId val="5217354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3050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542</c:v>
                </c:pt>
                <c:pt idx="1">
                  <c:v>367</c:v>
                </c:pt>
                <c:pt idx="2">
                  <c:v>794</c:v>
                </c:pt>
                <c:pt idx="3">
                  <c:v>400</c:v>
                </c:pt>
                <c:pt idx="4">
                  <c:v>13665</c:v>
                </c:pt>
                <c:pt idx="5">
                  <c:v>756</c:v>
                </c:pt>
                <c:pt idx="6">
                  <c:v>22170</c:v>
                </c:pt>
                <c:pt idx="7">
                  <c:v>4219</c:v>
                </c:pt>
                <c:pt idx="8">
                  <c:v>1362</c:v>
                </c:pt>
                <c:pt idx="9">
                  <c:v>1038</c:v>
                </c:pt>
                <c:pt idx="10">
                  <c:v>693</c:v>
                </c:pt>
                <c:pt idx="11">
                  <c:v>4823</c:v>
                </c:pt>
                <c:pt idx="12">
                  <c:v>530</c:v>
                </c:pt>
                <c:pt idx="13">
                  <c:v>620</c:v>
                </c:pt>
                <c:pt idx="14">
                  <c:v>1011</c:v>
                </c:pt>
                <c:pt idx="15">
                  <c:v>6219</c:v>
                </c:pt>
                <c:pt idx="16">
                  <c:v>797</c:v>
                </c:pt>
                <c:pt idx="17">
                  <c:v>228</c:v>
                </c:pt>
                <c:pt idx="18">
                  <c:v>581</c:v>
                </c:pt>
                <c:pt idx="19">
                  <c:v>468</c:v>
                </c:pt>
                <c:pt idx="20">
                  <c:v>476</c:v>
                </c:pt>
                <c:pt idx="21">
                  <c:v>8181</c:v>
                </c:pt>
                <c:pt idx="22">
                  <c:v>798</c:v>
                </c:pt>
                <c:pt idx="23">
                  <c:v>450</c:v>
                </c:pt>
                <c:pt idx="24">
                  <c:v>1221</c:v>
                </c:pt>
                <c:pt idx="25">
                  <c:v>3721</c:v>
                </c:pt>
                <c:pt idx="26">
                  <c:v>911</c:v>
                </c:pt>
                <c:pt idx="27">
                  <c:v>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512</c:v>
                </c:pt>
                <c:pt idx="1">
                  <c:v>312</c:v>
                </c:pt>
                <c:pt idx="2">
                  <c:v>731</c:v>
                </c:pt>
                <c:pt idx="3">
                  <c:v>415</c:v>
                </c:pt>
                <c:pt idx="4">
                  <c:v>11699</c:v>
                </c:pt>
                <c:pt idx="5">
                  <c:v>784</c:v>
                </c:pt>
                <c:pt idx="6">
                  <c:v>20597</c:v>
                </c:pt>
                <c:pt idx="7">
                  <c:v>4119</c:v>
                </c:pt>
                <c:pt idx="8">
                  <c:v>1291</c:v>
                </c:pt>
                <c:pt idx="9">
                  <c:v>1105</c:v>
                </c:pt>
                <c:pt idx="10">
                  <c:v>805</c:v>
                </c:pt>
                <c:pt idx="11">
                  <c:v>4499</c:v>
                </c:pt>
                <c:pt idx="12">
                  <c:v>512</c:v>
                </c:pt>
                <c:pt idx="13">
                  <c:v>623</c:v>
                </c:pt>
                <c:pt idx="14">
                  <c:v>1081</c:v>
                </c:pt>
                <c:pt idx="15">
                  <c:v>6157</c:v>
                </c:pt>
                <c:pt idx="16">
                  <c:v>710</c:v>
                </c:pt>
                <c:pt idx="17">
                  <c:v>238</c:v>
                </c:pt>
                <c:pt idx="18">
                  <c:v>544</c:v>
                </c:pt>
                <c:pt idx="19">
                  <c:v>254</c:v>
                </c:pt>
                <c:pt idx="20">
                  <c:v>467</c:v>
                </c:pt>
                <c:pt idx="21">
                  <c:v>7612</c:v>
                </c:pt>
                <c:pt idx="22">
                  <c:v>719</c:v>
                </c:pt>
                <c:pt idx="23">
                  <c:v>454</c:v>
                </c:pt>
                <c:pt idx="24">
                  <c:v>1204</c:v>
                </c:pt>
                <c:pt idx="25">
                  <c:v>3671</c:v>
                </c:pt>
                <c:pt idx="26">
                  <c:v>749</c:v>
                </c:pt>
                <c:pt idx="27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676632"/>
        <c:axId val="61426840"/>
      </c:barChart>
      <c:catAx>
        <c:axId val="596766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426840"/>
        <c:crosses val="autoZero"/>
        <c:auto val="1"/>
        <c:lblAlgn val="ctr"/>
        <c:lblOffset val="100"/>
        <c:noMultiLvlLbl val="0"/>
      </c:catAx>
      <c:valAx>
        <c:axId val="614268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6766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12159847</c:v>
                </c:pt>
                <c:pt idx="1">
                  <c:v>5755861</c:v>
                </c:pt>
                <c:pt idx="2">
                  <c:v>13683917</c:v>
                </c:pt>
                <c:pt idx="3">
                  <c:v>3217688</c:v>
                </c:pt>
                <c:pt idx="4">
                  <c:v>253241865</c:v>
                </c:pt>
                <c:pt idx="5">
                  <c:v>17933387</c:v>
                </c:pt>
                <c:pt idx="6">
                  <c:v>131198167</c:v>
                </c:pt>
                <c:pt idx="7">
                  <c:v>174613776</c:v>
                </c:pt>
                <c:pt idx="8">
                  <c:v>27882140</c:v>
                </c:pt>
                <c:pt idx="9">
                  <c:v>23549326</c:v>
                </c:pt>
                <c:pt idx="10">
                  <c:v>9754019</c:v>
                </c:pt>
                <c:pt idx="11">
                  <c:v>35235499</c:v>
                </c:pt>
                <c:pt idx="12">
                  <c:v>9088813</c:v>
                </c:pt>
                <c:pt idx="13">
                  <c:v>11208553</c:v>
                </c:pt>
                <c:pt idx="14">
                  <c:v>20297474</c:v>
                </c:pt>
                <c:pt idx="15">
                  <c:v>136496315</c:v>
                </c:pt>
                <c:pt idx="16">
                  <c:v>23428261</c:v>
                </c:pt>
                <c:pt idx="17">
                  <c:v>1356946</c:v>
                </c:pt>
                <c:pt idx="18">
                  <c:v>14858316</c:v>
                </c:pt>
                <c:pt idx="19">
                  <c:v>7414238</c:v>
                </c:pt>
                <c:pt idx="20">
                  <c:v>3963017</c:v>
                </c:pt>
                <c:pt idx="21">
                  <c:v>103486334</c:v>
                </c:pt>
                <c:pt idx="22">
                  <c:v>15596879</c:v>
                </c:pt>
                <c:pt idx="23">
                  <c:v>2646232</c:v>
                </c:pt>
                <c:pt idx="24">
                  <c:v>24912256</c:v>
                </c:pt>
                <c:pt idx="25">
                  <c:v>146597072</c:v>
                </c:pt>
                <c:pt idx="26">
                  <c:v>21207495</c:v>
                </c:pt>
                <c:pt idx="27">
                  <c:v>1484394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11574510</c:v>
                </c:pt>
                <c:pt idx="1">
                  <c:v>4879942</c:v>
                </c:pt>
                <c:pt idx="2">
                  <c:v>11181134</c:v>
                </c:pt>
                <c:pt idx="3">
                  <c:v>3014440</c:v>
                </c:pt>
                <c:pt idx="4">
                  <c:v>219181488</c:v>
                </c:pt>
                <c:pt idx="5">
                  <c:v>16435227</c:v>
                </c:pt>
                <c:pt idx="6">
                  <c:v>123389975</c:v>
                </c:pt>
                <c:pt idx="7">
                  <c:v>159461469</c:v>
                </c:pt>
                <c:pt idx="8">
                  <c:v>25703938</c:v>
                </c:pt>
                <c:pt idx="9">
                  <c:v>26580302</c:v>
                </c:pt>
                <c:pt idx="10">
                  <c:v>11111108</c:v>
                </c:pt>
                <c:pt idx="11">
                  <c:v>33716761</c:v>
                </c:pt>
                <c:pt idx="12">
                  <c:v>7917441</c:v>
                </c:pt>
                <c:pt idx="13">
                  <c:v>10527599</c:v>
                </c:pt>
                <c:pt idx="14">
                  <c:v>21317218</c:v>
                </c:pt>
                <c:pt idx="15">
                  <c:v>137162718</c:v>
                </c:pt>
                <c:pt idx="16">
                  <c:v>24273212</c:v>
                </c:pt>
                <c:pt idx="17">
                  <c:v>1472416</c:v>
                </c:pt>
                <c:pt idx="18">
                  <c:v>12123744</c:v>
                </c:pt>
                <c:pt idx="19">
                  <c:v>3731121</c:v>
                </c:pt>
                <c:pt idx="20">
                  <c:v>3720883</c:v>
                </c:pt>
                <c:pt idx="21">
                  <c:v>102148686</c:v>
                </c:pt>
                <c:pt idx="22">
                  <c:v>14553917</c:v>
                </c:pt>
                <c:pt idx="23">
                  <c:v>2631299</c:v>
                </c:pt>
                <c:pt idx="24">
                  <c:v>23488166</c:v>
                </c:pt>
                <c:pt idx="25">
                  <c:v>137744699</c:v>
                </c:pt>
                <c:pt idx="26">
                  <c:v>17090751</c:v>
                </c:pt>
                <c:pt idx="27">
                  <c:v>1502906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4974297"/>
        <c:axId val="53700716"/>
      </c:barChart>
      <c:catAx>
        <c:axId val="549742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700716"/>
        <c:crosses val="autoZero"/>
        <c:auto val="1"/>
        <c:lblAlgn val="ctr"/>
        <c:lblOffset val="100"/>
        <c:noMultiLvlLbl val="0"/>
      </c:catAx>
      <c:valAx>
        <c:axId val="5370071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9742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55</c:v>
                </c:pt>
                <c:pt idx="1">
                  <c:v>35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  <c:pt idx="5">
                  <c:v>150</c:v>
                </c:pt>
                <c:pt idx="6">
                  <c:v>299</c:v>
                </c:pt>
                <c:pt idx="7">
                  <c:v>346</c:v>
                </c:pt>
                <c:pt idx="8">
                  <c:v>34</c:v>
                </c:pt>
                <c:pt idx="9">
                  <c:v>63</c:v>
                </c:pt>
                <c:pt idx="10">
                  <c:v>0</c:v>
                </c:pt>
                <c:pt idx="11">
                  <c:v>13</c:v>
                </c:pt>
                <c:pt idx="12">
                  <c:v>7</c:v>
                </c:pt>
                <c:pt idx="13">
                  <c:v>13</c:v>
                </c:pt>
                <c:pt idx="14">
                  <c:v>8</c:v>
                </c:pt>
                <c:pt idx="15">
                  <c:v>367</c:v>
                </c:pt>
                <c:pt idx="16">
                  <c:v>138</c:v>
                </c:pt>
                <c:pt idx="17">
                  <c:v>0</c:v>
                </c:pt>
                <c:pt idx="18">
                  <c:v>5</c:v>
                </c:pt>
                <c:pt idx="19">
                  <c:v>8</c:v>
                </c:pt>
                <c:pt idx="20">
                  <c:v>4</c:v>
                </c:pt>
                <c:pt idx="21">
                  <c:v>300</c:v>
                </c:pt>
                <c:pt idx="22">
                  <c:v>8</c:v>
                </c:pt>
                <c:pt idx="23">
                  <c:v>40</c:v>
                </c:pt>
                <c:pt idx="24">
                  <c:v>20</c:v>
                </c:pt>
                <c:pt idx="25">
                  <c:v>104</c:v>
                </c:pt>
                <c:pt idx="26">
                  <c:v>41</c:v>
                </c:pt>
                <c:pt idx="2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60</c:v>
                </c:pt>
                <c:pt idx="1">
                  <c:v>20</c:v>
                </c:pt>
                <c:pt idx="2">
                  <c:v>7</c:v>
                </c:pt>
                <c:pt idx="3">
                  <c:v>1</c:v>
                </c:pt>
                <c:pt idx="4">
                  <c:v>1</c:v>
                </c:pt>
                <c:pt idx="5">
                  <c:v>133</c:v>
                </c:pt>
                <c:pt idx="6">
                  <c:v>281</c:v>
                </c:pt>
                <c:pt idx="7">
                  <c:v>331</c:v>
                </c:pt>
                <c:pt idx="8">
                  <c:v>37</c:v>
                </c:pt>
                <c:pt idx="9">
                  <c:v>95</c:v>
                </c:pt>
                <c:pt idx="10">
                  <c:v>1</c:v>
                </c:pt>
                <c:pt idx="11">
                  <c:v>3</c:v>
                </c:pt>
                <c:pt idx="12">
                  <c:v>6</c:v>
                </c:pt>
                <c:pt idx="13">
                  <c:v>13</c:v>
                </c:pt>
                <c:pt idx="14">
                  <c:v>9</c:v>
                </c:pt>
                <c:pt idx="15">
                  <c:v>382</c:v>
                </c:pt>
                <c:pt idx="16">
                  <c:v>127</c:v>
                </c:pt>
                <c:pt idx="17">
                  <c:v>1</c:v>
                </c:pt>
                <c:pt idx="18">
                  <c:v>4</c:v>
                </c:pt>
                <c:pt idx="19">
                  <c:v>5</c:v>
                </c:pt>
                <c:pt idx="20">
                  <c:v>2</c:v>
                </c:pt>
                <c:pt idx="21">
                  <c:v>353</c:v>
                </c:pt>
                <c:pt idx="22">
                  <c:v>11</c:v>
                </c:pt>
                <c:pt idx="23">
                  <c:v>40</c:v>
                </c:pt>
                <c:pt idx="24">
                  <c:v>11</c:v>
                </c:pt>
                <c:pt idx="25">
                  <c:v>125</c:v>
                </c:pt>
                <c:pt idx="26">
                  <c:v>42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572671"/>
        <c:axId val="817488"/>
      </c:barChart>
      <c:catAx>
        <c:axId val="505726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17488"/>
        <c:crosses val="autoZero"/>
        <c:auto val="1"/>
        <c:lblAlgn val="ctr"/>
        <c:lblOffset val="100"/>
        <c:noMultiLvlLbl val="0"/>
      </c:catAx>
      <c:valAx>
        <c:axId val="81748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57267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125083</c:v>
                </c:pt>
                <c:pt idx="1">
                  <c:v>121465</c:v>
                </c:pt>
                <c:pt idx="2">
                  <c:v>205080</c:v>
                </c:pt>
                <c:pt idx="3">
                  <c:v>0</c:v>
                </c:pt>
                <c:pt idx="4">
                  <c:v>1924870</c:v>
                </c:pt>
                <c:pt idx="5">
                  <c:v>245534</c:v>
                </c:pt>
                <c:pt idx="6">
                  <c:v>3772123</c:v>
                </c:pt>
                <c:pt idx="7">
                  <c:v>2019887</c:v>
                </c:pt>
                <c:pt idx="8">
                  <c:v>95908</c:v>
                </c:pt>
                <c:pt idx="9">
                  <c:v>69409</c:v>
                </c:pt>
                <c:pt idx="10">
                  <c:v>0</c:v>
                </c:pt>
                <c:pt idx="11">
                  <c:v>842156</c:v>
                </c:pt>
                <c:pt idx="12">
                  <c:v>3147</c:v>
                </c:pt>
                <c:pt idx="13">
                  <c:v>11632</c:v>
                </c:pt>
                <c:pt idx="14">
                  <c:v>29825</c:v>
                </c:pt>
                <c:pt idx="15">
                  <c:v>1564405</c:v>
                </c:pt>
                <c:pt idx="16">
                  <c:v>312888</c:v>
                </c:pt>
                <c:pt idx="17">
                  <c:v>0</c:v>
                </c:pt>
                <c:pt idx="18">
                  <c:v>200427</c:v>
                </c:pt>
                <c:pt idx="19">
                  <c:v>45225</c:v>
                </c:pt>
                <c:pt idx="20">
                  <c:v>814</c:v>
                </c:pt>
                <c:pt idx="21">
                  <c:v>3244261</c:v>
                </c:pt>
                <c:pt idx="22">
                  <c:v>102308</c:v>
                </c:pt>
                <c:pt idx="23">
                  <c:v>11430</c:v>
                </c:pt>
                <c:pt idx="24">
                  <c:v>33105</c:v>
                </c:pt>
                <c:pt idx="25">
                  <c:v>610441</c:v>
                </c:pt>
                <c:pt idx="26">
                  <c:v>76729</c:v>
                </c:pt>
                <c:pt idx="27">
                  <c:v>1179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76705</c:v>
                </c:pt>
                <c:pt idx="1">
                  <c:v>86052</c:v>
                </c:pt>
                <c:pt idx="2">
                  <c:v>117322</c:v>
                </c:pt>
                <c:pt idx="3">
                  <c:v>166</c:v>
                </c:pt>
                <c:pt idx="4">
                  <c:v>1090431</c:v>
                </c:pt>
                <c:pt idx="5">
                  <c:v>129091</c:v>
                </c:pt>
                <c:pt idx="6">
                  <c:v>3123881</c:v>
                </c:pt>
                <c:pt idx="7">
                  <c:v>1191596</c:v>
                </c:pt>
                <c:pt idx="8">
                  <c:v>84814</c:v>
                </c:pt>
                <c:pt idx="9">
                  <c:v>79803</c:v>
                </c:pt>
                <c:pt idx="10">
                  <c:v>633</c:v>
                </c:pt>
                <c:pt idx="11">
                  <c:v>603153</c:v>
                </c:pt>
                <c:pt idx="12">
                  <c:v>3558</c:v>
                </c:pt>
                <c:pt idx="13">
                  <c:v>8058</c:v>
                </c:pt>
                <c:pt idx="14">
                  <c:v>29827</c:v>
                </c:pt>
                <c:pt idx="15">
                  <c:v>1140787</c:v>
                </c:pt>
                <c:pt idx="16">
                  <c:v>212921</c:v>
                </c:pt>
                <c:pt idx="17">
                  <c:v>0</c:v>
                </c:pt>
                <c:pt idx="18">
                  <c:v>168893</c:v>
                </c:pt>
                <c:pt idx="19">
                  <c:v>20777</c:v>
                </c:pt>
                <c:pt idx="20">
                  <c:v>538</c:v>
                </c:pt>
                <c:pt idx="21">
                  <c:v>2655614</c:v>
                </c:pt>
                <c:pt idx="22">
                  <c:v>105891</c:v>
                </c:pt>
                <c:pt idx="23">
                  <c:v>9756</c:v>
                </c:pt>
                <c:pt idx="24">
                  <c:v>8582</c:v>
                </c:pt>
                <c:pt idx="25">
                  <c:v>483171</c:v>
                </c:pt>
                <c:pt idx="26">
                  <c:v>62545</c:v>
                </c:pt>
                <c:pt idx="27">
                  <c:v>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838186"/>
        <c:axId val="18921717"/>
      </c:barChart>
      <c:catAx>
        <c:axId val="2783818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921717"/>
        <c:crosses val="autoZero"/>
        <c:auto val="1"/>
        <c:lblAlgn val="ctr"/>
        <c:lblOffset val="100"/>
        <c:noMultiLvlLbl val="0"/>
      </c:catAx>
      <c:valAx>
        <c:axId val="1892171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83818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57015</c:v>
                </c:pt>
                <c:pt idx="2">
                  <c:v>202126</c:v>
                </c:pt>
                <c:pt idx="3">
                  <c:v>0</c:v>
                </c:pt>
                <c:pt idx="4">
                  <c:v>1924846</c:v>
                </c:pt>
                <c:pt idx="5">
                  <c:v>10738</c:v>
                </c:pt>
                <c:pt idx="6">
                  <c:v>2855840</c:v>
                </c:pt>
                <c:pt idx="7">
                  <c:v>642219</c:v>
                </c:pt>
                <c:pt idx="8">
                  <c:v>47485</c:v>
                </c:pt>
                <c:pt idx="9">
                  <c:v>2454</c:v>
                </c:pt>
                <c:pt idx="10">
                  <c:v>0</c:v>
                </c:pt>
                <c:pt idx="11">
                  <c:v>816795</c:v>
                </c:pt>
                <c:pt idx="12">
                  <c:v>0</c:v>
                </c:pt>
                <c:pt idx="13">
                  <c:v>0</c:v>
                </c:pt>
                <c:pt idx="14">
                  <c:v>28875</c:v>
                </c:pt>
                <c:pt idx="15">
                  <c:v>717705</c:v>
                </c:pt>
                <c:pt idx="16">
                  <c:v>118076</c:v>
                </c:pt>
                <c:pt idx="17">
                  <c:v>0</c:v>
                </c:pt>
                <c:pt idx="18">
                  <c:v>197711</c:v>
                </c:pt>
                <c:pt idx="19">
                  <c:v>34820</c:v>
                </c:pt>
                <c:pt idx="20">
                  <c:v>0</c:v>
                </c:pt>
                <c:pt idx="21">
                  <c:v>2632120</c:v>
                </c:pt>
                <c:pt idx="22">
                  <c:v>94584</c:v>
                </c:pt>
                <c:pt idx="23">
                  <c:v>0</c:v>
                </c:pt>
                <c:pt idx="24">
                  <c:v>12</c:v>
                </c:pt>
                <c:pt idx="25">
                  <c:v>332888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58944</c:v>
                </c:pt>
                <c:pt idx="2">
                  <c:v>115132</c:v>
                </c:pt>
                <c:pt idx="3">
                  <c:v>0</c:v>
                </c:pt>
                <c:pt idx="4">
                  <c:v>1090431</c:v>
                </c:pt>
                <c:pt idx="5">
                  <c:v>9231</c:v>
                </c:pt>
                <c:pt idx="6">
                  <c:v>2619271</c:v>
                </c:pt>
                <c:pt idx="7">
                  <c:v>518253</c:v>
                </c:pt>
                <c:pt idx="8">
                  <c:v>40267</c:v>
                </c:pt>
                <c:pt idx="9">
                  <c:v>0</c:v>
                </c:pt>
                <c:pt idx="10">
                  <c:v>0</c:v>
                </c:pt>
                <c:pt idx="11">
                  <c:v>599800</c:v>
                </c:pt>
                <c:pt idx="12">
                  <c:v>0</c:v>
                </c:pt>
                <c:pt idx="13">
                  <c:v>0</c:v>
                </c:pt>
                <c:pt idx="14">
                  <c:v>28733</c:v>
                </c:pt>
                <c:pt idx="15">
                  <c:v>695845</c:v>
                </c:pt>
                <c:pt idx="16">
                  <c:v>114667</c:v>
                </c:pt>
                <c:pt idx="17">
                  <c:v>0</c:v>
                </c:pt>
                <c:pt idx="18">
                  <c:v>167645</c:v>
                </c:pt>
                <c:pt idx="19">
                  <c:v>18786</c:v>
                </c:pt>
                <c:pt idx="20">
                  <c:v>0</c:v>
                </c:pt>
                <c:pt idx="21">
                  <c:v>2348001</c:v>
                </c:pt>
                <c:pt idx="22">
                  <c:v>98694</c:v>
                </c:pt>
                <c:pt idx="23">
                  <c:v>0</c:v>
                </c:pt>
                <c:pt idx="24">
                  <c:v>295</c:v>
                </c:pt>
                <c:pt idx="25">
                  <c:v>318789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713900"/>
        <c:axId val="26494226"/>
      </c:barChart>
      <c:catAx>
        <c:axId val="647139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494226"/>
        <c:crosses val="autoZero"/>
        <c:auto val="1"/>
        <c:lblAlgn val="ctr"/>
        <c:lblOffset val="100"/>
        <c:noMultiLvlLbl val="0"/>
      </c:catAx>
      <c:valAx>
        <c:axId val="2649422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71390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125083</c:v>
                </c:pt>
                <c:pt idx="1">
                  <c:v>64450</c:v>
                </c:pt>
                <c:pt idx="2">
                  <c:v>2954</c:v>
                </c:pt>
                <c:pt idx="3">
                  <c:v>0</c:v>
                </c:pt>
                <c:pt idx="4">
                  <c:v>24</c:v>
                </c:pt>
                <c:pt idx="5">
                  <c:v>234796</c:v>
                </c:pt>
                <c:pt idx="6">
                  <c:v>916283</c:v>
                </c:pt>
                <c:pt idx="7">
                  <c:v>1377668</c:v>
                </c:pt>
                <c:pt idx="8">
                  <c:v>48423</c:v>
                </c:pt>
                <c:pt idx="9">
                  <c:v>66955</c:v>
                </c:pt>
                <c:pt idx="10">
                  <c:v>0</c:v>
                </c:pt>
                <c:pt idx="11">
                  <c:v>25361</c:v>
                </c:pt>
                <c:pt idx="12">
                  <c:v>3147</c:v>
                </c:pt>
                <c:pt idx="13">
                  <c:v>11632</c:v>
                </c:pt>
                <c:pt idx="14">
                  <c:v>950</c:v>
                </c:pt>
                <c:pt idx="15">
                  <c:v>846700</c:v>
                </c:pt>
                <c:pt idx="16">
                  <c:v>194812</c:v>
                </c:pt>
                <c:pt idx="17">
                  <c:v>0</c:v>
                </c:pt>
                <c:pt idx="18">
                  <c:v>2716</c:v>
                </c:pt>
                <c:pt idx="19">
                  <c:v>10405</c:v>
                </c:pt>
                <c:pt idx="20">
                  <c:v>814</c:v>
                </c:pt>
                <c:pt idx="21">
                  <c:v>612141</c:v>
                </c:pt>
                <c:pt idx="22">
                  <c:v>7724</c:v>
                </c:pt>
                <c:pt idx="23">
                  <c:v>11430</c:v>
                </c:pt>
                <c:pt idx="24">
                  <c:v>33093</c:v>
                </c:pt>
                <c:pt idx="25">
                  <c:v>277553</c:v>
                </c:pt>
                <c:pt idx="26">
                  <c:v>76727</c:v>
                </c:pt>
                <c:pt idx="27">
                  <c:v>1179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76705</c:v>
                </c:pt>
                <c:pt idx="1">
                  <c:v>27108</c:v>
                </c:pt>
                <c:pt idx="2">
                  <c:v>2190</c:v>
                </c:pt>
                <c:pt idx="3">
                  <c:v>166</c:v>
                </c:pt>
                <c:pt idx="4">
                  <c:v>0</c:v>
                </c:pt>
                <c:pt idx="5">
                  <c:v>119860</c:v>
                </c:pt>
                <c:pt idx="6">
                  <c:v>504610</c:v>
                </c:pt>
                <c:pt idx="7">
                  <c:v>673343</c:v>
                </c:pt>
                <c:pt idx="8">
                  <c:v>44547</c:v>
                </c:pt>
                <c:pt idx="9">
                  <c:v>79803</c:v>
                </c:pt>
                <c:pt idx="10">
                  <c:v>633</c:v>
                </c:pt>
                <c:pt idx="11">
                  <c:v>3353</c:v>
                </c:pt>
                <c:pt idx="12">
                  <c:v>3558</c:v>
                </c:pt>
                <c:pt idx="13">
                  <c:v>8058</c:v>
                </c:pt>
                <c:pt idx="14">
                  <c:v>1094</c:v>
                </c:pt>
                <c:pt idx="15">
                  <c:v>444942</c:v>
                </c:pt>
                <c:pt idx="16">
                  <c:v>98254</c:v>
                </c:pt>
                <c:pt idx="17">
                  <c:v>0</c:v>
                </c:pt>
                <c:pt idx="18">
                  <c:v>1248</c:v>
                </c:pt>
                <c:pt idx="19">
                  <c:v>1991</c:v>
                </c:pt>
                <c:pt idx="20">
                  <c:v>538</c:v>
                </c:pt>
                <c:pt idx="21">
                  <c:v>307613</c:v>
                </c:pt>
                <c:pt idx="22">
                  <c:v>7197</c:v>
                </c:pt>
                <c:pt idx="23">
                  <c:v>9756</c:v>
                </c:pt>
                <c:pt idx="24">
                  <c:v>8287</c:v>
                </c:pt>
                <c:pt idx="25">
                  <c:v>164382</c:v>
                </c:pt>
                <c:pt idx="26">
                  <c:v>62545</c:v>
                </c:pt>
                <c:pt idx="27">
                  <c:v>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739786"/>
        <c:axId val="35303006"/>
      </c:barChart>
      <c:catAx>
        <c:axId val="3173978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303006"/>
        <c:crosses val="autoZero"/>
        <c:auto val="1"/>
        <c:lblAlgn val="ctr"/>
        <c:lblOffset val="100"/>
        <c:noMultiLvlLbl val="0"/>
      </c:catAx>
      <c:valAx>
        <c:axId val="3530300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73978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14716</c:v>
                </c:pt>
                <c:pt idx="2">
                  <c:v>59184</c:v>
                </c:pt>
                <c:pt idx="3">
                  <c:v>0</c:v>
                </c:pt>
                <c:pt idx="4">
                  <c:v>389984</c:v>
                </c:pt>
                <c:pt idx="5">
                  <c:v>6436</c:v>
                </c:pt>
                <c:pt idx="6">
                  <c:v>490894</c:v>
                </c:pt>
                <c:pt idx="7">
                  <c:v>174257</c:v>
                </c:pt>
                <c:pt idx="8">
                  <c:v>21732</c:v>
                </c:pt>
                <c:pt idx="9">
                  <c:v>0</c:v>
                </c:pt>
                <c:pt idx="10">
                  <c:v>0</c:v>
                </c:pt>
                <c:pt idx="11">
                  <c:v>191786</c:v>
                </c:pt>
                <c:pt idx="12">
                  <c:v>0</c:v>
                </c:pt>
                <c:pt idx="13">
                  <c:v>0</c:v>
                </c:pt>
                <c:pt idx="14">
                  <c:v>17700</c:v>
                </c:pt>
                <c:pt idx="15">
                  <c:v>306812</c:v>
                </c:pt>
                <c:pt idx="16">
                  <c:v>23529</c:v>
                </c:pt>
                <c:pt idx="17">
                  <c:v>0</c:v>
                </c:pt>
                <c:pt idx="18">
                  <c:v>44062</c:v>
                </c:pt>
                <c:pt idx="19">
                  <c:v>8674</c:v>
                </c:pt>
                <c:pt idx="20">
                  <c:v>0</c:v>
                </c:pt>
                <c:pt idx="21">
                  <c:v>822747</c:v>
                </c:pt>
                <c:pt idx="22">
                  <c:v>46902</c:v>
                </c:pt>
                <c:pt idx="23">
                  <c:v>0</c:v>
                </c:pt>
                <c:pt idx="24">
                  <c:v>0</c:v>
                </c:pt>
                <c:pt idx="25">
                  <c:v>79721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13033</c:v>
                </c:pt>
                <c:pt idx="2">
                  <c:v>29910</c:v>
                </c:pt>
                <c:pt idx="3">
                  <c:v>0</c:v>
                </c:pt>
                <c:pt idx="4">
                  <c:v>198671</c:v>
                </c:pt>
                <c:pt idx="5">
                  <c:v>5372</c:v>
                </c:pt>
                <c:pt idx="6">
                  <c:v>440149</c:v>
                </c:pt>
                <c:pt idx="7">
                  <c:v>148828</c:v>
                </c:pt>
                <c:pt idx="8">
                  <c:v>18061</c:v>
                </c:pt>
                <c:pt idx="9">
                  <c:v>0</c:v>
                </c:pt>
                <c:pt idx="10">
                  <c:v>0</c:v>
                </c:pt>
                <c:pt idx="11">
                  <c:v>131349</c:v>
                </c:pt>
                <c:pt idx="12">
                  <c:v>0</c:v>
                </c:pt>
                <c:pt idx="13">
                  <c:v>0</c:v>
                </c:pt>
                <c:pt idx="14">
                  <c:v>16975</c:v>
                </c:pt>
                <c:pt idx="15">
                  <c:v>301966</c:v>
                </c:pt>
                <c:pt idx="16">
                  <c:v>18774</c:v>
                </c:pt>
                <c:pt idx="17">
                  <c:v>0</c:v>
                </c:pt>
                <c:pt idx="18">
                  <c:v>32832</c:v>
                </c:pt>
                <c:pt idx="19">
                  <c:v>5470</c:v>
                </c:pt>
                <c:pt idx="20">
                  <c:v>0</c:v>
                </c:pt>
                <c:pt idx="21">
                  <c:v>763370</c:v>
                </c:pt>
                <c:pt idx="22">
                  <c:v>49988</c:v>
                </c:pt>
                <c:pt idx="23">
                  <c:v>0</c:v>
                </c:pt>
                <c:pt idx="24">
                  <c:v>0</c:v>
                </c:pt>
                <c:pt idx="25">
                  <c:v>75619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082790"/>
        <c:axId val="54451194"/>
      </c:barChart>
      <c:catAx>
        <c:axId val="3108279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451194"/>
        <c:crosses val="autoZero"/>
        <c:auto val="1"/>
        <c:lblAlgn val="ctr"/>
        <c:lblOffset val="100"/>
        <c:noMultiLvlLbl val="0"/>
      </c:catAx>
      <c:valAx>
        <c:axId val="5445119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08279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963</c:v>
                </c:pt>
                <c:pt idx="2">
                  <c:v>1207</c:v>
                </c:pt>
                <c:pt idx="3">
                  <c:v>0</c:v>
                </c:pt>
                <c:pt idx="4">
                  <c:v>1835</c:v>
                </c:pt>
                <c:pt idx="5">
                  <c:v>11106</c:v>
                </c:pt>
                <c:pt idx="6">
                  <c:v>60058</c:v>
                </c:pt>
                <c:pt idx="7">
                  <c:v>410807</c:v>
                </c:pt>
                <c:pt idx="8">
                  <c:v>56799</c:v>
                </c:pt>
                <c:pt idx="9">
                  <c:v>35</c:v>
                </c:pt>
                <c:pt idx="10">
                  <c:v>552</c:v>
                </c:pt>
                <c:pt idx="11">
                  <c:v>640</c:v>
                </c:pt>
                <c:pt idx="12">
                  <c:v>126</c:v>
                </c:pt>
                <c:pt idx="13">
                  <c:v>7</c:v>
                </c:pt>
                <c:pt idx="14">
                  <c:v>7524</c:v>
                </c:pt>
                <c:pt idx="15">
                  <c:v>224580</c:v>
                </c:pt>
                <c:pt idx="16">
                  <c:v>30224</c:v>
                </c:pt>
                <c:pt idx="17">
                  <c:v>33</c:v>
                </c:pt>
                <c:pt idx="18">
                  <c:v>975</c:v>
                </c:pt>
                <c:pt idx="19">
                  <c:v>1204</c:v>
                </c:pt>
                <c:pt idx="20">
                  <c:v>141859</c:v>
                </c:pt>
                <c:pt idx="21">
                  <c:v>40623</c:v>
                </c:pt>
                <c:pt idx="22">
                  <c:v>248780</c:v>
                </c:pt>
                <c:pt idx="23">
                  <c:v>2875</c:v>
                </c:pt>
                <c:pt idx="24">
                  <c:v>126416</c:v>
                </c:pt>
                <c:pt idx="25">
                  <c:v>324648</c:v>
                </c:pt>
                <c:pt idx="26">
                  <c:v>323579</c:v>
                </c:pt>
                <c:pt idx="2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790</c:v>
                </c:pt>
                <c:pt idx="2">
                  <c:v>1622</c:v>
                </c:pt>
                <c:pt idx="3">
                  <c:v>0</c:v>
                </c:pt>
                <c:pt idx="4">
                  <c:v>1315</c:v>
                </c:pt>
                <c:pt idx="5">
                  <c:v>5728</c:v>
                </c:pt>
                <c:pt idx="6">
                  <c:v>48230</c:v>
                </c:pt>
                <c:pt idx="7">
                  <c:v>249362</c:v>
                </c:pt>
                <c:pt idx="8">
                  <c:v>54740</c:v>
                </c:pt>
                <c:pt idx="9">
                  <c:v>6</c:v>
                </c:pt>
                <c:pt idx="10">
                  <c:v>689</c:v>
                </c:pt>
                <c:pt idx="11">
                  <c:v>1110</c:v>
                </c:pt>
                <c:pt idx="12">
                  <c:v>3</c:v>
                </c:pt>
                <c:pt idx="13">
                  <c:v>0</c:v>
                </c:pt>
                <c:pt idx="14">
                  <c:v>4353</c:v>
                </c:pt>
                <c:pt idx="15">
                  <c:v>176606</c:v>
                </c:pt>
                <c:pt idx="16">
                  <c:v>67102</c:v>
                </c:pt>
                <c:pt idx="17">
                  <c:v>52</c:v>
                </c:pt>
                <c:pt idx="18">
                  <c:v>1215</c:v>
                </c:pt>
                <c:pt idx="19">
                  <c:v>62</c:v>
                </c:pt>
                <c:pt idx="20">
                  <c:v>126224</c:v>
                </c:pt>
                <c:pt idx="21">
                  <c:v>31951</c:v>
                </c:pt>
                <c:pt idx="22">
                  <c:v>153010</c:v>
                </c:pt>
                <c:pt idx="23">
                  <c:v>1974</c:v>
                </c:pt>
                <c:pt idx="24">
                  <c:v>92115</c:v>
                </c:pt>
                <c:pt idx="25">
                  <c:v>294596</c:v>
                </c:pt>
                <c:pt idx="26">
                  <c:v>215568</c:v>
                </c:pt>
                <c:pt idx="27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974767"/>
        <c:axId val="45287097"/>
      </c:barChart>
      <c:catAx>
        <c:axId val="797476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287097"/>
        <c:crosses val="autoZero"/>
        <c:auto val="1"/>
        <c:lblAlgn val="ctr"/>
        <c:lblOffset val="100"/>
        <c:noMultiLvlLbl val="0"/>
      </c:catAx>
      <c:valAx>
        <c:axId val="4528709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97476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2022</v>
      </c>
      <c r="E6" s="178">
        <v>2023</v>
      </c>
      <c r="F6" s="178">
        <v>2022</v>
      </c>
      <c r="G6" s="178">
        <v>2023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15329191</v>
      </c>
      <c r="E7" s="67">
        <v>13418867</v>
      </c>
      <c r="F7" s="67">
        <v>91359401</v>
      </c>
      <c r="G7" s="67">
        <v>87739891</v>
      </c>
      <c r="H7" s="179">
        <f>G7-F7</f>
        <v>-3619510</v>
      </c>
      <c r="I7" s="156">
        <f>((G7*100/F7)-100)</f>
        <v>-3.9618363960157694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7882149</v>
      </c>
      <c r="E8" s="67">
        <v>8492952</v>
      </c>
      <c r="F8" s="69">
        <v>46278261</v>
      </c>
      <c r="G8" s="67">
        <v>47253789</v>
      </c>
      <c r="H8" s="61">
        <f t="shared" ref="H8:H18" si="0">G8-F8</f>
        <v>975528</v>
      </c>
      <c r="I8" s="155">
        <f>((G8*100/F8)-100)</f>
        <v>2.1079616626043958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24001455</v>
      </c>
      <c r="E9" s="80">
        <v>22719729</v>
      </c>
      <c r="F9" s="67">
        <v>139902761</v>
      </c>
      <c r="G9" s="81">
        <v>131853091</v>
      </c>
      <c r="H9" s="61">
        <f t="shared" si="0"/>
        <v>-8049670</v>
      </c>
      <c r="I9" s="156">
        <f t="shared" ref="I9:I30" si="1">((G9*100/F9)-100)</f>
        <v>-5.7537606423650232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16224106</v>
      </c>
      <c r="E10" s="70">
        <v>15106077</v>
      </c>
      <c r="F10" s="82">
        <v>96889811</v>
      </c>
      <c r="G10" s="70">
        <v>88649226</v>
      </c>
      <c r="H10" s="62">
        <f t="shared" si="0"/>
        <v>-8240585</v>
      </c>
      <c r="I10" s="157">
        <f t="shared" si="1"/>
        <v>-8.5051099955185236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7777349</v>
      </c>
      <c r="E11" s="83">
        <f t="shared" ref="E11:G11" si="2">E9-E10</f>
        <v>7613652</v>
      </c>
      <c r="F11" s="84">
        <f t="shared" si="2"/>
        <v>43012950</v>
      </c>
      <c r="G11" s="85">
        <f t="shared" si="2"/>
        <v>43203865</v>
      </c>
      <c r="H11" s="62">
        <f t="shared" si="0"/>
        <v>190915</v>
      </c>
      <c r="I11" s="158">
        <f t="shared" si="1"/>
        <v>0.44385469957303769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47212795</v>
      </c>
      <c r="E12" s="63">
        <f>SUM(E7,E8,E9)</f>
        <v>44631548</v>
      </c>
      <c r="F12" s="63">
        <f>SUM(F7,F8,F9)</f>
        <v>277540423</v>
      </c>
      <c r="G12" s="63">
        <f>SUM(G7,G8,G9)</f>
        <v>266846771</v>
      </c>
      <c r="H12" s="64">
        <f t="shared" si="0"/>
        <v>-10693652</v>
      </c>
      <c r="I12" s="159">
        <f t="shared" si="1"/>
        <v>-3.8530070266557175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14071.424000000001</v>
      </c>
      <c r="E13" s="66">
        <v>14286.170999999997</v>
      </c>
      <c r="F13" s="67">
        <v>73474.33</v>
      </c>
      <c r="G13" s="68">
        <v>69194.278999999995</v>
      </c>
      <c r="H13" s="67">
        <f>G13-F13</f>
        <v>-4280.0510000000068</v>
      </c>
      <c r="I13" s="160">
        <f t="shared" si="1"/>
        <v>-5.8252331120270213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922481</v>
      </c>
      <c r="E14" s="67">
        <v>871084</v>
      </c>
      <c r="F14" s="67">
        <v>5701519</v>
      </c>
      <c r="G14" s="66">
        <v>5340215</v>
      </c>
      <c r="H14" s="67">
        <f>G14-F14</f>
        <v>-361304</v>
      </c>
      <c r="I14" s="156">
        <f t="shared" si="1"/>
        <v>-6.3369779176391461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792008</v>
      </c>
      <c r="E15" s="71">
        <v>710755</v>
      </c>
      <c r="F15" s="72">
        <v>4844559</v>
      </c>
      <c r="G15" s="72">
        <v>4453003</v>
      </c>
      <c r="H15" s="70">
        <f>G15-F15</f>
        <v>-391556</v>
      </c>
      <c r="I15" s="161">
        <f t="shared" si="1"/>
        <v>-8.0823868591547807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246790</v>
      </c>
      <c r="E16" s="74">
        <v>360083</v>
      </c>
      <c r="F16" s="65">
        <v>1838464</v>
      </c>
      <c r="G16" s="66">
        <v>1832721</v>
      </c>
      <c r="H16" s="67">
        <f>G16-F16</f>
        <v>-5743</v>
      </c>
      <c r="I16" s="155">
        <f t="shared" si="1"/>
        <v>-0.31238033488826034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1183342.4240000001</v>
      </c>
      <c r="E17" s="172">
        <f t="shared" ref="E17:G17" si="3">SUM(E13,E14,E16)</f>
        <v>1245453.1710000001</v>
      </c>
      <c r="F17" s="172">
        <f t="shared" si="3"/>
        <v>7613457.3300000001</v>
      </c>
      <c r="G17" s="172">
        <f t="shared" si="3"/>
        <v>7242130.2790000001</v>
      </c>
      <c r="H17" s="173">
        <f>G17-F17</f>
        <v>-371327.05099999998</v>
      </c>
      <c r="I17" s="159">
        <f t="shared" si="1"/>
        <v>-4.877246103906387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48396137.424000002</v>
      </c>
      <c r="E18" s="186">
        <f>E12+E17</f>
        <v>45877001.171000004</v>
      </c>
      <c r="F18" s="186">
        <f>F12+F17</f>
        <v>285153880.32999998</v>
      </c>
      <c r="G18" s="186">
        <f>G12+G17</f>
        <v>274088901.27899998</v>
      </c>
      <c r="H18" s="188">
        <f t="shared" si="0"/>
        <v>-11064979.050999999</v>
      </c>
      <c r="I18" s="187">
        <f t="shared" si="1"/>
        <v>-3.8803536666570437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12087230</v>
      </c>
      <c r="E20" s="67">
        <v>11787634</v>
      </c>
      <c r="F20" s="67">
        <v>74962051</v>
      </c>
      <c r="G20" s="67">
        <v>72468700</v>
      </c>
      <c r="H20" s="75">
        <f>G20-F20</f>
        <v>-2493351</v>
      </c>
      <c r="I20" s="76">
        <f t="shared" si="1"/>
        <v>-3.3261509880512676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9184214</v>
      </c>
      <c r="E21" s="77">
        <v>8834926</v>
      </c>
      <c r="F21" s="77">
        <v>57654858</v>
      </c>
      <c r="G21" s="77">
        <v>52243065</v>
      </c>
      <c r="H21" s="78">
        <f>G21-F21</f>
        <v>-5411793</v>
      </c>
      <c r="I21" s="79">
        <f t="shared" si="1"/>
        <v>-9.3865342622125638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6527661</v>
      </c>
      <c r="E22" s="67">
        <v>6516931</v>
      </c>
      <c r="F22" s="67">
        <v>36282154</v>
      </c>
      <c r="G22" s="67">
        <v>37037562</v>
      </c>
      <c r="H22" s="75">
        <f t="shared" ref="H22:H30" si="4">G22-F22</f>
        <v>755408</v>
      </c>
      <c r="I22" s="76">
        <f t="shared" si="1"/>
        <v>2.0820373564369987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275025</v>
      </c>
      <c r="E23" s="77">
        <v>274061</v>
      </c>
      <c r="F23" s="77">
        <v>1509019</v>
      </c>
      <c r="G23" s="77">
        <v>1526869</v>
      </c>
      <c r="H23" s="78">
        <f t="shared" si="4"/>
        <v>17850</v>
      </c>
      <c r="I23" s="79">
        <f t="shared" si="1"/>
        <v>1.1828876906122474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1474293.75</v>
      </c>
      <c r="E24" s="67">
        <v>1387317.25</v>
      </c>
      <c r="F24" s="67">
        <v>8774709.25</v>
      </c>
      <c r="G24" s="67">
        <v>8088730.25</v>
      </c>
      <c r="H24" s="75">
        <f t="shared" si="4"/>
        <v>-685979</v>
      </c>
      <c r="I24" s="76">
        <f t="shared" si="1"/>
        <v>-7.8176835317933779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719435.25</v>
      </c>
      <c r="E25" s="77">
        <v>702790</v>
      </c>
      <c r="F25" s="77">
        <v>4597803.67</v>
      </c>
      <c r="G25" s="77">
        <v>4124249.75</v>
      </c>
      <c r="H25" s="78">
        <f t="shared" si="4"/>
        <v>-473553.91999999993</v>
      </c>
      <c r="I25" s="79">
        <f t="shared" si="1"/>
        <v>-10.299568097913152</v>
      </c>
      <c r="J25" s="27"/>
      <c r="K25" s="27"/>
      <c r="L25" s="27"/>
      <c r="M25" s="27"/>
    </row>
    <row r="26" spans="1:14" ht="15" customHeight="1">
      <c r="A26" s="5"/>
      <c r="B26" s="9"/>
      <c r="C26" s="49" t="s">
        <v>41</v>
      </c>
      <c r="D26" s="77" cm="1">
        <f t="array" ref="D26:G26">'TEUS nacional'!B35:E35</f>
        <v>188694.25</v>
      </c>
      <c r="E26" s="77">
        <v>174582.25</v>
      </c>
      <c r="F26" s="77">
        <v>1026728.25</v>
      </c>
      <c r="G26" s="77">
        <v>1023278.75</v>
      </c>
      <c r="H26" s="78">
        <f t="shared" si="4"/>
        <v>-3449.5</v>
      </c>
      <c r="I26" s="79">
        <f t="shared" si="1"/>
        <v>-0.33597010698790086</v>
      </c>
      <c r="J26" s="27"/>
      <c r="K26" s="27"/>
      <c r="L26" s="27"/>
      <c r="M26" s="27"/>
    </row>
    <row r="27" spans="1:14" ht="15" customHeight="1">
      <c r="A27" s="5"/>
      <c r="B27" s="9"/>
      <c r="C27" s="49" t="s">
        <v>42</v>
      </c>
      <c r="D27" s="77" cm="1">
        <f t="array" ref="D27:G27">'TEUS exterior'!B35:E35</f>
        <v>566164.25</v>
      </c>
      <c r="E27" s="77">
        <v>509945</v>
      </c>
      <c r="F27" s="77">
        <v>3150177.33</v>
      </c>
      <c r="G27" s="77">
        <v>2941201.75</v>
      </c>
      <c r="H27" s="78">
        <f t="shared" si="4"/>
        <v>-208975.58000000007</v>
      </c>
      <c r="I27" s="79">
        <f t="shared" si="1"/>
        <v>-6.6337719470541714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43</v>
      </c>
      <c r="D28" s="67" cm="1">
        <f t="array" ref="D28:G28">'Buques número'!B35:E35</f>
        <v>14045</v>
      </c>
      <c r="E28" s="67">
        <v>15351</v>
      </c>
      <c r="F28" s="67">
        <v>72078</v>
      </c>
      <c r="G28" s="67">
        <v>77228</v>
      </c>
      <c r="H28" s="75">
        <f t="shared" si="4"/>
        <v>5150</v>
      </c>
      <c r="I28" s="76">
        <f t="shared" si="1"/>
        <v>7.1450373206803732</v>
      </c>
      <c r="J28" s="27"/>
      <c r="K28" s="27"/>
      <c r="L28" s="27"/>
      <c r="M28" s="27"/>
    </row>
    <row r="29" spans="1:14" ht="15" customHeight="1">
      <c r="A29" s="5"/>
      <c r="B29" s="9"/>
      <c r="C29" s="56" t="s">
        <v>44</v>
      </c>
      <c r="D29" s="67" cm="1">
        <f t="array" ref="D29:G29">'Buques GT'!B35:E35</f>
        <v>207393708</v>
      </c>
      <c r="E29" s="67">
        <v>225672745</v>
      </c>
      <c r="F29" s="67">
        <v>1167637070</v>
      </c>
      <c r="G29" s="67">
        <v>1252268087</v>
      </c>
      <c r="H29" s="75">
        <f t="shared" si="4"/>
        <v>84631017</v>
      </c>
      <c r="I29" s="76">
        <f t="shared" si="1"/>
        <v>7.2480584228111269</v>
      </c>
      <c r="J29" s="27"/>
      <c r="K29" s="27"/>
      <c r="L29" s="27"/>
      <c r="M29" s="27"/>
    </row>
    <row r="30" spans="1:14" ht="15" customHeight="1">
      <c r="A30" s="5"/>
      <c r="B30" s="9"/>
      <c r="C30" s="49" t="s">
        <v>45</v>
      </c>
      <c r="D30" s="77" cm="1">
        <f t="array" ref="D30:G30">Cruceros!B35:E35</f>
        <v>287</v>
      </c>
      <c r="E30" s="77">
        <v>313</v>
      </c>
      <c r="F30" s="77">
        <v>2103</v>
      </c>
      <c r="G30" s="77">
        <v>2070</v>
      </c>
      <c r="H30" s="78">
        <f t="shared" si="4"/>
        <v>-33</v>
      </c>
      <c r="I30" s="79">
        <f t="shared" si="1"/>
        <v>-1.5691868758915888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2973892</v>
      </c>
      <c r="E31" s="67">
        <v>3511591</v>
      </c>
      <c r="F31" s="67">
        <v>11494948</v>
      </c>
      <c r="G31" s="67">
        <v>15669331</v>
      </c>
      <c r="H31" s="75">
        <f>G31-F31</f>
        <v>4174383</v>
      </c>
      <c r="I31" s="76">
        <f>((G31*100/F31)-100)</f>
        <v>36.314935917935429</v>
      </c>
      <c r="J31" s="27"/>
      <c r="K31" s="27"/>
      <c r="L31" s="27"/>
      <c r="M31" s="27"/>
    </row>
    <row r="32" spans="1:14" ht="15" customHeight="1">
      <c r="A32" s="5"/>
      <c r="B32" s="9"/>
      <c r="C32" s="49" t="s">
        <v>46</v>
      </c>
      <c r="D32" s="77" cm="1">
        <f t="array" ref="D32:G32">'Pasajeros regulares'!B35:E35</f>
        <v>2355013</v>
      </c>
      <c r="E32" s="77">
        <v>2489764</v>
      </c>
      <c r="F32" s="77">
        <v>8842784</v>
      </c>
      <c r="G32" s="77">
        <v>10716311</v>
      </c>
      <c r="H32" s="78">
        <f>G32-F32</f>
        <v>1873527</v>
      </c>
      <c r="I32" s="79">
        <f>((G32*100/F32)-100)</f>
        <v>21.187071854293848</v>
      </c>
      <c r="J32" s="27"/>
      <c r="K32" s="27"/>
      <c r="L32" s="27"/>
      <c r="M32" s="27"/>
    </row>
    <row r="33" spans="1:13" ht="15" customHeight="1">
      <c r="A33" s="5"/>
      <c r="B33" s="9"/>
      <c r="C33" s="49" t="s">
        <v>47</v>
      </c>
      <c r="D33" s="77" cm="1">
        <f t="array" ref="D33:G33">'Pasajeros crucero'!B35:E35</f>
        <v>618879</v>
      </c>
      <c r="E33" s="77">
        <v>1021827</v>
      </c>
      <c r="F33" s="77">
        <v>2652164</v>
      </c>
      <c r="G33" s="77">
        <v>4953020</v>
      </c>
      <c r="H33" s="78">
        <f>G33-F33</f>
        <v>2300856</v>
      </c>
      <c r="I33" s="79">
        <f>((G33*100/F33)-100)</f>
        <v>86.753911145766239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48</v>
      </c>
      <c r="D34" s="67" cm="1">
        <f t="array" ref="D34:G34">'Automóviles régimen pasaje'!B35:E35</f>
        <v>520416</v>
      </c>
      <c r="E34" s="67">
        <v>568915</v>
      </c>
      <c r="F34" s="67">
        <v>2250367</v>
      </c>
      <c r="G34" s="67">
        <v>2699136</v>
      </c>
      <c r="H34" s="75">
        <f>G34-F34</f>
        <v>448769</v>
      </c>
      <c r="I34" s="76">
        <f>((G34*100/F34)-100)</f>
        <v>19.942036121219346</v>
      </c>
      <c r="J34" s="27"/>
      <c r="K34" s="27"/>
      <c r="L34" s="27"/>
      <c r="M34" s="27"/>
    </row>
    <row r="35" spans="1:13" ht="15" customHeight="1">
      <c r="A35" s="5"/>
      <c r="B35" s="9"/>
      <c r="C35" s="56" t="s">
        <v>170</v>
      </c>
      <c r="D35" s="67" cm="1">
        <f t="array" ref="D35:G35">'Automóviles régimen mercancía'!B35:E35</f>
        <v>285577</v>
      </c>
      <c r="E35" s="67">
        <v>348303</v>
      </c>
      <c r="F35" s="67">
        <v>1528527</v>
      </c>
      <c r="G35" s="67">
        <v>2017483</v>
      </c>
      <c r="H35" s="75">
        <f>G35-F35</f>
        <v>488956</v>
      </c>
      <c r="I35" s="76">
        <f>((G35*100/F35)-100)</f>
        <v>31.988705466112151</v>
      </c>
      <c r="J35" s="27"/>
      <c r="K35" s="27"/>
      <c r="L35" s="27"/>
      <c r="M35" s="27"/>
    </row>
    <row r="36" spans="1:13" ht="15" customHeight="1">
      <c r="A36" s="87" t="s">
        <v>51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57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53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>
      <c r="A7" s="1"/>
      <c r="B7" s="1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56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55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54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53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 s="152" customFormat="1" ht="19.5" customHeight="1">
      <c r="A8" s="195" t="s">
        <v>95</v>
      </c>
      <c r="B8" s="196" t="s">
        <v>96</v>
      </c>
      <c r="C8" s="197">
        <v>32269338</v>
      </c>
      <c r="D8" s="198">
        <v>30243834</v>
      </c>
      <c r="E8" s="199">
        <v>-2025504</v>
      </c>
      <c r="F8" s="200">
        <v>-6.2768687724551446</v>
      </c>
      <c r="G8" s="201">
        <v>0</v>
      </c>
      <c r="H8" s="198">
        <v>0</v>
      </c>
      <c r="I8" s="199">
        <v>0</v>
      </c>
      <c r="J8" s="200" t="s">
        <v>156</v>
      </c>
      <c r="K8" s="201">
        <v>258</v>
      </c>
      <c r="L8" s="198">
        <v>400</v>
      </c>
      <c r="M8" s="199">
        <v>142</v>
      </c>
      <c r="N8" s="200">
        <v>55.038759689922472</v>
      </c>
      <c r="O8" s="166"/>
    </row>
    <row r="9" spans="1:15" s="152" customFormat="1" ht="19.5" customHeight="1">
      <c r="A9" s="195" t="s">
        <v>95</v>
      </c>
      <c r="B9" s="196" t="s">
        <v>97</v>
      </c>
      <c r="C9" s="197">
        <v>11821550</v>
      </c>
      <c r="D9" s="198">
        <v>11692353</v>
      </c>
      <c r="E9" s="199">
        <v>-129197</v>
      </c>
      <c r="F9" s="200">
        <v>-1.092893909851071</v>
      </c>
      <c r="G9" s="201">
        <v>0</v>
      </c>
      <c r="H9" s="198">
        <v>0</v>
      </c>
      <c r="I9" s="199">
        <v>0</v>
      </c>
      <c r="J9" s="200" t="s">
        <v>156</v>
      </c>
      <c r="K9" s="201">
        <v>145291</v>
      </c>
      <c r="L9" s="198">
        <v>202296</v>
      </c>
      <c r="M9" s="199">
        <v>57005</v>
      </c>
      <c r="N9" s="200">
        <v>39.235052412055808</v>
      </c>
      <c r="O9" s="166"/>
    </row>
    <row r="10" spans="1:15" s="152" customFormat="1" ht="19.5" customHeight="1">
      <c r="A10" s="195" t="s">
        <v>95</v>
      </c>
      <c r="B10" s="196" t="s">
        <v>98</v>
      </c>
      <c r="C10" s="197">
        <v>9656424</v>
      </c>
      <c r="D10" s="198">
        <v>10671198</v>
      </c>
      <c r="E10" s="199">
        <v>1014774</v>
      </c>
      <c r="F10" s="200">
        <v>10.508797045365871</v>
      </c>
      <c r="G10" s="201">
        <v>0</v>
      </c>
      <c r="H10" s="198">
        <v>0</v>
      </c>
      <c r="I10" s="199">
        <v>0</v>
      </c>
      <c r="J10" s="200" t="s">
        <v>156</v>
      </c>
      <c r="K10" s="201">
        <v>12291</v>
      </c>
      <c r="L10" s="198">
        <v>16372</v>
      </c>
      <c r="M10" s="199">
        <v>4081</v>
      </c>
      <c r="N10" s="200">
        <v>33.203156781384763</v>
      </c>
      <c r="O10" s="166"/>
    </row>
    <row r="11" spans="1:15" s="152" customFormat="1" ht="19.5" customHeight="1">
      <c r="A11" s="195" t="s">
        <v>95</v>
      </c>
      <c r="B11" s="196" t="s">
        <v>99</v>
      </c>
      <c r="C11" s="197">
        <v>8253609</v>
      </c>
      <c r="D11" s="198">
        <v>7318452</v>
      </c>
      <c r="E11" s="199">
        <v>-935157</v>
      </c>
      <c r="F11" s="200">
        <v>-11.33027988120106</v>
      </c>
      <c r="G11" s="201">
        <v>0</v>
      </c>
      <c r="H11" s="198">
        <v>0</v>
      </c>
      <c r="I11" s="199">
        <v>0</v>
      </c>
      <c r="J11" s="200" t="s">
        <v>156</v>
      </c>
      <c r="K11" s="201">
        <v>10103</v>
      </c>
      <c r="L11" s="198">
        <v>9183</v>
      </c>
      <c r="M11" s="199">
        <v>-920</v>
      </c>
      <c r="N11" s="200">
        <v>-9.1062060774027458</v>
      </c>
      <c r="O11" s="166"/>
    </row>
    <row r="12" spans="1:15" s="152" customFormat="1" ht="19.5" customHeight="1">
      <c r="A12" s="195" t="s">
        <v>95</v>
      </c>
      <c r="B12" s="196" t="s">
        <v>100</v>
      </c>
      <c r="C12" s="197">
        <v>4922562</v>
      </c>
      <c r="D12" s="198">
        <v>4422980</v>
      </c>
      <c r="E12" s="199">
        <v>-499582</v>
      </c>
      <c r="F12" s="200">
        <v>-10.148820878233741</v>
      </c>
      <c r="G12" s="201">
        <v>0</v>
      </c>
      <c r="H12" s="198">
        <v>0</v>
      </c>
      <c r="I12" s="199">
        <v>0</v>
      </c>
      <c r="J12" s="200" t="s">
        <v>156</v>
      </c>
      <c r="K12" s="201">
        <v>213873</v>
      </c>
      <c r="L12" s="198">
        <v>180127</v>
      </c>
      <c r="M12" s="199">
        <v>-33746</v>
      </c>
      <c r="N12" s="200">
        <v>-15.77852276818486</v>
      </c>
      <c r="O12" s="166"/>
    </row>
    <row r="13" spans="1:15" s="152" customFormat="1" ht="19.5" customHeight="1">
      <c r="A13" s="195" t="s">
        <v>95</v>
      </c>
      <c r="B13" s="196" t="s">
        <v>101</v>
      </c>
      <c r="C13" s="197">
        <v>1383238</v>
      </c>
      <c r="D13" s="198">
        <v>1301954</v>
      </c>
      <c r="E13" s="199">
        <v>-81284</v>
      </c>
      <c r="F13" s="200">
        <v>-5.8763567802504042</v>
      </c>
      <c r="G13" s="201">
        <v>0</v>
      </c>
      <c r="H13" s="198">
        <v>0</v>
      </c>
      <c r="I13" s="199">
        <v>0</v>
      </c>
      <c r="J13" s="200" t="s">
        <v>156</v>
      </c>
      <c r="K13" s="201">
        <v>41154</v>
      </c>
      <c r="L13" s="198">
        <v>53797</v>
      </c>
      <c r="M13" s="199">
        <v>12643</v>
      </c>
      <c r="N13" s="200">
        <v>30.72119356563153</v>
      </c>
      <c r="O13" s="166"/>
    </row>
    <row r="14" spans="1:15" s="152" customFormat="1" ht="19.5" customHeight="1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8649107</v>
      </c>
      <c r="H14" s="198">
        <v>10850434</v>
      </c>
      <c r="I14" s="199">
        <v>2201327</v>
      </c>
      <c r="J14" s="200">
        <v>25.451494587822761</v>
      </c>
      <c r="K14" s="201">
        <v>219746</v>
      </c>
      <c r="L14" s="198">
        <v>252397</v>
      </c>
      <c r="M14" s="199">
        <v>32651</v>
      </c>
      <c r="N14" s="200">
        <v>14.858518471325979</v>
      </c>
      <c r="O14" s="166"/>
    </row>
    <row r="15" spans="1:15" s="152" customFormat="1" ht="19.5" customHeight="1">
      <c r="A15" s="195" t="s">
        <v>95</v>
      </c>
      <c r="B15" s="196" t="s">
        <v>103</v>
      </c>
      <c r="C15" s="197">
        <v>11297836</v>
      </c>
      <c r="D15" s="198">
        <v>10678948</v>
      </c>
      <c r="E15" s="199">
        <v>-618888</v>
      </c>
      <c r="F15" s="200">
        <v>-5.4779340043526901</v>
      </c>
      <c r="G15" s="201">
        <v>0</v>
      </c>
      <c r="H15" s="198">
        <v>0</v>
      </c>
      <c r="I15" s="199">
        <v>0</v>
      </c>
      <c r="J15" s="200" t="s">
        <v>156</v>
      </c>
      <c r="K15" s="201">
        <v>505</v>
      </c>
      <c r="L15" s="198">
        <v>55</v>
      </c>
      <c r="M15" s="199">
        <v>-450</v>
      </c>
      <c r="N15" s="200">
        <v>-89.10891089108911</v>
      </c>
      <c r="O15" s="166"/>
    </row>
    <row r="16" spans="1:15" s="152" customFormat="1" ht="19.5" customHeight="1">
      <c r="A16" s="195" t="s">
        <v>95</v>
      </c>
      <c r="B16" s="196" t="s">
        <v>104</v>
      </c>
      <c r="C16" s="197">
        <v>3286631</v>
      </c>
      <c r="D16" s="198">
        <v>3081581</v>
      </c>
      <c r="E16" s="199">
        <v>-205050</v>
      </c>
      <c r="F16" s="200">
        <v>-6.2389115175996324</v>
      </c>
      <c r="G16" s="201">
        <v>0</v>
      </c>
      <c r="H16" s="198">
        <v>0</v>
      </c>
      <c r="I16" s="199">
        <v>0</v>
      </c>
      <c r="J16" s="200" t="s">
        <v>156</v>
      </c>
      <c r="K16" s="201">
        <v>464943</v>
      </c>
      <c r="L16" s="198">
        <v>420752</v>
      </c>
      <c r="M16" s="199">
        <v>-44191</v>
      </c>
      <c r="N16" s="200">
        <v>-9.5046059409432928</v>
      </c>
      <c r="O16" s="166"/>
    </row>
    <row r="17" spans="1:15" s="152" customFormat="1" ht="19.5" customHeight="1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3381836</v>
      </c>
      <c r="H17" s="198">
        <v>2468076</v>
      </c>
      <c r="I17" s="199">
        <v>-913760</v>
      </c>
      <c r="J17" s="200">
        <v>-27.019642584678849</v>
      </c>
      <c r="K17" s="201">
        <v>30501</v>
      </c>
      <c r="L17" s="198">
        <v>33635</v>
      </c>
      <c r="M17" s="199">
        <v>3134</v>
      </c>
      <c r="N17" s="200">
        <v>10.275072948427921</v>
      </c>
      <c r="O17" s="166"/>
    </row>
    <row r="18" spans="1:15" s="152" customFormat="1" ht="19.5" customHeight="1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3955799</v>
      </c>
      <c r="H18" s="198">
        <v>2449657</v>
      </c>
      <c r="I18" s="199">
        <v>-1506142</v>
      </c>
      <c r="J18" s="200">
        <v>-38.07428031606257</v>
      </c>
      <c r="K18" s="201">
        <v>1008949</v>
      </c>
      <c r="L18" s="198">
        <v>982775</v>
      </c>
      <c r="M18" s="199">
        <v>-26174</v>
      </c>
      <c r="N18" s="200">
        <v>-2.5941846416419452</v>
      </c>
      <c r="O18" s="166"/>
    </row>
    <row r="19" spans="1:15" s="152" customFormat="1" ht="19.5" customHeight="1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1049979</v>
      </c>
      <c r="H19" s="198">
        <v>839983</v>
      </c>
      <c r="I19" s="199">
        <v>-209996</v>
      </c>
      <c r="J19" s="200">
        <v>-20.000019048000009</v>
      </c>
      <c r="K19" s="201">
        <v>737821</v>
      </c>
      <c r="L19" s="198">
        <v>930053</v>
      </c>
      <c r="M19" s="199">
        <v>192232</v>
      </c>
      <c r="N19" s="200">
        <v>26.054015811423099</v>
      </c>
      <c r="O19" s="166"/>
    </row>
    <row r="20" spans="1:15" s="152" customFormat="1" ht="19.5" customHeight="1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282581</v>
      </c>
      <c r="H20" s="198">
        <v>230752</v>
      </c>
      <c r="I20" s="199">
        <v>-51829</v>
      </c>
      <c r="J20" s="200">
        <v>-18.341289754088208</v>
      </c>
      <c r="K20" s="201">
        <v>8587504</v>
      </c>
      <c r="L20" s="198">
        <v>7903541</v>
      </c>
      <c r="M20" s="199">
        <v>-683963</v>
      </c>
      <c r="N20" s="200">
        <v>-7.9646309335052479</v>
      </c>
      <c r="O20" s="166"/>
    </row>
    <row r="21" spans="1:15" s="152" customFormat="1" ht="19.5" customHeight="1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2252663</v>
      </c>
      <c r="L21" s="198">
        <v>1895223</v>
      </c>
      <c r="M21" s="199">
        <v>-357440</v>
      </c>
      <c r="N21" s="200">
        <v>-15.86744222282694</v>
      </c>
      <c r="O21" s="166"/>
    </row>
    <row r="22" spans="1:15" s="152" customFormat="1" ht="19.5" customHeight="1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370814</v>
      </c>
      <c r="H22" s="198">
        <v>531752</v>
      </c>
      <c r="I22" s="199">
        <v>160938</v>
      </c>
      <c r="J22" s="200">
        <v>43.401273954057842</v>
      </c>
      <c r="K22" s="201">
        <v>406648</v>
      </c>
      <c r="L22" s="198">
        <v>155997</v>
      </c>
      <c r="M22" s="199">
        <v>-250651</v>
      </c>
      <c r="N22" s="200">
        <v>-61.638321103263763</v>
      </c>
      <c r="O22" s="166"/>
    </row>
    <row r="23" spans="1:15" s="152" customFormat="1" ht="19.5" customHeight="1">
      <c r="A23" s="195" t="s">
        <v>111</v>
      </c>
      <c r="B23" s="196" t="s">
        <v>113</v>
      </c>
      <c r="C23" s="197">
        <v>11615</v>
      </c>
      <c r="D23" s="198">
        <v>15484</v>
      </c>
      <c r="E23" s="199">
        <v>3869</v>
      </c>
      <c r="F23" s="200">
        <v>33.310374515712454</v>
      </c>
      <c r="G23" s="201">
        <v>8611349</v>
      </c>
      <c r="H23" s="198">
        <v>7112093</v>
      </c>
      <c r="I23" s="199">
        <v>-1499256</v>
      </c>
      <c r="J23" s="200">
        <v>-17.410233866958588</v>
      </c>
      <c r="K23" s="201">
        <v>1519312</v>
      </c>
      <c r="L23" s="198">
        <v>1487238</v>
      </c>
      <c r="M23" s="199">
        <v>-32074</v>
      </c>
      <c r="N23" s="200">
        <v>-2.1110871236454329</v>
      </c>
      <c r="O23" s="166"/>
    </row>
    <row r="24" spans="1:15" s="152" customFormat="1" ht="19.5" customHeight="1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240249</v>
      </c>
      <c r="H24" s="198">
        <v>308210</v>
      </c>
      <c r="I24" s="199">
        <v>67961</v>
      </c>
      <c r="J24" s="200">
        <v>28.287734808469541</v>
      </c>
      <c r="K24" s="201">
        <v>15738</v>
      </c>
      <c r="L24" s="198">
        <v>2375</v>
      </c>
      <c r="M24" s="199">
        <v>-13363</v>
      </c>
      <c r="N24" s="200">
        <v>-84.909137120345662</v>
      </c>
      <c r="O24" s="166"/>
    </row>
    <row r="25" spans="1:15" s="152" customFormat="1" ht="19.5" customHeight="1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497182</v>
      </c>
      <c r="H25" s="198">
        <v>286085</v>
      </c>
      <c r="I25" s="199">
        <v>-211097</v>
      </c>
      <c r="J25" s="200">
        <v>-42.45869721751793</v>
      </c>
      <c r="K25" s="201">
        <v>74834</v>
      </c>
      <c r="L25" s="198">
        <v>43085</v>
      </c>
      <c r="M25" s="199">
        <v>-31749</v>
      </c>
      <c r="N25" s="200">
        <v>-42.425902664564227</v>
      </c>
      <c r="O25" s="166"/>
    </row>
    <row r="26" spans="1:15" s="152" customFormat="1" ht="19.5" customHeight="1">
      <c r="A26" s="195" t="s">
        <v>114</v>
      </c>
      <c r="B26" s="196" t="s">
        <v>117</v>
      </c>
      <c r="C26" s="197">
        <v>172399</v>
      </c>
      <c r="D26" s="198">
        <v>146775</v>
      </c>
      <c r="E26" s="199">
        <v>-25624</v>
      </c>
      <c r="F26" s="200">
        <v>-14.8631952621535</v>
      </c>
      <c r="G26" s="201">
        <v>1355406</v>
      </c>
      <c r="H26" s="198">
        <v>1443341</v>
      </c>
      <c r="I26" s="199">
        <v>87935</v>
      </c>
      <c r="J26" s="200">
        <v>6.4877239734810086</v>
      </c>
      <c r="K26" s="201">
        <v>1032658</v>
      </c>
      <c r="L26" s="198">
        <v>773105</v>
      </c>
      <c r="M26" s="199">
        <v>-259553</v>
      </c>
      <c r="N26" s="200">
        <v>-25.134458843101982</v>
      </c>
      <c r="O26" s="166"/>
    </row>
    <row r="27" spans="1:15" s="152" customFormat="1" ht="19.5" customHeight="1">
      <c r="A27" s="195" t="s">
        <v>118</v>
      </c>
      <c r="B27" s="196" t="s">
        <v>119</v>
      </c>
      <c r="C27" s="197">
        <v>4995623</v>
      </c>
      <c r="D27" s="198">
        <v>4725356</v>
      </c>
      <c r="E27" s="199">
        <v>-270267</v>
      </c>
      <c r="F27" s="200">
        <v>-5.4100759805133407</v>
      </c>
      <c r="G27" s="201">
        <v>1862061</v>
      </c>
      <c r="H27" s="198">
        <v>1250299</v>
      </c>
      <c r="I27" s="199">
        <v>-611762</v>
      </c>
      <c r="J27" s="200">
        <v>-32.854025727406352</v>
      </c>
      <c r="K27" s="201">
        <v>11219902</v>
      </c>
      <c r="L27" s="198">
        <v>10455031</v>
      </c>
      <c r="M27" s="199">
        <v>-764871</v>
      </c>
      <c r="N27" s="200">
        <v>-6.8170916287860592</v>
      </c>
      <c r="O27" s="166"/>
    </row>
    <row r="28" spans="1:15" s="152" customFormat="1" ht="19.5" customHeight="1">
      <c r="A28" s="195" t="s">
        <v>120</v>
      </c>
      <c r="B28" s="196" t="s">
        <v>121</v>
      </c>
      <c r="C28" s="197">
        <v>1112070</v>
      </c>
      <c r="D28" s="198">
        <v>1123941</v>
      </c>
      <c r="E28" s="199">
        <v>11871</v>
      </c>
      <c r="F28" s="200">
        <v>1.067468774447647</v>
      </c>
      <c r="G28" s="201">
        <v>79010</v>
      </c>
      <c r="H28" s="198">
        <v>45346</v>
      </c>
      <c r="I28" s="199">
        <v>-33664</v>
      </c>
      <c r="J28" s="200">
        <v>-42.607264903176812</v>
      </c>
      <c r="K28" s="201">
        <v>41398</v>
      </c>
      <c r="L28" s="198">
        <v>39798</v>
      </c>
      <c r="M28" s="199">
        <v>-1600</v>
      </c>
      <c r="N28" s="200">
        <v>-3.8649210106768379</v>
      </c>
      <c r="O28" s="166"/>
    </row>
    <row r="29" spans="1:15" s="152" customFormat="1" ht="19.5" customHeight="1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3860259</v>
      </c>
      <c r="H29" s="198">
        <v>4195444</v>
      </c>
      <c r="I29" s="199">
        <v>335185</v>
      </c>
      <c r="J29" s="200">
        <v>8.6829666092352937</v>
      </c>
      <c r="K29" s="201">
        <v>505789</v>
      </c>
      <c r="L29" s="198">
        <v>497161</v>
      </c>
      <c r="M29" s="199">
        <v>-8628</v>
      </c>
      <c r="N29" s="200">
        <v>-1.7058496724918939</v>
      </c>
      <c r="O29" s="166"/>
    </row>
    <row r="30" spans="1:15" s="152" customFormat="1" ht="19.5" customHeight="1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212241</v>
      </c>
      <c r="H30" s="198">
        <v>611724</v>
      </c>
      <c r="I30" s="199">
        <v>399483</v>
      </c>
      <c r="J30" s="200">
        <v>188.22140868164021</v>
      </c>
      <c r="K30" s="201">
        <v>10858812</v>
      </c>
      <c r="L30" s="198">
        <v>8940228</v>
      </c>
      <c r="M30" s="199">
        <v>-1918584</v>
      </c>
      <c r="N30" s="200">
        <v>-17.668452129017421</v>
      </c>
      <c r="O30" s="166"/>
    </row>
    <row r="31" spans="1:15" s="152" customFormat="1" ht="19.5" customHeight="1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6897647</v>
      </c>
      <c r="H31" s="198">
        <v>9664431</v>
      </c>
      <c r="I31" s="199">
        <v>2766784</v>
      </c>
      <c r="J31" s="200">
        <v>40.111997613099078</v>
      </c>
      <c r="K31" s="201">
        <v>1178083</v>
      </c>
      <c r="L31" s="198">
        <v>1781526</v>
      </c>
      <c r="M31" s="199">
        <v>603443</v>
      </c>
      <c r="N31" s="200">
        <v>51.222452068317779</v>
      </c>
      <c r="O31" s="166"/>
    </row>
    <row r="32" spans="1:15" s="152" customFormat="1" ht="19.5" customHeight="1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1838138</v>
      </c>
      <c r="H32" s="198">
        <v>1964882</v>
      </c>
      <c r="I32" s="199">
        <v>126744</v>
      </c>
      <c r="J32" s="200">
        <v>6.8952385511860399</v>
      </c>
      <c r="K32" s="201">
        <v>491606</v>
      </c>
      <c r="L32" s="198">
        <v>379239</v>
      </c>
      <c r="M32" s="199">
        <v>-112367</v>
      </c>
      <c r="N32" s="200">
        <v>-22.85712542157744</v>
      </c>
      <c r="O32" s="166"/>
    </row>
    <row r="33" spans="1:15" s="152" customFormat="1" ht="19.5" customHeight="1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12177</v>
      </c>
      <c r="H33" s="198">
        <v>223136</v>
      </c>
      <c r="I33" s="199">
        <v>210959</v>
      </c>
      <c r="J33" s="200">
        <v>1732.438203169911</v>
      </c>
      <c r="K33" s="201">
        <v>5775702</v>
      </c>
      <c r="L33" s="198">
        <v>6190529</v>
      </c>
      <c r="M33" s="199">
        <v>414827</v>
      </c>
      <c r="N33" s="200">
        <v>7.1822784485764686</v>
      </c>
      <c r="O33" s="166"/>
    </row>
    <row r="34" spans="1:15" s="152" customFormat="1" ht="19.5" customHeight="1">
      <c r="A34" s="195" t="s">
        <v>124</v>
      </c>
      <c r="B34" s="196" t="s">
        <v>128</v>
      </c>
      <c r="C34" s="197">
        <v>73967</v>
      </c>
      <c r="D34" s="198">
        <v>35803</v>
      </c>
      <c r="E34" s="199">
        <v>-38164</v>
      </c>
      <c r="F34" s="200">
        <v>-51.595981991969389</v>
      </c>
      <c r="G34" s="201">
        <v>0</v>
      </c>
      <c r="H34" s="198">
        <v>0</v>
      </c>
      <c r="I34" s="199">
        <v>0</v>
      </c>
      <c r="J34" s="200" t="s">
        <v>156</v>
      </c>
      <c r="K34" s="201">
        <v>4814294</v>
      </c>
      <c r="L34" s="198">
        <v>4187686</v>
      </c>
      <c r="M34" s="199">
        <v>-626608</v>
      </c>
      <c r="N34" s="200">
        <v>-13.01557403847792</v>
      </c>
      <c r="O34" s="166"/>
    </row>
    <row r="35" spans="1:15" s="152" customFormat="1" ht="19.5" customHeight="1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1599530</v>
      </c>
      <c r="L35" s="198">
        <v>1555804</v>
      </c>
      <c r="M35" s="199">
        <v>-43726</v>
      </c>
      <c r="N35" s="200">
        <v>-2.733678017917768</v>
      </c>
      <c r="O35" s="166"/>
    </row>
    <row r="36" spans="1:15" s="152" customFormat="1" ht="19.5" customHeight="1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2307576</v>
      </c>
      <c r="L36" s="198">
        <v>2120901</v>
      </c>
      <c r="M36" s="199">
        <v>-186675</v>
      </c>
      <c r="N36" s="200">
        <v>-8.0896577187490237</v>
      </c>
      <c r="O36" s="166"/>
    </row>
    <row r="37" spans="1:15" s="152" customFormat="1" ht="19.5" customHeight="1">
      <c r="A37" s="195" t="s">
        <v>124</v>
      </c>
      <c r="B37" s="196" t="s">
        <v>131</v>
      </c>
      <c r="C37" s="197">
        <v>1924214</v>
      </c>
      <c r="D37" s="198">
        <v>2040021</v>
      </c>
      <c r="E37" s="199">
        <v>115807</v>
      </c>
      <c r="F37" s="200">
        <v>6.0184054372330698</v>
      </c>
      <c r="G37" s="201">
        <v>0</v>
      </c>
      <c r="H37" s="198">
        <v>0</v>
      </c>
      <c r="I37" s="199">
        <v>0</v>
      </c>
      <c r="J37" s="200" t="s">
        <v>156</v>
      </c>
      <c r="K37" s="201">
        <v>1331418</v>
      </c>
      <c r="L37" s="198">
        <v>1259149</v>
      </c>
      <c r="M37" s="199">
        <v>-72269</v>
      </c>
      <c r="N37" s="200">
        <v>-5.4279722821833616</v>
      </c>
      <c r="O37" s="166"/>
    </row>
    <row r="38" spans="1:15" s="152" customFormat="1" ht="19.5" customHeight="1">
      <c r="A38" s="195" t="s">
        <v>124</v>
      </c>
      <c r="B38" s="196" t="s">
        <v>132</v>
      </c>
      <c r="C38" s="197">
        <v>130403</v>
      </c>
      <c r="D38" s="198">
        <v>140155</v>
      </c>
      <c r="E38" s="199">
        <v>9752</v>
      </c>
      <c r="F38" s="200">
        <v>7.4783555593046174</v>
      </c>
      <c r="G38" s="201">
        <v>167307</v>
      </c>
      <c r="H38" s="198">
        <v>251008</v>
      </c>
      <c r="I38" s="199">
        <v>83701</v>
      </c>
      <c r="J38" s="200">
        <v>50.028390922077392</v>
      </c>
      <c r="K38" s="201">
        <v>10818861</v>
      </c>
      <c r="L38" s="198">
        <v>10480114</v>
      </c>
      <c r="M38" s="199">
        <v>-338747</v>
      </c>
      <c r="N38" s="200">
        <v>-3.1310782160894779</v>
      </c>
      <c r="O38" s="166"/>
    </row>
    <row r="39" spans="1:15" s="152" customFormat="1" ht="19.5" customHeight="1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222</v>
      </c>
      <c r="H39" s="198">
        <v>227</v>
      </c>
      <c r="I39" s="199">
        <v>5</v>
      </c>
      <c r="J39" s="200">
        <v>2.2522522522522479</v>
      </c>
      <c r="K39" s="201">
        <v>2121288</v>
      </c>
      <c r="L39" s="198">
        <v>2136665</v>
      </c>
      <c r="M39" s="199">
        <v>15377</v>
      </c>
      <c r="N39" s="200">
        <v>0.72488978394258652</v>
      </c>
      <c r="O39" s="166"/>
    </row>
    <row r="40" spans="1:15" s="152" customFormat="1" ht="19.5" customHeight="1">
      <c r="A40" s="195" t="s">
        <v>124</v>
      </c>
      <c r="B40" s="196" t="s">
        <v>134</v>
      </c>
      <c r="C40" s="197">
        <v>0</v>
      </c>
      <c r="D40" s="198">
        <v>0</v>
      </c>
      <c r="E40" s="199">
        <v>0</v>
      </c>
      <c r="F40" s="200" t="s">
        <v>156</v>
      </c>
      <c r="G40" s="201">
        <v>2815704</v>
      </c>
      <c r="H40" s="198">
        <v>2248074</v>
      </c>
      <c r="I40" s="199">
        <v>-567630</v>
      </c>
      <c r="J40" s="200">
        <v>-20.159434372363009</v>
      </c>
      <c r="K40" s="201">
        <v>2108944</v>
      </c>
      <c r="L40" s="198">
        <v>1685513</v>
      </c>
      <c r="M40" s="199">
        <v>-423431</v>
      </c>
      <c r="N40" s="200">
        <v>-20.077868354968171</v>
      </c>
      <c r="O40" s="166"/>
    </row>
    <row r="41" spans="1:15" s="152" customFormat="1" ht="19.5" customHeight="1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90258</v>
      </c>
      <c r="H41" s="198">
        <v>215891</v>
      </c>
      <c r="I41" s="199">
        <v>125633</v>
      </c>
      <c r="J41" s="200">
        <v>139.19320171065169</v>
      </c>
      <c r="K41" s="201">
        <v>2814244</v>
      </c>
      <c r="L41" s="198">
        <v>2218733</v>
      </c>
      <c r="M41" s="199">
        <v>-595511</v>
      </c>
      <c r="N41" s="200">
        <v>-21.160602989648371</v>
      </c>
      <c r="O41" s="166"/>
    </row>
    <row r="42" spans="1:15" s="152" customFormat="1" ht="19.5" customHeight="1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5121043</v>
      </c>
      <c r="L42" s="198">
        <v>5046382</v>
      </c>
      <c r="M42" s="199">
        <v>-74661</v>
      </c>
      <c r="N42" s="200">
        <v>-1.4579256608468261</v>
      </c>
      <c r="O42" s="166"/>
    </row>
    <row r="43" spans="1:15" s="152" customFormat="1" ht="19.5" customHeight="1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6887589</v>
      </c>
      <c r="L43" s="198">
        <v>6573011</v>
      </c>
      <c r="M43" s="199">
        <v>-314578</v>
      </c>
      <c r="N43" s="200">
        <v>-4.5673166618972232</v>
      </c>
      <c r="O43" s="166"/>
    </row>
    <row r="44" spans="1:15" s="152" customFormat="1" ht="19.5" customHeight="1">
      <c r="A44" s="195" t="s">
        <v>135</v>
      </c>
      <c r="B44" s="196" t="s">
        <v>139</v>
      </c>
      <c r="C44" s="197">
        <v>47922</v>
      </c>
      <c r="D44" s="198">
        <v>101056</v>
      </c>
      <c r="E44" s="199">
        <v>53134</v>
      </c>
      <c r="F44" s="200">
        <v>110.8760068444555</v>
      </c>
      <c r="G44" s="201">
        <v>48935</v>
      </c>
      <c r="H44" s="198">
        <v>62944</v>
      </c>
      <c r="I44" s="199">
        <v>14009</v>
      </c>
      <c r="J44" s="200">
        <v>28.627771533667101</v>
      </c>
      <c r="K44" s="201">
        <v>14817873</v>
      </c>
      <c r="L44" s="198">
        <v>13098875</v>
      </c>
      <c r="M44" s="199">
        <v>-1718998</v>
      </c>
      <c r="N44" s="200">
        <v>-11.600841767236091</v>
      </c>
      <c r="O44" s="166"/>
    </row>
    <row r="45" spans="1:15" s="152" customFormat="1" ht="19.5" customHeight="1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4359387</v>
      </c>
      <c r="L45" s="198">
        <v>5170290</v>
      </c>
      <c r="M45" s="199">
        <v>810903</v>
      </c>
      <c r="N45" s="200">
        <v>18.601307936184611</v>
      </c>
      <c r="O45" s="166"/>
    </row>
    <row r="46" spans="1:15" s="152" customFormat="1" ht="19.5" customHeight="1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15778201</v>
      </c>
      <c r="L46" s="198">
        <v>15923526</v>
      </c>
      <c r="M46" s="199">
        <v>145325</v>
      </c>
      <c r="N46" s="200">
        <v>0.9210492374891146</v>
      </c>
      <c r="O46" s="166"/>
    </row>
    <row r="47" spans="1:15" s="152" customFormat="1" ht="19.5" customHeight="1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18176429</v>
      </c>
      <c r="L47" s="198">
        <v>16770524</v>
      </c>
      <c r="M47" s="199">
        <v>-1405905</v>
      </c>
      <c r="N47" s="200">
        <v>-7.7347701245387697</v>
      </c>
      <c r="O47" s="166"/>
    </row>
    <row r="48" spans="1:15" ht="19.5" customHeight="1">
      <c r="A48" s="208" t="s">
        <v>168</v>
      </c>
      <c r="B48" s="208"/>
      <c r="C48" s="189">
        <f>SUM(C8:C47)</f>
        <v>91359401</v>
      </c>
      <c r="D48" s="189">
        <f>SUM(D8:D47)</f>
        <v>87739891</v>
      </c>
      <c r="E48" s="189">
        <f>D48-C48</f>
        <v>-3619510</v>
      </c>
      <c r="F48" s="190">
        <f t="shared" ref="F48" si="0">((D48*100/C48)-100)</f>
        <v>-3.9618363960157694</v>
      </c>
      <c r="G48" s="189">
        <f>SUM(G8:G47)</f>
        <v>46278261</v>
      </c>
      <c r="H48" s="189">
        <f>SUM(H8:H47)</f>
        <v>47253789</v>
      </c>
      <c r="I48" s="189">
        <f>H48-G48</f>
        <v>975528</v>
      </c>
      <c r="J48" s="190">
        <f t="shared" ref="J48" si="1">((H48*100/G48)-100)</f>
        <v>2.1079616626043958</v>
      </c>
      <c r="K48" s="189">
        <f>SUM(K8:K47)</f>
        <v>139902761</v>
      </c>
      <c r="L48" s="189">
        <f>SUM(L8:L47)</f>
        <v>131853091</v>
      </c>
      <c r="M48" s="189">
        <f>L48-K48</f>
        <v>-8049670</v>
      </c>
      <c r="N48" s="190">
        <f t="shared" ref="N48" si="2">((L48*100/K48)-100)</f>
        <v>-5.7537606423650232</v>
      </c>
    </row>
    <row r="49" spans="1:14" ht="15" customHeight="1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53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52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2023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2022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53</v>
      </c>
    </row>
    <row r="5" spans="1:27" ht="15.6" customHeight="1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27" ht="15.6" customHeight="1">
      <c r="A7" s="202" t="s">
        <v>18</v>
      </c>
      <c r="B7" s="203">
        <v>1347673.8</v>
      </c>
      <c r="C7" s="203">
        <v>769614.05099999998</v>
      </c>
      <c r="D7" s="203">
        <v>6399888.8629999999</v>
      </c>
      <c r="E7" s="203">
        <v>6937408.4369999999</v>
      </c>
      <c r="F7" s="204">
        <v>8.3988891917731507</v>
      </c>
      <c r="G7" s="51"/>
    </row>
    <row r="8" spans="1:27" ht="15.6" customHeight="1">
      <c r="A8" s="202" t="s">
        <v>11</v>
      </c>
      <c r="B8" s="203">
        <v>243673.45699999999</v>
      </c>
      <c r="C8" s="203">
        <v>273749</v>
      </c>
      <c r="D8" s="203">
        <v>1554787.665</v>
      </c>
      <c r="E8" s="203">
        <v>1639776</v>
      </c>
      <c r="F8" s="204">
        <v>5.4662341947509532</v>
      </c>
      <c r="G8" s="20"/>
    </row>
    <row r="9" spans="1:27" ht="15.6" customHeight="1">
      <c r="A9" s="202" t="s">
        <v>8</v>
      </c>
      <c r="B9" s="203">
        <v>515408.56299999991</v>
      </c>
      <c r="C9" s="203">
        <v>530521.00300000003</v>
      </c>
      <c r="D9" s="203">
        <v>2857823.74</v>
      </c>
      <c r="E9" s="203">
        <v>2668512.4530000002</v>
      </c>
      <c r="F9" s="204">
        <v>-6.6243164107804802</v>
      </c>
      <c r="G9" s="20"/>
    </row>
    <row r="10" spans="1:27" ht="15.6" customHeight="1">
      <c r="A10" s="202" t="s">
        <v>10</v>
      </c>
      <c r="B10" s="203">
        <v>544812.56799999997</v>
      </c>
      <c r="C10" s="203">
        <v>416127.783</v>
      </c>
      <c r="D10" s="203">
        <v>2615365.4750000001</v>
      </c>
      <c r="E10" s="203">
        <v>2427765.0929999999</v>
      </c>
      <c r="F10" s="204">
        <v>-7.1730082771701404</v>
      </c>
    </row>
    <row r="11" spans="1:27" ht="15.6" customHeight="1">
      <c r="A11" s="202" t="s">
        <v>9</v>
      </c>
      <c r="B11" s="203">
        <v>8905590.6600000001</v>
      </c>
      <c r="C11" s="203">
        <v>8642313.6349999998</v>
      </c>
      <c r="D11" s="203">
        <v>54554676.079999998</v>
      </c>
      <c r="E11" s="203">
        <v>52514527.691</v>
      </c>
      <c r="F11" s="204">
        <v>-3.7396398175076371</v>
      </c>
    </row>
    <row r="12" spans="1:27" ht="15.6" customHeight="1">
      <c r="A12" s="202" t="s">
        <v>6</v>
      </c>
      <c r="B12" s="203">
        <v>411061.98300000001</v>
      </c>
      <c r="C12" s="203">
        <v>566485.83100000001</v>
      </c>
      <c r="D12" s="203">
        <v>2727934.2859999998</v>
      </c>
      <c r="E12" s="203">
        <v>2832481.73</v>
      </c>
      <c r="F12" s="204">
        <v>3.8324766302673372</v>
      </c>
    </row>
    <row r="13" spans="1:27" ht="15.6" customHeight="1">
      <c r="A13" s="202" t="s">
        <v>175</v>
      </c>
      <c r="B13" s="203">
        <v>1537010.3030000001</v>
      </c>
      <c r="C13" s="203">
        <v>1570260.531</v>
      </c>
      <c r="D13" s="203">
        <v>7562637.71</v>
      </c>
      <c r="E13" s="203">
        <v>8058734.9620000003</v>
      </c>
      <c r="F13" s="204">
        <v>6.5598442107575323</v>
      </c>
    </row>
    <row r="14" spans="1:27" ht="15.6" customHeight="1">
      <c r="A14" s="202" t="s">
        <v>153</v>
      </c>
      <c r="B14" s="203">
        <v>5804788.7580000004</v>
      </c>
      <c r="C14" s="203">
        <v>5393355.6710000001</v>
      </c>
      <c r="D14" s="203">
        <v>36345939.354000002</v>
      </c>
      <c r="E14" s="203">
        <v>32450211.743000001</v>
      </c>
      <c r="F14" s="204">
        <v>-10.71846726275699</v>
      </c>
    </row>
    <row r="15" spans="1:27" ht="15.6" customHeight="1">
      <c r="A15" s="202" t="s">
        <v>150</v>
      </c>
      <c r="B15" s="203">
        <v>3023057</v>
      </c>
      <c r="C15" s="203">
        <v>3032777</v>
      </c>
      <c r="D15" s="203">
        <v>16034706</v>
      </c>
      <c r="E15" s="203">
        <v>16488087</v>
      </c>
      <c r="F15" s="204">
        <v>2.827498053285169</v>
      </c>
    </row>
    <row r="16" spans="1:27" ht="15.6" customHeight="1">
      <c r="A16" s="202" t="s">
        <v>149</v>
      </c>
      <c r="B16" s="203">
        <v>3292494.1140000001</v>
      </c>
      <c r="C16" s="203">
        <v>2881412.2390000001</v>
      </c>
      <c r="D16" s="203">
        <v>18363677.787999999</v>
      </c>
      <c r="E16" s="203">
        <v>18458964.239</v>
      </c>
      <c r="F16" s="204">
        <v>0.51888544386390834</v>
      </c>
      <c r="G16" s="15"/>
    </row>
    <row r="17" spans="1:7" ht="15.6" customHeight="1">
      <c r="A17" s="202" t="s">
        <v>155</v>
      </c>
      <c r="B17" s="203">
        <v>1813583.7490000001</v>
      </c>
      <c r="C17" s="203">
        <v>1447749.1629999999</v>
      </c>
      <c r="D17" s="203">
        <v>11098302.911</v>
      </c>
      <c r="E17" s="203">
        <v>8868138.0379999988</v>
      </c>
      <c r="F17" s="204">
        <v>-20.09464772122584</v>
      </c>
      <c r="G17" s="16"/>
    </row>
    <row r="18" spans="1:7" ht="15.6" customHeight="1">
      <c r="A18" s="202" t="s">
        <v>152</v>
      </c>
      <c r="B18" s="203">
        <v>152574</v>
      </c>
      <c r="C18" s="203">
        <v>160382</v>
      </c>
      <c r="D18" s="203">
        <v>921746.9</v>
      </c>
      <c r="E18" s="203">
        <v>903925</v>
      </c>
      <c r="F18" s="204">
        <v>-1.933491720991952</v>
      </c>
    </row>
    <row r="19" spans="1:7" ht="15.6" customHeight="1">
      <c r="A19" s="202" t="s">
        <v>148</v>
      </c>
      <c r="B19" s="203">
        <v>1157747.764</v>
      </c>
      <c r="C19" s="203">
        <v>887629.99300000002</v>
      </c>
      <c r="D19" s="203">
        <v>5929420.7439999999</v>
      </c>
      <c r="E19" s="203">
        <v>4794199.7970000003</v>
      </c>
      <c r="F19" s="204">
        <v>-19.145562374684459</v>
      </c>
    </row>
    <row r="20" spans="1:7" ht="15.6" customHeight="1">
      <c r="A20" s="202" t="s">
        <v>147</v>
      </c>
      <c r="B20" s="203">
        <v>1644203.031</v>
      </c>
      <c r="C20" s="203">
        <v>1737645.5989999999</v>
      </c>
      <c r="D20" s="203">
        <v>9631636.9859999996</v>
      </c>
      <c r="E20" s="203">
        <v>10585789.213</v>
      </c>
      <c r="F20" s="204">
        <v>9.9064388367927592</v>
      </c>
    </row>
    <row r="21" spans="1:7" ht="15.6" customHeight="1">
      <c r="A21" s="202" t="s">
        <v>154</v>
      </c>
      <c r="B21" s="203">
        <v>2241518.4550000001</v>
      </c>
      <c r="C21" s="203">
        <v>2493272.1919999998</v>
      </c>
      <c r="D21" s="203">
        <v>15430405.039000001</v>
      </c>
      <c r="E21" s="203">
        <v>14872798.765000001</v>
      </c>
      <c r="F21" s="204">
        <v>-3.6136852700280002</v>
      </c>
    </row>
    <row r="22" spans="1:7" ht="15.6" customHeight="1">
      <c r="A22" s="202" t="s">
        <v>151</v>
      </c>
      <c r="B22" s="203">
        <v>2256402.3149999999</v>
      </c>
      <c r="C22" s="203">
        <v>2305350.21</v>
      </c>
      <c r="D22" s="203">
        <v>14118594.399</v>
      </c>
      <c r="E22" s="203">
        <v>14033743.392000001</v>
      </c>
      <c r="F22" s="204">
        <v>-0.60098763801876498</v>
      </c>
    </row>
    <row r="23" spans="1:7" ht="15.6" customHeight="1">
      <c r="A23" s="202" t="s">
        <v>171</v>
      </c>
      <c r="B23" s="203">
        <v>378555.39600000001</v>
      </c>
      <c r="C23" s="203">
        <v>194416.54500000001</v>
      </c>
      <c r="D23" s="203">
        <v>2958926.77</v>
      </c>
      <c r="E23" s="203">
        <v>1193240.6000000001</v>
      </c>
      <c r="F23" s="204">
        <v>-59.673195967604137</v>
      </c>
    </row>
    <row r="24" spans="1:7" ht="15.6" customHeight="1">
      <c r="A24" s="202" t="s">
        <v>146</v>
      </c>
      <c r="B24" s="203">
        <v>200616.84299999999</v>
      </c>
      <c r="C24" s="203">
        <v>220580.66099999999</v>
      </c>
      <c r="D24" s="203">
        <v>1036312.68</v>
      </c>
      <c r="E24" s="203">
        <v>1034425.831</v>
      </c>
      <c r="F24" s="204">
        <v>-0.18207332945110011</v>
      </c>
    </row>
    <row r="25" spans="1:7" ht="15.6" customHeight="1">
      <c r="A25" s="202" t="s">
        <v>145</v>
      </c>
      <c r="B25" s="203">
        <v>57709</v>
      </c>
      <c r="C25" s="203">
        <v>41967</v>
      </c>
      <c r="D25" s="203">
        <v>285740</v>
      </c>
      <c r="E25" s="203">
        <v>259973</v>
      </c>
      <c r="F25" s="204">
        <v>-9.0176384125428655</v>
      </c>
    </row>
    <row r="26" spans="1:7" ht="15.6" customHeight="1">
      <c r="A26" s="202" t="s">
        <v>157</v>
      </c>
      <c r="B26" s="203">
        <v>198294.54199999999</v>
      </c>
      <c r="C26" s="203">
        <v>291957.076</v>
      </c>
      <c r="D26" s="203">
        <v>1132341.112</v>
      </c>
      <c r="E26" s="203">
        <v>1385399.9720000001</v>
      </c>
      <c r="F26" s="204">
        <v>22.348288631244198</v>
      </c>
    </row>
    <row r="27" spans="1:7" ht="15.6" customHeight="1">
      <c r="A27" s="202" t="s">
        <v>173</v>
      </c>
      <c r="B27" s="203">
        <v>270774.45299999998</v>
      </c>
      <c r="C27" s="203">
        <v>330792.43</v>
      </c>
      <c r="D27" s="203">
        <v>1718674.4010000001</v>
      </c>
      <c r="E27" s="203">
        <v>1847468.5549999999</v>
      </c>
      <c r="F27" s="204">
        <v>7.4938076650854839</v>
      </c>
    </row>
    <row r="28" spans="1:7" ht="15.6" customHeight="1">
      <c r="A28" s="202" t="s">
        <v>177</v>
      </c>
      <c r="B28" s="203">
        <v>1040123.524</v>
      </c>
      <c r="C28" s="203">
        <v>1068536.318</v>
      </c>
      <c r="D28" s="203">
        <v>5839167.9929999998</v>
      </c>
      <c r="E28" s="203">
        <v>6371298.4890000001</v>
      </c>
      <c r="F28" s="204">
        <v>9.1131218803418363</v>
      </c>
    </row>
    <row r="29" spans="1:7" ht="15.6" customHeight="1">
      <c r="A29" s="202" t="s">
        <v>178</v>
      </c>
      <c r="B29" s="203">
        <v>465087.73300000001</v>
      </c>
      <c r="C29" s="203">
        <v>587046.17299999995</v>
      </c>
      <c r="D29" s="203">
        <v>3120525.5060000001</v>
      </c>
      <c r="E29" s="203">
        <v>3487401.3960000002</v>
      </c>
      <c r="F29" s="204">
        <v>11.75686240329034</v>
      </c>
    </row>
    <row r="30" spans="1:7" ht="15.6" customHeight="1">
      <c r="A30" s="202" t="s">
        <v>179</v>
      </c>
      <c r="B30" s="203">
        <v>331750</v>
      </c>
      <c r="C30" s="203">
        <v>310303</v>
      </c>
      <c r="D30" s="203">
        <v>1866505</v>
      </c>
      <c r="E30" s="203">
        <v>1908651</v>
      </c>
      <c r="F30" s="204">
        <v>2.258016988971363</v>
      </c>
    </row>
    <row r="31" spans="1:7" ht="15.6" customHeight="1">
      <c r="A31" s="202" t="s">
        <v>180</v>
      </c>
      <c r="B31" s="203">
        <v>3052795.673</v>
      </c>
      <c r="C31" s="203">
        <v>2660281.46</v>
      </c>
      <c r="D31" s="203">
        <v>16161569.222999999</v>
      </c>
      <c r="E31" s="203">
        <v>16356862.897</v>
      </c>
      <c r="F31" s="204">
        <v>1.2083831174145561</v>
      </c>
    </row>
    <row r="32" spans="1:7" ht="15.6" customHeight="1">
      <c r="A32" s="202" t="s">
        <v>181</v>
      </c>
      <c r="B32" s="203">
        <v>6928503.7479999997</v>
      </c>
      <c r="C32" s="203">
        <v>6455566.7479999997</v>
      </c>
      <c r="D32" s="203">
        <v>41704809.175999999</v>
      </c>
      <c r="E32" s="203">
        <v>38494406.104999997</v>
      </c>
      <c r="F32" s="204">
        <v>-7.6979205382565263</v>
      </c>
    </row>
    <row r="33" spans="1:6" ht="15.6" customHeight="1">
      <c r="A33" s="202" t="s">
        <v>182</v>
      </c>
      <c r="B33" s="203">
        <v>424250.99200000003</v>
      </c>
      <c r="C33" s="203">
        <v>442190.859</v>
      </c>
      <c r="D33" s="203">
        <v>2406097.5290000001</v>
      </c>
      <c r="E33" s="203">
        <v>2419847.8810000001</v>
      </c>
      <c r="F33" s="204">
        <v>0.57147941154798332</v>
      </c>
    </row>
    <row r="34" spans="1:6" ht="15.6" customHeight="1">
      <c r="A34" s="202" t="s">
        <v>183</v>
      </c>
      <c r="B34" s="203">
        <v>156075</v>
      </c>
      <c r="C34" s="203">
        <v>164717</v>
      </c>
      <c r="D34" s="203">
        <v>775667</v>
      </c>
      <c r="E34" s="203">
        <v>794862</v>
      </c>
      <c r="F34" s="204">
        <v>2.4746444028171908</v>
      </c>
    </row>
    <row r="35" spans="1:6" ht="15.6" customHeight="1">
      <c r="A35" s="193" t="s">
        <v>158</v>
      </c>
      <c r="B35" s="192">
        <f>SUM(B7:B34)</f>
        <v>48396137.423999995</v>
      </c>
      <c r="C35" s="91">
        <f>SUM(C7:C34)</f>
        <v>45877001.170999989</v>
      </c>
      <c r="D35" s="90">
        <f>SUM(D7:D34)</f>
        <v>285153880.32999998</v>
      </c>
      <c r="E35" s="92">
        <f>SUM(E7:E34)</f>
        <v>274088901.27899992</v>
      </c>
      <c r="F35" s="191">
        <f>E35*100/D35-100</f>
        <v>-3.8803536666570579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161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1336601</v>
      </c>
      <c r="C7" s="203">
        <v>757435</v>
      </c>
      <c r="D7" s="203">
        <v>6361568</v>
      </c>
      <c r="E7" s="203">
        <v>6895595</v>
      </c>
      <c r="F7" s="204">
        <v>8.3945813359222115</v>
      </c>
      <c r="G7" s="27"/>
    </row>
    <row r="8" spans="1:14" ht="15.6" customHeight="1">
      <c r="A8" s="202" t="s">
        <v>11</v>
      </c>
      <c r="B8" s="203">
        <v>242030</v>
      </c>
      <c r="C8" s="203">
        <v>271621</v>
      </c>
      <c r="D8" s="203">
        <v>1543848</v>
      </c>
      <c r="E8" s="203">
        <v>1627491</v>
      </c>
      <c r="F8" s="204">
        <v>5.4178261072333527</v>
      </c>
      <c r="G8" s="20"/>
    </row>
    <row r="9" spans="1:14" ht="15.6" customHeight="1">
      <c r="A9" s="202" t="s">
        <v>8</v>
      </c>
      <c r="B9" s="203">
        <v>507647</v>
      </c>
      <c r="C9" s="203">
        <v>520674</v>
      </c>
      <c r="D9" s="203">
        <v>2824856</v>
      </c>
      <c r="E9" s="203">
        <v>2629540</v>
      </c>
      <c r="F9" s="204">
        <v>-6.9141931482525081</v>
      </c>
      <c r="G9" s="20"/>
    </row>
    <row r="10" spans="1:14" ht="15.6" customHeight="1">
      <c r="A10" s="202" t="s">
        <v>10</v>
      </c>
      <c r="B10" s="203">
        <v>536505</v>
      </c>
      <c r="C10" s="203">
        <v>409219</v>
      </c>
      <c r="D10" s="203">
        <v>2578394</v>
      </c>
      <c r="E10" s="203">
        <v>2397564</v>
      </c>
      <c r="F10" s="204">
        <v>-7.0132803597898601</v>
      </c>
    </row>
    <row r="11" spans="1:14" ht="15.6" customHeight="1">
      <c r="A11" s="202" t="s">
        <v>9</v>
      </c>
      <c r="B11" s="203">
        <v>8312313</v>
      </c>
      <c r="C11" s="203">
        <v>7997489</v>
      </c>
      <c r="D11" s="203">
        <v>50787257</v>
      </c>
      <c r="E11" s="203">
        <v>49008398</v>
      </c>
      <c r="F11" s="204">
        <v>-3.5025695520433402</v>
      </c>
    </row>
    <row r="12" spans="1:14" ht="15.6" customHeight="1">
      <c r="A12" s="202" t="s">
        <v>6</v>
      </c>
      <c r="B12" s="203">
        <v>401065</v>
      </c>
      <c r="C12" s="203">
        <v>557961</v>
      </c>
      <c r="D12" s="203">
        <v>2642357</v>
      </c>
      <c r="E12" s="203">
        <v>2768361</v>
      </c>
      <c r="F12" s="204">
        <v>4.7686213482886606</v>
      </c>
    </row>
    <row r="13" spans="1:14" ht="15.6" customHeight="1">
      <c r="A13" s="202" t="s">
        <v>175</v>
      </c>
      <c r="B13" s="203">
        <v>1529843</v>
      </c>
      <c r="C13" s="203">
        <v>1550609</v>
      </c>
      <c r="D13" s="203">
        <v>7527032</v>
      </c>
      <c r="E13" s="203">
        <v>7998348</v>
      </c>
      <c r="F13" s="204">
        <v>6.2616446960767584</v>
      </c>
    </row>
    <row r="14" spans="1:14" ht="15.6" customHeight="1">
      <c r="A14" s="202" t="s">
        <v>153</v>
      </c>
      <c r="B14" s="203">
        <v>5647451</v>
      </c>
      <c r="C14" s="203">
        <v>5276566</v>
      </c>
      <c r="D14" s="203">
        <v>35407057</v>
      </c>
      <c r="E14" s="203">
        <v>31688968</v>
      </c>
      <c r="F14" s="204">
        <v>-10.50098289727948</v>
      </c>
    </row>
    <row r="15" spans="1:14" ht="15.6" customHeight="1">
      <c r="A15" s="202" t="s">
        <v>150</v>
      </c>
      <c r="B15" s="203">
        <v>3011398</v>
      </c>
      <c r="C15" s="203">
        <v>3021296</v>
      </c>
      <c r="D15" s="203">
        <v>15975215</v>
      </c>
      <c r="E15" s="203">
        <v>16422961</v>
      </c>
      <c r="F15" s="204">
        <v>2.8027541413370609</v>
      </c>
    </row>
    <row r="16" spans="1:14" ht="15.6" customHeight="1">
      <c r="A16" s="202" t="s">
        <v>149</v>
      </c>
      <c r="B16" s="203">
        <v>3283781</v>
      </c>
      <c r="C16" s="203">
        <v>2858591</v>
      </c>
      <c r="D16" s="203">
        <v>18267698</v>
      </c>
      <c r="E16" s="203">
        <v>18356836</v>
      </c>
      <c r="F16" s="204">
        <v>0.48795420200180217</v>
      </c>
      <c r="G16" s="15"/>
    </row>
    <row r="17" spans="1:7" ht="15.6" customHeight="1">
      <c r="A17" s="202" t="s">
        <v>155</v>
      </c>
      <c r="B17" s="203">
        <v>1810204</v>
      </c>
      <c r="C17" s="203">
        <v>1444690</v>
      </c>
      <c r="D17" s="203">
        <v>11080024</v>
      </c>
      <c r="E17" s="203">
        <v>8852102</v>
      </c>
      <c r="F17" s="204">
        <v>-20.10755572370601</v>
      </c>
      <c r="G17" s="16"/>
    </row>
    <row r="18" spans="1:7" ht="15.6" customHeight="1">
      <c r="A18" s="202" t="s">
        <v>152</v>
      </c>
      <c r="B18" s="203">
        <v>108399</v>
      </c>
      <c r="C18" s="203">
        <v>102611</v>
      </c>
      <c r="D18" s="203">
        <v>604372</v>
      </c>
      <c r="E18" s="203">
        <v>576215</v>
      </c>
      <c r="F18" s="204">
        <v>-4.6588855870225672</v>
      </c>
    </row>
    <row r="19" spans="1:7" ht="15.6" customHeight="1">
      <c r="A19" s="202" t="s">
        <v>148</v>
      </c>
      <c r="B19" s="203">
        <v>1155995</v>
      </c>
      <c r="C19" s="203">
        <v>884663</v>
      </c>
      <c r="D19" s="203">
        <v>5922642</v>
      </c>
      <c r="E19" s="203">
        <v>4785861</v>
      </c>
      <c r="F19" s="204">
        <v>-19.193815867985951</v>
      </c>
    </row>
    <row r="20" spans="1:7" ht="15.6" customHeight="1">
      <c r="A20" s="202" t="s">
        <v>147</v>
      </c>
      <c r="B20" s="203">
        <v>1643674</v>
      </c>
      <c r="C20" s="203">
        <v>1736645</v>
      </c>
      <c r="D20" s="203">
        <v>9610277</v>
      </c>
      <c r="E20" s="203">
        <v>10569301</v>
      </c>
      <c r="F20" s="204">
        <v>9.9791504448831176</v>
      </c>
    </row>
    <row r="21" spans="1:7" ht="15.6" customHeight="1">
      <c r="A21" s="202" t="s">
        <v>154</v>
      </c>
      <c r="B21" s="203">
        <v>2233471</v>
      </c>
      <c r="C21" s="203">
        <v>2466844</v>
      </c>
      <c r="D21" s="203">
        <v>15295210</v>
      </c>
      <c r="E21" s="203">
        <v>14749578</v>
      </c>
      <c r="F21" s="204">
        <v>-3.5673390558220461</v>
      </c>
    </row>
    <row r="22" spans="1:7" ht="15.6" customHeight="1">
      <c r="A22" s="202" t="s">
        <v>151</v>
      </c>
      <c r="B22" s="203">
        <v>2073398</v>
      </c>
      <c r="C22" s="203">
        <v>2136509</v>
      </c>
      <c r="D22" s="203">
        <v>12827454</v>
      </c>
      <c r="E22" s="203">
        <v>12803149</v>
      </c>
      <c r="F22" s="204">
        <v>-0.1894764151951023</v>
      </c>
    </row>
    <row r="23" spans="1:7" ht="15.6" customHeight="1">
      <c r="A23" s="202" t="s">
        <v>171</v>
      </c>
      <c r="B23" s="203">
        <v>372838</v>
      </c>
      <c r="C23" s="203">
        <v>187985</v>
      </c>
      <c r="D23" s="203">
        <v>2923624</v>
      </c>
      <c r="E23" s="203">
        <v>1150625</v>
      </c>
      <c r="F23" s="204">
        <v>-60.643878966652338</v>
      </c>
    </row>
    <row r="24" spans="1:7" ht="15.6" customHeight="1">
      <c r="A24" s="202" t="s">
        <v>146</v>
      </c>
      <c r="B24" s="203">
        <v>196377</v>
      </c>
      <c r="C24" s="203">
        <v>217306</v>
      </c>
      <c r="D24" s="203">
        <v>1016385</v>
      </c>
      <c r="E24" s="203">
        <v>1021173</v>
      </c>
      <c r="F24" s="204">
        <v>0.47108133236913829</v>
      </c>
    </row>
    <row r="25" spans="1:7" ht="15.6" customHeight="1">
      <c r="A25" s="202" t="s">
        <v>145</v>
      </c>
      <c r="B25" s="203">
        <v>56633</v>
      </c>
      <c r="C25" s="203">
        <v>41573</v>
      </c>
      <c r="D25" s="203">
        <v>283489</v>
      </c>
      <c r="E25" s="203">
        <v>259433</v>
      </c>
      <c r="F25" s="204">
        <v>-8.4856908028177429</v>
      </c>
    </row>
    <row r="26" spans="1:7" ht="15.6" customHeight="1">
      <c r="A26" s="202" t="s">
        <v>157</v>
      </c>
      <c r="B26" s="203">
        <v>196449</v>
      </c>
      <c r="C26" s="203">
        <v>289573</v>
      </c>
      <c r="D26" s="203">
        <v>1123783</v>
      </c>
      <c r="E26" s="203">
        <v>1369820</v>
      </c>
      <c r="F26" s="204">
        <v>21.893639608358551</v>
      </c>
    </row>
    <row r="27" spans="1:7" ht="15.6" customHeight="1">
      <c r="A27" s="202" t="s">
        <v>173</v>
      </c>
      <c r="B27" s="203">
        <v>267172</v>
      </c>
      <c r="C27" s="203">
        <v>327112</v>
      </c>
      <c r="D27" s="203">
        <v>1695028</v>
      </c>
      <c r="E27" s="203">
        <v>1822349</v>
      </c>
      <c r="F27" s="204">
        <v>7.5114393390551726</v>
      </c>
    </row>
    <row r="28" spans="1:7" ht="15.6" customHeight="1">
      <c r="A28" s="202" t="s">
        <v>177</v>
      </c>
      <c r="B28" s="203">
        <v>991126</v>
      </c>
      <c r="C28" s="203">
        <v>1017725</v>
      </c>
      <c r="D28" s="203">
        <v>5586738</v>
      </c>
      <c r="E28" s="203">
        <v>6031173</v>
      </c>
      <c r="F28" s="204">
        <v>7.9551788539215522</v>
      </c>
    </row>
    <row r="29" spans="1:7" ht="15.6" customHeight="1">
      <c r="A29" s="202" t="s">
        <v>178</v>
      </c>
      <c r="B29" s="203">
        <v>461639</v>
      </c>
      <c r="C29" s="203">
        <v>581566</v>
      </c>
      <c r="D29" s="203">
        <v>3101393</v>
      </c>
      <c r="E29" s="203">
        <v>3462822</v>
      </c>
      <c r="F29" s="204">
        <v>11.65376332506071</v>
      </c>
    </row>
    <row r="30" spans="1:7" ht="15.6" customHeight="1">
      <c r="A30" s="202" t="s">
        <v>179</v>
      </c>
      <c r="B30" s="203">
        <v>329929</v>
      </c>
      <c r="C30" s="203">
        <v>310303</v>
      </c>
      <c r="D30" s="203">
        <v>1850526</v>
      </c>
      <c r="E30" s="203">
        <v>1893928</v>
      </c>
      <c r="F30" s="204">
        <v>2.3453872034221628</v>
      </c>
    </row>
    <row r="31" spans="1:7" ht="15.6" customHeight="1">
      <c r="A31" s="202" t="s">
        <v>180</v>
      </c>
      <c r="B31" s="203">
        <v>3044628</v>
      </c>
      <c r="C31" s="203">
        <v>2645912</v>
      </c>
      <c r="D31" s="203">
        <v>16075028</v>
      </c>
      <c r="E31" s="203">
        <v>16267273</v>
      </c>
      <c r="F31" s="204">
        <v>1.1959232668210551</v>
      </c>
    </row>
    <row r="32" spans="1:7" ht="15.6" customHeight="1">
      <c r="A32" s="202" t="s">
        <v>181</v>
      </c>
      <c r="B32" s="203">
        <v>6899784</v>
      </c>
      <c r="C32" s="203">
        <v>6421910</v>
      </c>
      <c r="D32" s="203">
        <v>41528453</v>
      </c>
      <c r="E32" s="203">
        <v>38278003</v>
      </c>
      <c r="F32" s="204">
        <v>-7.827043304502582</v>
      </c>
    </row>
    <row r="33" spans="1:6" ht="15.6" customHeight="1">
      <c r="A33" s="202" t="s">
        <v>182</v>
      </c>
      <c r="B33" s="203">
        <v>407039</v>
      </c>
      <c r="C33" s="203">
        <v>433384</v>
      </c>
      <c r="D33" s="203">
        <v>2328909</v>
      </c>
      <c r="E33" s="203">
        <v>2369181</v>
      </c>
      <c r="F33" s="204">
        <v>1.729221708533913</v>
      </c>
    </row>
    <row r="34" spans="1:6" ht="15.6" customHeight="1">
      <c r="A34" s="202" t="s">
        <v>183</v>
      </c>
      <c r="B34" s="203">
        <v>155406</v>
      </c>
      <c r="C34" s="203">
        <v>163776</v>
      </c>
      <c r="D34" s="203">
        <v>771806</v>
      </c>
      <c r="E34" s="203">
        <v>790723</v>
      </c>
      <c r="F34" s="204">
        <v>2.4510045270443608</v>
      </c>
    </row>
    <row r="35" spans="1:6" ht="15.6" customHeight="1">
      <c r="A35" s="170" t="s">
        <v>158</v>
      </c>
      <c r="B35" s="192">
        <f>SUM(B7:B34)</f>
        <v>47212795</v>
      </c>
      <c r="C35" s="192">
        <f>SUM(C7:C34)</f>
        <v>44631548</v>
      </c>
      <c r="D35" s="90">
        <f>SUM(D7:D34)</f>
        <v>277540423</v>
      </c>
      <c r="E35" s="92">
        <f>SUM(E7:E34)</f>
        <v>266846771</v>
      </c>
      <c r="F35" s="154">
        <f>E35*100/D35-100</f>
        <v>-3.8530070266557175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864573</v>
      </c>
      <c r="C7" s="203">
        <v>390658</v>
      </c>
      <c r="D7" s="203">
        <v>4132092</v>
      </c>
      <c r="E7" s="203">
        <v>3616168</v>
      </c>
      <c r="F7" s="204">
        <v>-12.48578202034224</v>
      </c>
      <c r="G7" s="51"/>
    </row>
    <row r="8" spans="1:14" ht="15.6" customHeight="1">
      <c r="A8" s="202" t="s">
        <v>11</v>
      </c>
      <c r="B8" s="203">
        <v>2429</v>
      </c>
      <c r="C8" s="203">
        <v>5017</v>
      </c>
      <c r="D8" s="203">
        <v>17004</v>
      </c>
      <c r="E8" s="203">
        <v>20987</v>
      </c>
      <c r="F8" s="204">
        <v>23.423900258762639</v>
      </c>
      <c r="G8" s="20"/>
    </row>
    <row r="9" spans="1:14" ht="15.6" customHeight="1">
      <c r="A9" s="202" t="s">
        <v>8</v>
      </c>
      <c r="B9" s="203">
        <v>13332</v>
      </c>
      <c r="C9" s="203">
        <v>0</v>
      </c>
      <c r="D9" s="203">
        <v>52091</v>
      </c>
      <c r="E9" s="203">
        <v>8227</v>
      </c>
      <c r="F9" s="204">
        <v>-84.206484805436645</v>
      </c>
      <c r="G9" s="20"/>
    </row>
    <row r="10" spans="1:14" ht="15.6" customHeight="1">
      <c r="A10" s="202" t="s">
        <v>10</v>
      </c>
      <c r="B10" s="203">
        <v>36824</v>
      </c>
      <c r="C10" s="203">
        <v>75208</v>
      </c>
      <c r="D10" s="203">
        <v>321368</v>
      </c>
      <c r="E10" s="203">
        <v>357481</v>
      </c>
      <c r="F10" s="204">
        <v>11.237273157252741</v>
      </c>
    </row>
    <row r="11" spans="1:14" ht="15.6" customHeight="1">
      <c r="A11" s="202" t="s">
        <v>9</v>
      </c>
      <c r="B11" s="203">
        <v>2332909</v>
      </c>
      <c r="C11" s="203">
        <v>2097054</v>
      </c>
      <c r="D11" s="203">
        <v>14108535</v>
      </c>
      <c r="E11" s="203">
        <v>13057550</v>
      </c>
      <c r="F11" s="204">
        <v>-7.4492851313052739</v>
      </c>
    </row>
    <row r="12" spans="1:14" ht="15.6" customHeight="1">
      <c r="A12" s="202" t="s">
        <v>6</v>
      </c>
      <c r="B12" s="203">
        <v>104293</v>
      </c>
      <c r="C12" s="203">
        <v>103695</v>
      </c>
      <c r="D12" s="203">
        <v>708930</v>
      </c>
      <c r="E12" s="203">
        <v>632694</v>
      </c>
      <c r="F12" s="204">
        <v>-10.75367102534805</v>
      </c>
    </row>
    <row r="13" spans="1:14" ht="15.6" customHeight="1">
      <c r="A13" s="202" t="s">
        <v>175</v>
      </c>
      <c r="B13" s="203">
        <v>139565</v>
      </c>
      <c r="C13" s="203">
        <v>139613</v>
      </c>
      <c r="D13" s="203">
        <v>618391</v>
      </c>
      <c r="E13" s="203">
        <v>659606</v>
      </c>
      <c r="F13" s="204">
        <v>6.6648770761540854</v>
      </c>
    </row>
    <row r="14" spans="1:14" ht="15.6" customHeight="1">
      <c r="A14" s="202" t="s">
        <v>153</v>
      </c>
      <c r="B14" s="203">
        <v>1106128</v>
      </c>
      <c r="C14" s="203">
        <v>884497</v>
      </c>
      <c r="D14" s="203">
        <v>7931772</v>
      </c>
      <c r="E14" s="203">
        <v>6675525</v>
      </c>
      <c r="F14" s="204">
        <v>-15.838163275495059</v>
      </c>
    </row>
    <row r="15" spans="1:14" ht="15.6" customHeight="1">
      <c r="A15" s="202" t="s">
        <v>150</v>
      </c>
      <c r="B15" s="203">
        <v>1842206</v>
      </c>
      <c r="C15" s="203">
        <v>1885238</v>
      </c>
      <c r="D15" s="203">
        <v>9797155</v>
      </c>
      <c r="E15" s="203">
        <v>10131268</v>
      </c>
      <c r="F15" s="204">
        <v>3.4103063593461509</v>
      </c>
    </row>
    <row r="16" spans="1:14" ht="15.6" customHeight="1">
      <c r="A16" s="202" t="s">
        <v>149</v>
      </c>
      <c r="B16" s="203">
        <v>2629092</v>
      </c>
      <c r="C16" s="203">
        <v>2082360</v>
      </c>
      <c r="D16" s="203">
        <v>14309067</v>
      </c>
      <c r="E16" s="203">
        <v>13882742</v>
      </c>
      <c r="F16" s="204">
        <v>-2.9794045970991609</v>
      </c>
      <c r="G16" s="15"/>
    </row>
    <row r="17" spans="1:7" ht="15.6" customHeight="1">
      <c r="A17" s="202" t="s">
        <v>155</v>
      </c>
      <c r="B17" s="203">
        <v>949995</v>
      </c>
      <c r="C17" s="203">
        <v>712627</v>
      </c>
      <c r="D17" s="203">
        <v>5150179</v>
      </c>
      <c r="E17" s="203">
        <v>4723395</v>
      </c>
      <c r="F17" s="204">
        <v>-8.2867799352216736</v>
      </c>
      <c r="G17" s="16"/>
    </row>
    <row r="18" spans="1:7" ht="15.6" customHeight="1">
      <c r="A18" s="202" t="s">
        <v>152</v>
      </c>
      <c r="B18" s="203">
        <v>57241</v>
      </c>
      <c r="C18" s="203">
        <v>57457</v>
      </c>
      <c r="D18" s="203">
        <v>327145</v>
      </c>
      <c r="E18" s="203">
        <v>309371</v>
      </c>
      <c r="F18" s="204">
        <v>-5.4330648489202096</v>
      </c>
    </row>
    <row r="19" spans="1:7" ht="15.6" customHeight="1">
      <c r="A19" s="202" t="s">
        <v>148</v>
      </c>
      <c r="B19" s="203">
        <v>287826</v>
      </c>
      <c r="C19" s="203">
        <v>362760</v>
      </c>
      <c r="D19" s="203">
        <v>1772074</v>
      </c>
      <c r="E19" s="203">
        <v>2318622</v>
      </c>
      <c r="F19" s="204">
        <v>30.842278595589129</v>
      </c>
    </row>
    <row r="20" spans="1:7" ht="15.6" customHeight="1">
      <c r="A20" s="202" t="s">
        <v>147</v>
      </c>
      <c r="B20" s="203">
        <v>100860</v>
      </c>
      <c r="C20" s="203">
        <v>74648</v>
      </c>
      <c r="D20" s="203">
        <v>464988</v>
      </c>
      <c r="E20" s="203">
        <v>460508</v>
      </c>
      <c r="F20" s="204">
        <v>-0.96346572384663887</v>
      </c>
    </row>
    <row r="21" spans="1:7" ht="15.6" customHeight="1">
      <c r="A21" s="202" t="s">
        <v>154</v>
      </c>
      <c r="B21" s="203">
        <v>1767084</v>
      </c>
      <c r="C21" s="203">
        <v>1722424</v>
      </c>
      <c r="D21" s="203">
        <v>12121769</v>
      </c>
      <c r="E21" s="203">
        <v>11426420</v>
      </c>
      <c r="F21" s="204">
        <v>-5.736365707018507</v>
      </c>
    </row>
    <row r="22" spans="1:7" ht="15.6" customHeight="1">
      <c r="A22" s="202" t="s">
        <v>151</v>
      </c>
      <c r="B22" s="203">
        <v>568431</v>
      </c>
      <c r="C22" s="203">
        <v>458939</v>
      </c>
      <c r="D22" s="203">
        <v>4076720</v>
      </c>
      <c r="E22" s="203">
        <v>3720131</v>
      </c>
      <c r="F22" s="204">
        <v>-8.7469583390568886</v>
      </c>
    </row>
    <row r="23" spans="1:7" ht="15.6" customHeight="1">
      <c r="A23" s="202" t="s">
        <v>171</v>
      </c>
      <c r="B23" s="203">
        <v>11065</v>
      </c>
      <c r="C23" s="203">
        <v>1500</v>
      </c>
      <c r="D23" s="203">
        <v>57734</v>
      </c>
      <c r="E23" s="203">
        <v>42053</v>
      </c>
      <c r="F23" s="204">
        <v>-27.160771815567951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2</v>
      </c>
      <c r="E24" s="203">
        <v>0</v>
      </c>
      <c r="F24" s="204">
        <v>-100</v>
      </c>
    </row>
    <row r="25" spans="1:7" ht="15.6" customHeight="1">
      <c r="A25" s="202" t="s">
        <v>145</v>
      </c>
      <c r="B25" s="203">
        <v>4690</v>
      </c>
      <c r="C25" s="203">
        <v>4263</v>
      </c>
      <c r="D25" s="203">
        <v>28755</v>
      </c>
      <c r="E25" s="203">
        <v>29302</v>
      </c>
      <c r="F25" s="204">
        <v>1.9022778647191809</v>
      </c>
    </row>
    <row r="26" spans="1:7" ht="15.6" customHeight="1">
      <c r="A26" s="202" t="s">
        <v>157</v>
      </c>
      <c r="B26" s="203">
        <v>100643</v>
      </c>
      <c r="C26" s="203">
        <v>109136</v>
      </c>
      <c r="D26" s="203">
        <v>662113</v>
      </c>
      <c r="E26" s="203">
        <v>656317</v>
      </c>
      <c r="F26" s="204">
        <v>-0.87537927815947114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331091</v>
      </c>
      <c r="C28" s="203">
        <v>284461</v>
      </c>
      <c r="D28" s="203">
        <v>1724070</v>
      </c>
      <c r="E28" s="203">
        <v>1850492</v>
      </c>
      <c r="F28" s="204">
        <v>7.3327649109374846</v>
      </c>
    </row>
    <row r="29" spans="1:7" ht="15.6" customHeight="1">
      <c r="A29" s="202" t="s">
        <v>178</v>
      </c>
      <c r="B29" s="203">
        <v>26126</v>
      </c>
      <c r="C29" s="203">
        <v>21697</v>
      </c>
      <c r="D29" s="203">
        <v>142851</v>
      </c>
      <c r="E29" s="203">
        <v>128564</v>
      </c>
      <c r="F29" s="204">
        <v>-10.00133005719246</v>
      </c>
    </row>
    <row r="30" spans="1:7" ht="15.6" customHeight="1">
      <c r="A30" s="202" t="s">
        <v>179</v>
      </c>
      <c r="B30" s="203">
        <v>29087</v>
      </c>
      <c r="C30" s="203">
        <v>15692</v>
      </c>
      <c r="D30" s="203">
        <v>204065</v>
      </c>
      <c r="E30" s="203">
        <v>215798</v>
      </c>
      <c r="F30" s="204">
        <v>5.7496385955455338</v>
      </c>
    </row>
    <row r="31" spans="1:7" ht="15.6" customHeight="1">
      <c r="A31" s="202" t="s">
        <v>180</v>
      </c>
      <c r="B31" s="203">
        <v>1699618</v>
      </c>
      <c r="C31" s="203">
        <v>1582849</v>
      </c>
      <c r="D31" s="203">
        <v>9797435</v>
      </c>
      <c r="E31" s="203">
        <v>10001962</v>
      </c>
      <c r="F31" s="204">
        <v>2.0875565900666828</v>
      </c>
    </row>
    <row r="32" spans="1:7" ht="15.6" customHeight="1">
      <c r="A32" s="202" t="s">
        <v>181</v>
      </c>
      <c r="B32" s="203">
        <v>294907</v>
      </c>
      <c r="C32" s="203">
        <v>330355</v>
      </c>
      <c r="D32" s="203">
        <v>2652396</v>
      </c>
      <c r="E32" s="203">
        <v>2657456</v>
      </c>
      <c r="F32" s="204">
        <v>0.19077091052768941</v>
      </c>
    </row>
    <row r="33" spans="1:6" ht="15.6" customHeight="1">
      <c r="A33" s="202" t="s">
        <v>182</v>
      </c>
      <c r="B33" s="203">
        <v>6379</v>
      </c>
      <c r="C33" s="203">
        <v>0</v>
      </c>
      <c r="D33" s="203">
        <v>18918</v>
      </c>
      <c r="E33" s="203">
        <v>17713</v>
      </c>
      <c r="F33" s="204">
        <v>-6.3695950946188873</v>
      </c>
    </row>
    <row r="34" spans="1:6" ht="15.6" customHeight="1">
      <c r="A34" s="202" t="s">
        <v>183</v>
      </c>
      <c r="B34" s="203">
        <v>22797</v>
      </c>
      <c r="C34" s="203">
        <v>16719</v>
      </c>
      <c r="D34" s="203">
        <v>161782</v>
      </c>
      <c r="E34" s="203">
        <v>139539</v>
      </c>
      <c r="F34" s="204">
        <v>-13.748748315634611</v>
      </c>
    </row>
    <row r="35" spans="1:6" ht="15.6" customHeight="1">
      <c r="A35" s="170" t="s">
        <v>158</v>
      </c>
      <c r="B35" s="90">
        <f>SUM(B7:B34)</f>
        <v>15329191</v>
      </c>
      <c r="C35" s="91">
        <f>SUM(C7:C34)</f>
        <v>13418867</v>
      </c>
      <c r="D35" s="90">
        <f>SUM(D7:D34)</f>
        <v>91359401</v>
      </c>
      <c r="E35" s="92">
        <f>SUM(E7:E34)</f>
        <v>87739891</v>
      </c>
      <c r="F35" s="154">
        <f>E35*100/D35-100</f>
        <v>-3.9618363960157694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399907</v>
      </c>
      <c r="C7" s="203">
        <v>334290</v>
      </c>
      <c r="D7" s="203">
        <v>1717721</v>
      </c>
      <c r="E7" s="203">
        <v>2954885</v>
      </c>
      <c r="F7" s="204">
        <v>72.023570766148879</v>
      </c>
      <c r="G7" s="51"/>
    </row>
    <row r="8" spans="1:14" ht="15.6" customHeight="1">
      <c r="A8" s="202" t="s">
        <v>11</v>
      </c>
      <c r="B8" s="203">
        <v>119003</v>
      </c>
      <c r="C8" s="203">
        <v>163911</v>
      </c>
      <c r="D8" s="203">
        <v>752658</v>
      </c>
      <c r="E8" s="203">
        <v>1010798</v>
      </c>
      <c r="F8" s="204">
        <v>34.297117681603048</v>
      </c>
      <c r="G8" s="20"/>
    </row>
    <row r="9" spans="1:14" ht="15.6" customHeight="1">
      <c r="A9" s="202" t="s">
        <v>8</v>
      </c>
      <c r="B9" s="203">
        <v>331077</v>
      </c>
      <c r="C9" s="203">
        <v>401840</v>
      </c>
      <c r="D9" s="203">
        <v>1917028</v>
      </c>
      <c r="E9" s="203">
        <v>2010849</v>
      </c>
      <c r="F9" s="204">
        <v>4.8940860540378139</v>
      </c>
      <c r="G9" s="20"/>
    </row>
    <row r="10" spans="1:14" ht="15.6" customHeight="1">
      <c r="A10" s="202" t="s">
        <v>10</v>
      </c>
      <c r="B10" s="203">
        <v>392680</v>
      </c>
      <c r="C10" s="203">
        <v>229811</v>
      </c>
      <c r="D10" s="203">
        <v>1662556</v>
      </c>
      <c r="E10" s="203">
        <v>1470994</v>
      </c>
      <c r="F10" s="204">
        <v>-11.52213820166058</v>
      </c>
    </row>
    <row r="11" spans="1:14" ht="15.6" customHeight="1">
      <c r="A11" s="202" t="s">
        <v>9</v>
      </c>
      <c r="B11" s="203">
        <v>46598</v>
      </c>
      <c r="C11" s="203">
        <v>26186</v>
      </c>
      <c r="D11" s="203">
        <v>708325</v>
      </c>
      <c r="E11" s="203">
        <v>298596</v>
      </c>
      <c r="F11" s="204">
        <v>-57.844774644407579</v>
      </c>
    </row>
    <row r="12" spans="1:14" ht="15.6" customHeight="1">
      <c r="A12" s="202" t="s">
        <v>6</v>
      </c>
      <c r="B12" s="203">
        <v>107869</v>
      </c>
      <c r="C12" s="203">
        <v>269247</v>
      </c>
      <c r="D12" s="203">
        <v>772899</v>
      </c>
      <c r="E12" s="203">
        <v>1080653</v>
      </c>
      <c r="F12" s="204">
        <v>39.818139239409021</v>
      </c>
    </row>
    <row r="13" spans="1:14" ht="15.6" customHeight="1">
      <c r="A13" s="202" t="s">
        <v>175</v>
      </c>
      <c r="B13" s="203">
        <v>41421</v>
      </c>
      <c r="C13" s="203">
        <v>35367</v>
      </c>
      <c r="D13" s="203">
        <v>195275</v>
      </c>
      <c r="E13" s="203">
        <v>222009</v>
      </c>
      <c r="F13" s="204">
        <v>13.69043656382026</v>
      </c>
    </row>
    <row r="14" spans="1:14" ht="15.6" customHeight="1">
      <c r="A14" s="202" t="s">
        <v>153</v>
      </c>
      <c r="B14" s="203">
        <v>328162</v>
      </c>
      <c r="C14" s="203">
        <v>580465</v>
      </c>
      <c r="D14" s="203">
        <v>2339488</v>
      </c>
      <c r="E14" s="203">
        <v>2698372</v>
      </c>
      <c r="F14" s="204">
        <v>15.34027958254114</v>
      </c>
    </row>
    <row r="15" spans="1:14" ht="15.6" customHeight="1">
      <c r="A15" s="202" t="s">
        <v>150</v>
      </c>
      <c r="B15" s="203">
        <v>340153</v>
      </c>
      <c r="C15" s="203">
        <v>382506</v>
      </c>
      <c r="D15" s="203">
        <v>1791043</v>
      </c>
      <c r="E15" s="203">
        <v>2051535</v>
      </c>
      <c r="F15" s="204">
        <v>14.54415108961649</v>
      </c>
    </row>
    <row r="16" spans="1:14" ht="15.6" customHeight="1">
      <c r="A16" s="202" t="s">
        <v>149</v>
      </c>
      <c r="B16" s="203">
        <v>538712</v>
      </c>
      <c r="C16" s="203">
        <v>701833</v>
      </c>
      <c r="D16" s="203">
        <v>3426927</v>
      </c>
      <c r="E16" s="203">
        <v>3984650</v>
      </c>
      <c r="F16" s="204">
        <v>16.27472659907842</v>
      </c>
      <c r="G16" s="15"/>
    </row>
    <row r="17" spans="1:7" ht="15.6" customHeight="1">
      <c r="A17" s="202" t="s">
        <v>155</v>
      </c>
      <c r="B17" s="203">
        <v>730181</v>
      </c>
      <c r="C17" s="203">
        <v>620519</v>
      </c>
      <c r="D17" s="203">
        <v>5139957</v>
      </c>
      <c r="E17" s="203">
        <v>3500199</v>
      </c>
      <c r="F17" s="204">
        <v>-31.90217350067325</v>
      </c>
      <c r="G17" s="16"/>
    </row>
    <row r="18" spans="1:7" ht="15.6" customHeight="1">
      <c r="A18" s="202" t="s">
        <v>152</v>
      </c>
      <c r="B18" s="203">
        <v>1400</v>
      </c>
      <c r="C18" s="203">
        <v>0</v>
      </c>
      <c r="D18" s="203">
        <v>3656</v>
      </c>
      <c r="E18" s="203">
        <v>4326</v>
      </c>
      <c r="F18" s="204">
        <v>18.326039387308541</v>
      </c>
    </row>
    <row r="19" spans="1:7" ht="15.6" customHeight="1">
      <c r="A19" s="202" t="s">
        <v>148</v>
      </c>
      <c r="B19" s="203">
        <v>737068</v>
      </c>
      <c r="C19" s="203">
        <v>434602</v>
      </c>
      <c r="D19" s="203">
        <v>3725245</v>
      </c>
      <c r="E19" s="203">
        <v>1846981</v>
      </c>
      <c r="F19" s="204">
        <v>-50.419878424103651</v>
      </c>
    </row>
    <row r="20" spans="1:7" ht="15.6" customHeight="1">
      <c r="A20" s="202" t="s">
        <v>147</v>
      </c>
      <c r="B20" s="203">
        <v>1419216</v>
      </c>
      <c r="C20" s="203">
        <v>1524721</v>
      </c>
      <c r="D20" s="203">
        <v>8489715</v>
      </c>
      <c r="E20" s="203">
        <v>9337726</v>
      </c>
      <c r="F20" s="204">
        <v>9.9886863104356252</v>
      </c>
    </row>
    <row r="21" spans="1:7" ht="15.6" customHeight="1">
      <c r="A21" s="202" t="s">
        <v>154</v>
      </c>
      <c r="B21" s="203">
        <v>363036</v>
      </c>
      <c r="C21" s="203">
        <v>607621</v>
      </c>
      <c r="D21" s="203">
        <v>2514208</v>
      </c>
      <c r="E21" s="203">
        <v>2671384</v>
      </c>
      <c r="F21" s="204">
        <v>6.251511410352677</v>
      </c>
    </row>
    <row r="22" spans="1:7" ht="15.6" customHeight="1">
      <c r="A22" s="202" t="s">
        <v>151</v>
      </c>
      <c r="B22" s="203">
        <v>20293</v>
      </c>
      <c r="C22" s="203">
        <v>41430</v>
      </c>
      <c r="D22" s="203">
        <v>186639</v>
      </c>
      <c r="E22" s="203">
        <v>206157</v>
      </c>
      <c r="F22" s="204">
        <v>10.457621397457119</v>
      </c>
    </row>
    <row r="23" spans="1:7" ht="15.6" customHeight="1">
      <c r="A23" s="202" t="s">
        <v>171</v>
      </c>
      <c r="B23" s="203">
        <v>115176</v>
      </c>
      <c r="C23" s="203">
        <v>88206</v>
      </c>
      <c r="D23" s="203">
        <v>827089</v>
      </c>
      <c r="E23" s="203">
        <v>651126</v>
      </c>
      <c r="F23" s="204">
        <v>-21.274977662621549</v>
      </c>
    </row>
    <row r="24" spans="1:7" ht="15.6" customHeight="1">
      <c r="A24" s="202" t="s">
        <v>146</v>
      </c>
      <c r="B24" s="203">
        <v>86893</v>
      </c>
      <c r="C24" s="203">
        <v>128260</v>
      </c>
      <c r="D24" s="203">
        <v>406820</v>
      </c>
      <c r="E24" s="203">
        <v>461896</v>
      </c>
      <c r="F24" s="204">
        <v>13.538174131065331</v>
      </c>
    </row>
    <row r="25" spans="1:7" ht="15.6" customHeight="1">
      <c r="A25" s="202" t="s">
        <v>145</v>
      </c>
      <c r="B25" s="203">
        <v>3304</v>
      </c>
      <c r="C25" s="203">
        <v>0</v>
      </c>
      <c r="D25" s="203">
        <v>14713</v>
      </c>
      <c r="E25" s="203">
        <v>8004</v>
      </c>
      <c r="F25" s="204">
        <v>-45.599130021069797</v>
      </c>
    </row>
    <row r="26" spans="1:7" ht="15.6" customHeight="1">
      <c r="A26" s="202" t="s">
        <v>157</v>
      </c>
      <c r="B26" s="203">
        <v>78253</v>
      </c>
      <c r="C26" s="203">
        <v>122823</v>
      </c>
      <c r="D26" s="203">
        <v>384462</v>
      </c>
      <c r="E26" s="203">
        <v>400583</v>
      </c>
      <c r="F26" s="204">
        <v>4.1931322211297868</v>
      </c>
    </row>
    <row r="27" spans="1:7" ht="15.6" customHeight="1">
      <c r="A27" s="202" t="s">
        <v>173</v>
      </c>
      <c r="B27" s="203">
        <v>35931</v>
      </c>
      <c r="C27" s="203">
        <v>113579</v>
      </c>
      <c r="D27" s="203">
        <v>447044</v>
      </c>
      <c r="E27" s="203">
        <v>528227</v>
      </c>
      <c r="F27" s="204">
        <v>18.159957409114089</v>
      </c>
    </row>
    <row r="28" spans="1:7" ht="15.6" customHeight="1">
      <c r="A28" s="202" t="s">
        <v>177</v>
      </c>
      <c r="B28" s="203">
        <v>29545</v>
      </c>
      <c r="C28" s="203">
        <v>61150</v>
      </c>
      <c r="D28" s="203">
        <v>209230</v>
      </c>
      <c r="E28" s="203">
        <v>200150</v>
      </c>
      <c r="F28" s="204">
        <v>-4.339721837212636</v>
      </c>
    </row>
    <row r="29" spans="1:7" ht="15.6" customHeight="1">
      <c r="A29" s="202" t="s">
        <v>178</v>
      </c>
      <c r="B29" s="203">
        <v>179636</v>
      </c>
      <c r="C29" s="203">
        <v>297935</v>
      </c>
      <c r="D29" s="203">
        <v>1545321</v>
      </c>
      <c r="E29" s="203">
        <v>1873115</v>
      </c>
      <c r="F29" s="204">
        <v>21.212032969201871</v>
      </c>
    </row>
    <row r="30" spans="1:7" ht="15.6" customHeight="1">
      <c r="A30" s="202" t="s">
        <v>179</v>
      </c>
      <c r="B30" s="203">
        <v>129850</v>
      </c>
      <c r="C30" s="203">
        <v>148856</v>
      </c>
      <c r="D30" s="203">
        <v>865792</v>
      </c>
      <c r="E30" s="203">
        <v>880216</v>
      </c>
      <c r="F30" s="204">
        <v>1.665989059727977</v>
      </c>
    </row>
    <row r="31" spans="1:7" ht="15.6" customHeight="1">
      <c r="A31" s="202" t="s">
        <v>180</v>
      </c>
      <c r="B31" s="203">
        <v>1128551</v>
      </c>
      <c r="C31" s="203">
        <v>888203</v>
      </c>
      <c r="D31" s="203">
        <v>4834665</v>
      </c>
      <c r="E31" s="203">
        <v>5331185</v>
      </c>
      <c r="F31" s="204">
        <v>10.26999802468217</v>
      </c>
    </row>
    <row r="32" spans="1:7" ht="15.6" customHeight="1">
      <c r="A32" s="202" t="s">
        <v>181</v>
      </c>
      <c r="B32" s="203">
        <v>100249</v>
      </c>
      <c r="C32" s="203">
        <v>160713</v>
      </c>
      <c r="D32" s="203">
        <v>1065181</v>
      </c>
      <c r="E32" s="203">
        <v>1094630</v>
      </c>
      <c r="F32" s="204">
        <v>2.7646944509900209</v>
      </c>
    </row>
    <row r="33" spans="1:6" ht="15.6" customHeight="1">
      <c r="A33" s="202" t="s">
        <v>182</v>
      </c>
      <c r="B33" s="203">
        <v>28682</v>
      </c>
      <c r="C33" s="203">
        <v>27878</v>
      </c>
      <c r="D33" s="203">
        <v>161331</v>
      </c>
      <c r="E33" s="203">
        <v>174991</v>
      </c>
      <c r="F33" s="204">
        <v>8.4670646063062946</v>
      </c>
    </row>
    <row r="34" spans="1:6" ht="15.6" customHeight="1">
      <c r="A34" s="202" t="s">
        <v>183</v>
      </c>
      <c r="B34" s="203">
        <v>49303</v>
      </c>
      <c r="C34" s="203">
        <v>101000</v>
      </c>
      <c r="D34" s="203">
        <v>173273</v>
      </c>
      <c r="E34" s="203">
        <v>299552</v>
      </c>
      <c r="F34" s="204">
        <v>72.878636602355812</v>
      </c>
    </row>
    <row r="35" spans="1:6" ht="15.6" customHeight="1">
      <c r="A35" s="170" t="s">
        <v>158</v>
      </c>
      <c r="B35" s="90">
        <f>SUM(B7:B34)</f>
        <v>7882149</v>
      </c>
      <c r="C35" s="91">
        <f>SUM(C7:C34)</f>
        <v>8492952</v>
      </c>
      <c r="D35" s="90">
        <f>SUM(D7:D34)</f>
        <v>46278261</v>
      </c>
      <c r="E35" s="92">
        <f>SUM(E7:E34)</f>
        <v>47253789</v>
      </c>
      <c r="F35" s="154">
        <f>E35*100/D35-100</f>
        <v>2.1079616626043958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72121</v>
      </c>
      <c r="C7" s="203">
        <v>32487</v>
      </c>
      <c r="D7" s="203">
        <v>511755</v>
      </c>
      <c r="E7" s="203">
        <v>324542</v>
      </c>
      <c r="F7" s="204">
        <v>-36.582544381588853</v>
      </c>
      <c r="G7" s="27"/>
    </row>
    <row r="8" spans="1:14" ht="15.6" customHeight="1">
      <c r="A8" s="202" t="s">
        <v>11</v>
      </c>
      <c r="B8" s="203">
        <v>120598</v>
      </c>
      <c r="C8" s="203">
        <v>102693</v>
      </c>
      <c r="D8" s="203">
        <v>774186</v>
      </c>
      <c r="E8" s="203">
        <v>595706</v>
      </c>
      <c r="F8" s="204">
        <v>-23.05389144210822</v>
      </c>
      <c r="G8" s="20"/>
    </row>
    <row r="9" spans="1:14" ht="15.6" customHeight="1">
      <c r="A9" s="202" t="s">
        <v>8</v>
      </c>
      <c r="B9" s="203">
        <v>163238</v>
      </c>
      <c r="C9" s="203">
        <v>118834</v>
      </c>
      <c r="D9" s="203">
        <v>855737</v>
      </c>
      <c r="E9" s="203">
        <v>610464</v>
      </c>
      <c r="F9" s="204">
        <v>-28.662194108703961</v>
      </c>
      <c r="G9" s="20"/>
    </row>
    <row r="10" spans="1:14" ht="15.6" customHeight="1">
      <c r="A10" s="202" t="s">
        <v>10</v>
      </c>
      <c r="B10" s="203">
        <v>107001</v>
      </c>
      <c r="C10" s="203">
        <v>104200</v>
      </c>
      <c r="D10" s="203">
        <v>594470</v>
      </c>
      <c r="E10" s="203">
        <v>569089</v>
      </c>
      <c r="F10" s="204">
        <v>-4.269517385233911</v>
      </c>
    </row>
    <row r="11" spans="1:14" ht="15.6" customHeight="1">
      <c r="A11" s="202" t="s">
        <v>9</v>
      </c>
      <c r="B11" s="203">
        <v>5932806</v>
      </c>
      <c r="C11" s="203">
        <v>5874249</v>
      </c>
      <c r="D11" s="203">
        <v>35970397</v>
      </c>
      <c r="E11" s="203">
        <v>35652252</v>
      </c>
      <c r="F11" s="204">
        <v>-0.88446341028708275</v>
      </c>
    </row>
    <row r="12" spans="1:14" ht="15.6" customHeight="1">
      <c r="A12" s="202" t="s">
        <v>6</v>
      </c>
      <c r="B12" s="203">
        <v>188903</v>
      </c>
      <c r="C12" s="203">
        <v>185019</v>
      </c>
      <c r="D12" s="203">
        <v>1160528</v>
      </c>
      <c r="E12" s="203">
        <v>1055014</v>
      </c>
      <c r="F12" s="204">
        <v>-9.0918961024637071</v>
      </c>
    </row>
    <row r="13" spans="1:14" ht="15.6" customHeight="1">
      <c r="A13" s="202" t="s">
        <v>175</v>
      </c>
      <c r="B13" s="203">
        <v>1348857</v>
      </c>
      <c r="C13" s="203">
        <v>1375629</v>
      </c>
      <c r="D13" s="203">
        <v>6713366</v>
      </c>
      <c r="E13" s="203">
        <v>7116733</v>
      </c>
      <c r="F13" s="204">
        <v>6.008416642262616</v>
      </c>
    </row>
    <row r="14" spans="1:14" ht="15.6" customHeight="1">
      <c r="A14" s="202" t="s">
        <v>153</v>
      </c>
      <c r="B14" s="203">
        <v>4213161</v>
      </c>
      <c r="C14" s="203">
        <v>3811604</v>
      </c>
      <c r="D14" s="203">
        <v>25135797</v>
      </c>
      <c r="E14" s="203">
        <v>22315071</v>
      </c>
      <c r="F14" s="204">
        <v>-11.221947726582931</v>
      </c>
    </row>
    <row r="15" spans="1:14" ht="15.6" customHeight="1">
      <c r="A15" s="202" t="s">
        <v>150</v>
      </c>
      <c r="B15" s="203">
        <v>829039</v>
      </c>
      <c r="C15" s="203">
        <v>753552</v>
      </c>
      <c r="D15" s="203">
        <v>4387017</v>
      </c>
      <c r="E15" s="203">
        <v>4240158</v>
      </c>
      <c r="F15" s="204">
        <v>-3.347582195373306</v>
      </c>
    </row>
    <row r="16" spans="1:14" ht="15.6" customHeight="1">
      <c r="A16" s="202" t="s">
        <v>149</v>
      </c>
      <c r="B16" s="203">
        <v>115977</v>
      </c>
      <c r="C16" s="203">
        <v>74398</v>
      </c>
      <c r="D16" s="203">
        <v>531704</v>
      </c>
      <c r="E16" s="203">
        <v>489444</v>
      </c>
      <c r="F16" s="204">
        <v>-7.9480312354242244</v>
      </c>
      <c r="G16" s="15"/>
    </row>
    <row r="17" spans="1:7" ht="15.6" customHeight="1">
      <c r="A17" s="202" t="s">
        <v>155</v>
      </c>
      <c r="B17" s="203">
        <v>130028</v>
      </c>
      <c r="C17" s="203">
        <v>111544</v>
      </c>
      <c r="D17" s="203">
        <v>789888</v>
      </c>
      <c r="E17" s="203">
        <v>628508</v>
      </c>
      <c r="F17" s="204">
        <v>-20.43074461189434</v>
      </c>
      <c r="G17" s="16"/>
    </row>
    <row r="18" spans="1:7" ht="15.6" customHeight="1">
      <c r="A18" s="202" t="s">
        <v>152</v>
      </c>
      <c r="B18" s="203">
        <v>49758</v>
      </c>
      <c r="C18" s="203">
        <v>45154</v>
      </c>
      <c r="D18" s="203">
        <v>273571</v>
      </c>
      <c r="E18" s="203">
        <v>262518</v>
      </c>
      <c r="F18" s="204">
        <v>-4.0402674260064089</v>
      </c>
    </row>
    <row r="19" spans="1:7" ht="15.6" customHeight="1">
      <c r="A19" s="202" t="s">
        <v>148</v>
      </c>
      <c r="B19" s="203">
        <v>131101</v>
      </c>
      <c r="C19" s="203">
        <v>87301</v>
      </c>
      <c r="D19" s="203">
        <v>425323</v>
      </c>
      <c r="E19" s="203">
        <v>620258</v>
      </c>
      <c r="F19" s="204">
        <v>45.832226331517461</v>
      </c>
    </row>
    <row r="20" spans="1:7" ht="15.6" customHeight="1">
      <c r="A20" s="202" t="s">
        <v>147</v>
      </c>
      <c r="B20" s="203">
        <v>123598</v>
      </c>
      <c r="C20" s="203">
        <v>137276</v>
      </c>
      <c r="D20" s="203">
        <v>655574</v>
      </c>
      <c r="E20" s="203">
        <v>771067</v>
      </c>
      <c r="F20" s="204">
        <v>17.617080604172831</v>
      </c>
    </row>
    <row r="21" spans="1:7" ht="15.6" customHeight="1">
      <c r="A21" s="202" t="s">
        <v>154</v>
      </c>
      <c r="B21" s="203">
        <v>103351</v>
      </c>
      <c r="C21" s="203">
        <v>136799</v>
      </c>
      <c r="D21" s="203">
        <v>659233</v>
      </c>
      <c r="E21" s="203">
        <v>651774</v>
      </c>
      <c r="F21" s="204">
        <v>-1.131466416274677</v>
      </c>
    </row>
    <row r="22" spans="1:7" ht="15.6" customHeight="1">
      <c r="A22" s="202" t="s">
        <v>151</v>
      </c>
      <c r="B22" s="203">
        <v>1484674</v>
      </c>
      <c r="C22" s="203">
        <v>1636140</v>
      </c>
      <c r="D22" s="203">
        <v>8564095</v>
      </c>
      <c r="E22" s="203">
        <v>8876861</v>
      </c>
      <c r="F22" s="204">
        <v>3.6520613094553491</v>
      </c>
    </row>
    <row r="23" spans="1:7" ht="15.6" customHeight="1">
      <c r="A23" s="202" t="s">
        <v>171</v>
      </c>
      <c r="B23" s="203">
        <v>246597</v>
      </c>
      <c r="C23" s="203">
        <v>98279</v>
      </c>
      <c r="D23" s="203">
        <v>2038801</v>
      </c>
      <c r="E23" s="203">
        <v>457446</v>
      </c>
      <c r="F23" s="204">
        <v>-77.562989227492039</v>
      </c>
    </row>
    <row r="24" spans="1:7" ht="15.6" customHeight="1">
      <c r="A24" s="202" t="s">
        <v>146</v>
      </c>
      <c r="B24" s="203">
        <v>109484</v>
      </c>
      <c r="C24" s="203">
        <v>89046</v>
      </c>
      <c r="D24" s="203">
        <v>609563</v>
      </c>
      <c r="E24" s="203">
        <v>559277</v>
      </c>
      <c r="F24" s="204">
        <v>-8.2495164568715609</v>
      </c>
    </row>
    <row r="25" spans="1:7" ht="15.6" customHeight="1">
      <c r="A25" s="202" t="s">
        <v>145</v>
      </c>
      <c r="B25" s="203">
        <v>48639</v>
      </c>
      <c r="C25" s="203">
        <v>37310</v>
      </c>
      <c r="D25" s="203">
        <v>240021</v>
      </c>
      <c r="E25" s="203">
        <v>222127</v>
      </c>
      <c r="F25" s="204">
        <v>-7.4551810049953957</v>
      </c>
    </row>
    <row r="26" spans="1:7" ht="15.6" customHeight="1">
      <c r="A26" s="202" t="s">
        <v>157</v>
      </c>
      <c r="B26" s="203">
        <v>17553</v>
      </c>
      <c r="C26" s="203">
        <v>57614</v>
      </c>
      <c r="D26" s="203">
        <v>77208</v>
      </c>
      <c r="E26" s="203">
        <v>312920</v>
      </c>
      <c r="F26" s="204">
        <v>305.29478810485961</v>
      </c>
    </row>
    <row r="27" spans="1:7" ht="15.6" customHeight="1">
      <c r="A27" s="202" t="s">
        <v>173</v>
      </c>
      <c r="B27" s="203">
        <v>231241</v>
      </c>
      <c r="C27" s="203">
        <v>213533</v>
      </c>
      <c r="D27" s="203">
        <v>1247984</v>
      </c>
      <c r="E27" s="203">
        <v>1294122</v>
      </c>
      <c r="F27" s="204">
        <v>3.6970025256734118</v>
      </c>
    </row>
    <row r="28" spans="1:7" ht="15.6" customHeight="1">
      <c r="A28" s="202" t="s">
        <v>177</v>
      </c>
      <c r="B28" s="203">
        <v>630490</v>
      </c>
      <c r="C28" s="203">
        <v>672114</v>
      </c>
      <c r="D28" s="203">
        <v>3653438</v>
      </c>
      <c r="E28" s="203">
        <v>3980531</v>
      </c>
      <c r="F28" s="204">
        <v>8.9530190467170883</v>
      </c>
    </row>
    <row r="29" spans="1:7" ht="15.6" customHeight="1">
      <c r="A29" s="202" t="s">
        <v>178</v>
      </c>
      <c r="B29" s="203">
        <v>255877</v>
      </c>
      <c r="C29" s="203">
        <v>261934</v>
      </c>
      <c r="D29" s="203">
        <v>1413221</v>
      </c>
      <c r="E29" s="203">
        <v>1461143</v>
      </c>
      <c r="F29" s="204">
        <v>3.3909770658658549</v>
      </c>
    </row>
    <row r="30" spans="1:7" ht="15.6" customHeight="1">
      <c r="A30" s="202" t="s">
        <v>179</v>
      </c>
      <c r="B30" s="203">
        <v>170992</v>
      </c>
      <c r="C30" s="203">
        <v>145755</v>
      </c>
      <c r="D30" s="203">
        <v>780669</v>
      </c>
      <c r="E30" s="203">
        <v>797914</v>
      </c>
      <c r="F30" s="204">
        <v>2.2090027911957582</v>
      </c>
    </row>
    <row r="31" spans="1:7" ht="15.6" customHeight="1">
      <c r="A31" s="202" t="s">
        <v>180</v>
      </c>
      <c r="B31" s="203">
        <v>216459</v>
      </c>
      <c r="C31" s="203">
        <v>174860</v>
      </c>
      <c r="D31" s="203">
        <v>1442928</v>
      </c>
      <c r="E31" s="203">
        <v>934126</v>
      </c>
      <c r="F31" s="204">
        <v>-35.261773283213017</v>
      </c>
    </row>
    <row r="32" spans="1:7" ht="15.6" customHeight="1">
      <c r="A32" s="202" t="s">
        <v>181</v>
      </c>
      <c r="B32" s="203">
        <v>6504628</v>
      </c>
      <c r="C32" s="203">
        <v>5930842</v>
      </c>
      <c r="D32" s="203">
        <v>37810876</v>
      </c>
      <c r="E32" s="203">
        <v>34525917</v>
      </c>
      <c r="F32" s="204">
        <v>-8.6878680091939628</v>
      </c>
    </row>
    <row r="33" spans="1:6" ht="15.6" customHeight="1">
      <c r="A33" s="202" t="s">
        <v>182</v>
      </c>
      <c r="B33" s="203">
        <v>371978</v>
      </c>
      <c r="C33" s="203">
        <v>405506</v>
      </c>
      <c r="D33" s="203">
        <v>2148660</v>
      </c>
      <c r="E33" s="203">
        <v>2176477</v>
      </c>
      <c r="F33" s="204">
        <v>1.294620833449684</v>
      </c>
    </row>
    <row r="34" spans="1:6" ht="15.6" customHeight="1">
      <c r="A34" s="202" t="s">
        <v>183</v>
      </c>
      <c r="B34" s="203">
        <v>83306</v>
      </c>
      <c r="C34" s="203">
        <v>46057</v>
      </c>
      <c r="D34" s="203">
        <v>436751</v>
      </c>
      <c r="E34" s="203">
        <v>351632</v>
      </c>
      <c r="F34" s="204">
        <v>-19.4891368308258</v>
      </c>
    </row>
    <row r="35" spans="1:6" ht="15.6" customHeight="1">
      <c r="A35" s="170" t="s">
        <v>158</v>
      </c>
      <c r="B35" s="90">
        <f>SUM(B7:B34)</f>
        <v>24001455</v>
      </c>
      <c r="C35" s="91">
        <f>SUM(C7:C34)</f>
        <v>22719729</v>
      </c>
      <c r="D35" s="90">
        <f>SUM(D7:D34)</f>
        <v>139902761</v>
      </c>
      <c r="E35" s="92">
        <f>SUM(E7:E34)</f>
        <v>131853091</v>
      </c>
      <c r="F35" s="191">
        <f>E35*100/D35-100</f>
        <v>-5.7537606423650232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69</v>
      </c>
      <c r="C7" s="203">
        <v>0</v>
      </c>
      <c r="D7" s="203">
        <v>99</v>
      </c>
      <c r="E7" s="203">
        <v>109</v>
      </c>
      <c r="F7" s="204">
        <v>10.1010101010101</v>
      </c>
      <c r="G7" s="27"/>
    </row>
    <row r="8" spans="1:14" ht="15.6" customHeight="1">
      <c r="A8" s="202" t="s">
        <v>11</v>
      </c>
      <c r="B8" s="203">
        <v>115110</v>
      </c>
      <c r="C8" s="203">
        <v>79781</v>
      </c>
      <c r="D8" s="203">
        <v>700862</v>
      </c>
      <c r="E8" s="203">
        <v>535600</v>
      </c>
      <c r="F8" s="204">
        <v>-23.57982027845711</v>
      </c>
      <c r="G8" s="20"/>
    </row>
    <row r="9" spans="1:14" ht="15.6" customHeight="1">
      <c r="A9" s="202" t="s">
        <v>8</v>
      </c>
      <c r="B9" s="203">
        <v>43512</v>
      </c>
      <c r="C9" s="203">
        <v>16218</v>
      </c>
      <c r="D9" s="203">
        <v>262699</v>
      </c>
      <c r="E9" s="203">
        <v>86244</v>
      </c>
      <c r="F9" s="204">
        <v>-67.170031100232592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9</v>
      </c>
      <c r="F10" s="204" t="s">
        <v>156</v>
      </c>
    </row>
    <row r="11" spans="1:14" ht="15.6" customHeight="1">
      <c r="A11" s="202" t="s">
        <v>9</v>
      </c>
      <c r="B11" s="203">
        <v>4632986</v>
      </c>
      <c r="C11" s="203">
        <v>4700541</v>
      </c>
      <c r="D11" s="203">
        <v>27771215</v>
      </c>
      <c r="E11" s="203">
        <v>27997315</v>
      </c>
      <c r="F11" s="204">
        <v>0.81415235163460398</v>
      </c>
    </row>
    <row r="12" spans="1:14" ht="15.6" customHeight="1">
      <c r="A12" s="202" t="s">
        <v>6</v>
      </c>
      <c r="B12" s="203">
        <v>143464</v>
      </c>
      <c r="C12" s="203">
        <v>128144</v>
      </c>
      <c r="D12" s="203">
        <v>864845</v>
      </c>
      <c r="E12" s="203">
        <v>735876</v>
      </c>
      <c r="F12" s="204">
        <v>-14.912383143800341</v>
      </c>
    </row>
    <row r="13" spans="1:14" ht="15.6" customHeight="1">
      <c r="A13" s="202" t="s">
        <v>175</v>
      </c>
      <c r="B13" s="203">
        <v>35173</v>
      </c>
      <c r="C13" s="203">
        <v>35653</v>
      </c>
      <c r="D13" s="203">
        <v>186104</v>
      </c>
      <c r="E13" s="203">
        <v>174862</v>
      </c>
      <c r="F13" s="204">
        <v>-6.0407084210978752</v>
      </c>
    </row>
    <row r="14" spans="1:14" ht="15.6" customHeight="1">
      <c r="A14" s="202" t="s">
        <v>153</v>
      </c>
      <c r="B14" s="203">
        <v>3148632</v>
      </c>
      <c r="C14" s="203">
        <v>2772243</v>
      </c>
      <c r="D14" s="203">
        <v>19372779</v>
      </c>
      <c r="E14" s="203">
        <v>16576872</v>
      </c>
      <c r="F14" s="204">
        <v>-14.43214213097667</v>
      </c>
    </row>
    <row r="15" spans="1:14" ht="15.6" customHeight="1">
      <c r="A15" s="202" t="s">
        <v>150</v>
      </c>
      <c r="B15" s="203">
        <v>535858</v>
      </c>
      <c r="C15" s="203">
        <v>465503</v>
      </c>
      <c r="D15" s="203">
        <v>2731307</v>
      </c>
      <c r="E15" s="203">
        <v>2692690</v>
      </c>
      <c r="F15" s="204">
        <v>-1.413865230089471</v>
      </c>
    </row>
    <row r="16" spans="1:14" ht="15.6" customHeight="1">
      <c r="A16" s="202" t="s">
        <v>149</v>
      </c>
      <c r="B16" s="203">
        <v>68554</v>
      </c>
      <c r="C16" s="203">
        <v>58048</v>
      </c>
      <c r="D16" s="203">
        <v>335045</v>
      </c>
      <c r="E16" s="203">
        <v>302044</v>
      </c>
      <c r="F16" s="204">
        <v>-9.8497216791774207</v>
      </c>
      <c r="G16" s="15"/>
    </row>
    <row r="17" spans="1:7" ht="15.6" customHeight="1">
      <c r="A17" s="202" t="s">
        <v>155</v>
      </c>
      <c r="B17" s="203">
        <v>118091</v>
      </c>
      <c r="C17" s="203">
        <v>103025</v>
      </c>
      <c r="D17" s="203">
        <v>724165</v>
      </c>
      <c r="E17" s="203">
        <v>587669</v>
      </c>
      <c r="F17" s="204">
        <v>-18.848743035081782</v>
      </c>
      <c r="G17" s="16"/>
    </row>
    <row r="18" spans="1:7" ht="15.6" customHeight="1">
      <c r="A18" s="202" t="s">
        <v>152</v>
      </c>
      <c r="B18" s="203">
        <v>5738</v>
      </c>
      <c r="C18" s="203">
        <v>5911</v>
      </c>
      <c r="D18" s="203">
        <v>34172</v>
      </c>
      <c r="E18" s="203">
        <v>33846</v>
      </c>
      <c r="F18" s="204">
        <v>-0.95399742479223448</v>
      </c>
    </row>
    <row r="19" spans="1:7" ht="15.6" customHeight="1">
      <c r="A19" s="202" t="s">
        <v>148</v>
      </c>
      <c r="B19" s="203">
        <v>49943</v>
      </c>
      <c r="C19" s="203">
        <v>25502</v>
      </c>
      <c r="D19" s="203">
        <v>146511</v>
      </c>
      <c r="E19" s="203">
        <v>236033</v>
      </c>
      <c r="F19" s="204">
        <v>61.102579328514601</v>
      </c>
    </row>
    <row r="20" spans="1:7" ht="15.6" customHeight="1">
      <c r="A20" s="202" t="s">
        <v>147</v>
      </c>
      <c r="B20" s="203">
        <v>59594</v>
      </c>
      <c r="C20" s="203">
        <v>71946</v>
      </c>
      <c r="D20" s="203">
        <v>324927</v>
      </c>
      <c r="E20" s="203">
        <v>369756</v>
      </c>
      <c r="F20" s="204">
        <v>13.79663739855414</v>
      </c>
    </row>
    <row r="21" spans="1:7" ht="15.6" customHeight="1">
      <c r="A21" s="202" t="s">
        <v>154</v>
      </c>
      <c r="B21" s="203">
        <v>49163</v>
      </c>
      <c r="C21" s="203">
        <v>54426</v>
      </c>
      <c r="D21" s="203">
        <v>288593</v>
      </c>
      <c r="E21" s="203">
        <v>275261</v>
      </c>
      <c r="F21" s="204">
        <v>-4.6196546693786757</v>
      </c>
    </row>
    <row r="22" spans="1:7" ht="15.6" customHeight="1">
      <c r="A22" s="202" t="s">
        <v>151</v>
      </c>
      <c r="B22" s="203">
        <v>1077033</v>
      </c>
      <c r="C22" s="203">
        <v>1228354</v>
      </c>
      <c r="D22" s="203">
        <v>6295210</v>
      </c>
      <c r="E22" s="203">
        <v>6524746</v>
      </c>
      <c r="F22" s="204">
        <v>3.6462008415922611</v>
      </c>
    </row>
    <row r="23" spans="1:7" ht="15.6" customHeight="1">
      <c r="A23" s="202" t="s">
        <v>171</v>
      </c>
      <c r="B23" s="203">
        <v>190073</v>
      </c>
      <c r="C23" s="203">
        <v>36447</v>
      </c>
      <c r="D23" s="203">
        <v>1813926</v>
      </c>
      <c r="E23" s="203">
        <v>160797</v>
      </c>
      <c r="F23" s="204">
        <v>-91.135415667452804</v>
      </c>
    </row>
    <row r="24" spans="1:7" ht="15.6" customHeight="1">
      <c r="A24" s="202" t="s">
        <v>146</v>
      </c>
      <c r="B24" s="203">
        <v>47503</v>
      </c>
      <c r="C24" s="203">
        <v>43369</v>
      </c>
      <c r="D24" s="203">
        <v>267182</v>
      </c>
      <c r="E24" s="203">
        <v>255413</v>
      </c>
      <c r="F24" s="204">
        <v>-4.4048626030196658</v>
      </c>
    </row>
    <row r="25" spans="1:7" ht="15.6" customHeight="1">
      <c r="A25" s="202" t="s">
        <v>145</v>
      </c>
      <c r="B25" s="203">
        <v>3527</v>
      </c>
      <c r="C25" s="203">
        <v>4355</v>
      </c>
      <c r="D25" s="203">
        <v>20835</v>
      </c>
      <c r="E25" s="203">
        <v>23572</v>
      </c>
      <c r="F25" s="204">
        <v>13.136549076073919</v>
      </c>
    </row>
    <row r="26" spans="1:7" ht="15.6" customHeight="1">
      <c r="A26" s="202" t="s">
        <v>157</v>
      </c>
      <c r="B26" s="203">
        <v>0</v>
      </c>
      <c r="C26" s="203">
        <v>266</v>
      </c>
      <c r="D26" s="203">
        <v>0</v>
      </c>
      <c r="E26" s="203">
        <v>2645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307408</v>
      </c>
      <c r="C28" s="203">
        <v>310510</v>
      </c>
      <c r="D28" s="203">
        <v>1801461</v>
      </c>
      <c r="E28" s="203">
        <v>1962621</v>
      </c>
      <c r="F28" s="204">
        <v>8.9460721048082661</v>
      </c>
    </row>
    <row r="29" spans="1:7" ht="15.6" customHeight="1">
      <c r="A29" s="202" t="s">
        <v>178</v>
      </c>
      <c r="B29" s="203">
        <v>32445</v>
      </c>
      <c r="C29" s="203">
        <v>46844</v>
      </c>
      <c r="D29" s="203">
        <v>189263</v>
      </c>
      <c r="E29" s="203">
        <v>224065</v>
      </c>
      <c r="F29" s="204">
        <v>18.388168844412281</v>
      </c>
    </row>
    <row r="30" spans="1:7" ht="15.6" customHeight="1">
      <c r="A30" s="202" t="s">
        <v>179</v>
      </c>
      <c r="B30" s="203">
        <v>96231</v>
      </c>
      <c r="C30" s="203">
        <v>89438</v>
      </c>
      <c r="D30" s="203">
        <v>480568</v>
      </c>
      <c r="E30" s="203">
        <v>510257</v>
      </c>
      <c r="F30" s="204">
        <v>6.1778978209119231</v>
      </c>
    </row>
    <row r="31" spans="1:7" ht="15.6" customHeight="1">
      <c r="A31" s="202" t="s">
        <v>180</v>
      </c>
      <c r="B31" s="203">
        <v>50489</v>
      </c>
      <c r="C31" s="203">
        <v>30114</v>
      </c>
      <c r="D31" s="203">
        <v>556155</v>
      </c>
      <c r="E31" s="203">
        <v>189668</v>
      </c>
      <c r="F31" s="204">
        <v>-65.896557614334142</v>
      </c>
    </row>
    <row r="32" spans="1:7" ht="15.6" customHeight="1">
      <c r="A32" s="202" t="s">
        <v>181</v>
      </c>
      <c r="B32" s="203">
        <v>5154194</v>
      </c>
      <c r="C32" s="203">
        <v>4550349</v>
      </c>
      <c r="D32" s="203">
        <v>30205755</v>
      </c>
      <c r="E32" s="203">
        <v>26783811</v>
      </c>
      <c r="F32" s="204">
        <v>-11.32878155172747</v>
      </c>
    </row>
    <row r="33" spans="1:6" ht="15.6" customHeight="1">
      <c r="A33" s="202" t="s">
        <v>182</v>
      </c>
      <c r="B33" s="203">
        <v>233957</v>
      </c>
      <c r="C33" s="203">
        <v>231684</v>
      </c>
      <c r="D33" s="203">
        <v>1364929</v>
      </c>
      <c r="E33" s="203">
        <v>1287795</v>
      </c>
      <c r="F33" s="204">
        <v>-5.6511364327375304</v>
      </c>
    </row>
    <row r="34" spans="1:6" ht="15.6" customHeight="1">
      <c r="A34" s="202" t="s">
        <v>183</v>
      </c>
      <c r="B34" s="203">
        <v>25359</v>
      </c>
      <c r="C34" s="203">
        <v>17406</v>
      </c>
      <c r="D34" s="203">
        <v>151204</v>
      </c>
      <c r="E34" s="203">
        <v>119650</v>
      </c>
      <c r="F34" s="204">
        <v>-20.86849554244597</v>
      </c>
    </row>
    <row r="35" spans="1:6" ht="15.6" customHeight="1">
      <c r="A35" s="170" t="s">
        <v>158</v>
      </c>
      <c r="B35" s="90">
        <f>SUM(B7:B34)</f>
        <v>16224106</v>
      </c>
      <c r="C35" s="91">
        <f>SUM(C7:C34)</f>
        <v>15106077</v>
      </c>
      <c r="D35" s="192">
        <f>SUM(D7:D34)</f>
        <v>96889811</v>
      </c>
      <c r="E35" s="92">
        <f>SUM(E7:E34)</f>
        <v>88649226</v>
      </c>
      <c r="F35" s="154">
        <f>E35*100/D35-100</f>
        <v>-8.5051099955185236</v>
      </c>
    </row>
    <row r="36" spans="1:6" ht="15.6" customHeight="1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3233.8</v>
      </c>
      <c r="C7" s="203">
        <v>3670.0509999999999</v>
      </c>
      <c r="D7" s="203">
        <v>11143.862999999999</v>
      </c>
      <c r="E7" s="203">
        <v>13088.437</v>
      </c>
      <c r="F7" s="204">
        <v>17.44972995450496</v>
      </c>
      <c r="G7" s="51"/>
    </row>
    <row r="8" spans="1:14" ht="15.6" customHeight="1">
      <c r="A8" s="202" t="s">
        <v>11</v>
      </c>
      <c r="B8" s="203">
        <v>24.457000000000001</v>
      </c>
      <c r="C8" s="203">
        <v>0</v>
      </c>
      <c r="D8" s="203">
        <v>201.66499999999999</v>
      </c>
      <c r="E8" s="203">
        <v>0</v>
      </c>
      <c r="F8" s="204">
        <v>-100</v>
      </c>
      <c r="G8" s="20"/>
    </row>
    <row r="9" spans="1:14" ht="15.6" customHeight="1">
      <c r="A9" s="202" t="s">
        <v>8</v>
      </c>
      <c r="B9" s="203">
        <v>296.56299999999999</v>
      </c>
      <c r="C9" s="203">
        <v>414.00299999999999</v>
      </c>
      <c r="D9" s="203">
        <v>1374.74</v>
      </c>
      <c r="E9" s="203">
        <v>1434.453</v>
      </c>
      <c r="F9" s="204">
        <v>4.3435849687940902</v>
      </c>
      <c r="G9" s="20"/>
    </row>
    <row r="10" spans="1:14" ht="15.6" customHeight="1">
      <c r="A10" s="202" t="s">
        <v>10</v>
      </c>
      <c r="B10" s="203">
        <v>1624.568</v>
      </c>
      <c r="C10" s="203">
        <v>1284.7829999999999</v>
      </c>
      <c r="D10" s="203">
        <v>9072.4750000000004</v>
      </c>
      <c r="E10" s="203">
        <v>4130.0930000000008</v>
      </c>
      <c r="F10" s="204">
        <v>-54.476667061634217</v>
      </c>
    </row>
    <row r="11" spans="1:14" ht="15.6" customHeight="1">
      <c r="A11" s="202" t="s">
        <v>9</v>
      </c>
      <c r="B11" s="203">
        <v>84.66</v>
      </c>
      <c r="C11" s="203">
        <v>55.635000000000012</v>
      </c>
      <c r="D11" s="203">
        <v>349.08</v>
      </c>
      <c r="E11" s="203">
        <v>311.69100000000009</v>
      </c>
      <c r="F11" s="204">
        <v>-10.710725335166689</v>
      </c>
    </row>
    <row r="12" spans="1:14" ht="15.6" customHeight="1">
      <c r="A12" s="202" t="s">
        <v>6</v>
      </c>
      <c r="B12" s="203">
        <v>1415.9829999999999</v>
      </c>
      <c r="C12" s="203">
        <v>1284.8309999999999</v>
      </c>
      <c r="D12" s="203">
        <v>6035.2860000000001</v>
      </c>
      <c r="E12" s="203">
        <v>6138.73</v>
      </c>
      <c r="F12" s="204">
        <v>1.7139867108203359</v>
      </c>
    </row>
    <row r="13" spans="1:14" ht="15.6" customHeight="1">
      <c r="A13" s="202" t="s">
        <v>175</v>
      </c>
      <c r="B13" s="203">
        <v>219.303</v>
      </c>
      <c r="C13" s="203">
        <v>222.53100000000001</v>
      </c>
      <c r="D13" s="203">
        <v>870.71</v>
      </c>
      <c r="E13" s="203">
        <v>745.9620000000001</v>
      </c>
      <c r="F13" s="204">
        <v>-14.32715829610316</v>
      </c>
    </row>
    <row r="14" spans="1:14" ht="15.6" customHeight="1">
      <c r="A14" s="202" t="s">
        <v>153</v>
      </c>
      <c r="B14" s="203">
        <v>482.75799999999998</v>
      </c>
      <c r="C14" s="203">
        <v>250.67099999999999</v>
      </c>
      <c r="D14" s="203">
        <v>1820.354</v>
      </c>
      <c r="E14" s="203">
        <v>911.74300000000005</v>
      </c>
      <c r="F14" s="204">
        <v>-49.913972776723647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39.113999999999997</v>
      </c>
      <c r="C16" s="203">
        <v>40.238999999999997</v>
      </c>
      <c r="D16" s="203">
        <v>137.78800000000001</v>
      </c>
      <c r="E16" s="203">
        <v>40.238999999999997</v>
      </c>
      <c r="F16" s="204">
        <v>-70.796440909222852</v>
      </c>
      <c r="G16" s="15"/>
    </row>
    <row r="17" spans="1:7" ht="15.6" customHeight="1">
      <c r="A17" s="202" t="s">
        <v>155</v>
      </c>
      <c r="B17" s="203">
        <v>333.74900000000002</v>
      </c>
      <c r="C17" s="203">
        <v>296.16300000000001</v>
      </c>
      <c r="D17" s="203">
        <v>1145.9110000000001</v>
      </c>
      <c r="E17" s="203">
        <v>1358.038</v>
      </c>
      <c r="F17" s="204">
        <v>18.511647065086191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0.9</v>
      </c>
      <c r="E18" s="203">
        <v>0</v>
      </c>
      <c r="F18" s="204">
        <v>-100</v>
      </c>
    </row>
    <row r="19" spans="1:7" ht="15.6" customHeight="1">
      <c r="A19" s="202" t="s">
        <v>148</v>
      </c>
      <c r="B19" s="203">
        <v>11.763999999999999</v>
      </c>
      <c r="C19" s="203">
        <v>12.993</v>
      </c>
      <c r="D19" s="203">
        <v>78.744</v>
      </c>
      <c r="E19" s="203">
        <v>104.797</v>
      </c>
      <c r="F19" s="204">
        <v>33.08569541806358</v>
      </c>
    </row>
    <row r="20" spans="1:7" ht="15.6" customHeight="1">
      <c r="A20" s="202" t="s">
        <v>147</v>
      </c>
      <c r="B20" s="203">
        <v>529.03100000000006</v>
      </c>
      <c r="C20" s="203">
        <v>1000.599</v>
      </c>
      <c r="D20" s="203">
        <v>5767.9860000000017</v>
      </c>
      <c r="E20" s="203">
        <v>5423.2129999999997</v>
      </c>
      <c r="F20" s="204">
        <v>-5.9773550074497583</v>
      </c>
    </row>
    <row r="21" spans="1:7" ht="15.6" customHeight="1">
      <c r="A21" s="202" t="s">
        <v>154</v>
      </c>
      <c r="B21" s="203">
        <v>19.454999999999998</v>
      </c>
      <c r="C21" s="203">
        <v>18.192</v>
      </c>
      <c r="D21" s="203">
        <v>102.039</v>
      </c>
      <c r="E21" s="203">
        <v>96.765000000000015</v>
      </c>
      <c r="F21" s="204">
        <v>-5.1686120012936394</v>
      </c>
    </row>
    <row r="22" spans="1:7" ht="15.6" customHeight="1">
      <c r="A22" s="202" t="s">
        <v>151</v>
      </c>
      <c r="B22" s="203">
        <v>127.315</v>
      </c>
      <c r="C22" s="203">
        <v>74.210000000000008</v>
      </c>
      <c r="D22" s="203">
        <v>455.39900000000011</v>
      </c>
      <c r="E22" s="203">
        <v>358.39200000000011</v>
      </c>
      <c r="F22" s="204">
        <v>-21.301539968247639</v>
      </c>
    </row>
    <row r="23" spans="1:7" ht="15.6" customHeight="1">
      <c r="A23" s="202" t="s">
        <v>171</v>
      </c>
      <c r="B23" s="203">
        <v>42.396000000000001</v>
      </c>
      <c r="C23" s="203">
        <v>25.545000000000002</v>
      </c>
      <c r="D23" s="203">
        <v>146.77000000000001</v>
      </c>
      <c r="E23" s="203">
        <v>83.6</v>
      </c>
      <c r="F23" s="204">
        <v>-43.040130816924453</v>
      </c>
    </row>
    <row r="24" spans="1:7" ht="15.6" customHeight="1">
      <c r="A24" s="202" t="s">
        <v>146</v>
      </c>
      <c r="B24" s="203">
        <v>213.84299999999999</v>
      </c>
      <c r="C24" s="203">
        <v>303.661</v>
      </c>
      <c r="D24" s="203">
        <v>1181.68</v>
      </c>
      <c r="E24" s="203">
        <v>1348.8309999999999</v>
      </c>
      <c r="F24" s="204">
        <v>14.14520005416016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99.542000000000002</v>
      </c>
      <c r="C26" s="203">
        <v>78.076000000000008</v>
      </c>
      <c r="D26" s="203">
        <v>436.11199999999991</v>
      </c>
      <c r="E26" s="203">
        <v>344.97199999999998</v>
      </c>
      <c r="F26" s="204">
        <v>-20.898301353780671</v>
      </c>
    </row>
    <row r="27" spans="1:7" ht="15.6" customHeight="1">
      <c r="A27" s="202" t="s">
        <v>173</v>
      </c>
      <c r="B27" s="203">
        <v>1549.453</v>
      </c>
      <c r="C27" s="203">
        <v>1566.43</v>
      </c>
      <c r="D27" s="203">
        <v>10535.401</v>
      </c>
      <c r="E27" s="203">
        <v>11966.555</v>
      </c>
      <c r="F27" s="204">
        <v>13.584238511661781</v>
      </c>
    </row>
    <row r="28" spans="1:7" ht="15.6" customHeight="1">
      <c r="A28" s="202" t="s">
        <v>177</v>
      </c>
      <c r="B28" s="203">
        <v>200.524</v>
      </c>
      <c r="C28" s="203">
        <v>441.31799999999998</v>
      </c>
      <c r="D28" s="203">
        <v>1330.9929999999999</v>
      </c>
      <c r="E28" s="203">
        <v>1861.489</v>
      </c>
      <c r="F28" s="204">
        <v>39.857159278824163</v>
      </c>
    </row>
    <row r="29" spans="1:7" ht="15.6" customHeight="1">
      <c r="A29" s="202" t="s">
        <v>178</v>
      </c>
      <c r="B29" s="203">
        <v>310.73300000000012</v>
      </c>
      <c r="C29" s="203">
        <v>204.173</v>
      </c>
      <c r="D29" s="203">
        <v>4079.5059999999999</v>
      </c>
      <c r="E29" s="203">
        <v>2529.3960000000002</v>
      </c>
      <c r="F29" s="204">
        <v>-37.997492833691133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231.673</v>
      </c>
      <c r="C31" s="203">
        <v>175.46</v>
      </c>
      <c r="D31" s="203">
        <v>882.22299999999996</v>
      </c>
      <c r="E31" s="203">
        <v>931.89699999999982</v>
      </c>
      <c r="F31" s="204">
        <v>5.6305491922110349</v>
      </c>
    </row>
    <row r="32" spans="1:7" ht="15.6" customHeight="1">
      <c r="A32" s="202" t="s">
        <v>181</v>
      </c>
      <c r="B32" s="203">
        <v>142.74799999999999</v>
      </c>
      <c r="C32" s="203">
        <v>142.74799999999999</v>
      </c>
      <c r="D32" s="203">
        <v>426.17599999999999</v>
      </c>
      <c r="E32" s="203">
        <v>573.1049999999999</v>
      </c>
      <c r="F32" s="204">
        <v>34.476131926715681</v>
      </c>
    </row>
    <row r="33" spans="1:6" ht="15.6" customHeight="1">
      <c r="A33" s="202" t="s">
        <v>182</v>
      </c>
      <c r="B33" s="203">
        <v>2837.9920000000002</v>
      </c>
      <c r="C33" s="203">
        <v>2723.8589999999999</v>
      </c>
      <c r="D33" s="203">
        <v>15898.529</v>
      </c>
      <c r="E33" s="203">
        <v>15411.880999999999</v>
      </c>
      <c r="F33" s="204">
        <v>-3.0609624324363689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14071.424000000001</v>
      </c>
      <c r="C35" s="91">
        <f>SUM(C7:C34)</f>
        <v>14286.170999999997</v>
      </c>
      <c r="D35" s="90">
        <f>SUM(D7:D34)</f>
        <v>73474.33</v>
      </c>
      <c r="E35" s="92">
        <f>SUM(E7:E34)</f>
        <v>69194.278999999995</v>
      </c>
      <c r="F35" s="154">
        <f>E35*100/D35-100</f>
        <v>-5.8252331120270213</v>
      </c>
    </row>
    <row r="36" spans="1:6" ht="15.6" customHeight="1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7839</v>
      </c>
      <c r="C7" s="203">
        <v>8509</v>
      </c>
      <c r="D7" s="203">
        <v>27177</v>
      </c>
      <c r="E7" s="203">
        <v>28725</v>
      </c>
      <c r="F7" s="204">
        <v>5.695992935202554</v>
      </c>
      <c r="G7" s="51"/>
    </row>
    <row r="8" spans="1:14" ht="15.6" customHeight="1">
      <c r="A8" s="202" t="s">
        <v>11</v>
      </c>
      <c r="B8" s="203">
        <v>1619</v>
      </c>
      <c r="C8" s="203">
        <v>2128</v>
      </c>
      <c r="D8" s="203">
        <v>10738</v>
      </c>
      <c r="E8" s="203">
        <v>12285</v>
      </c>
      <c r="F8" s="204">
        <v>14.406779661016961</v>
      </c>
      <c r="G8" s="20"/>
    </row>
    <row r="9" spans="1:14" ht="15.6" customHeight="1">
      <c r="A9" s="202" t="s">
        <v>8</v>
      </c>
      <c r="B9" s="203">
        <v>7465</v>
      </c>
      <c r="C9" s="203">
        <v>9433</v>
      </c>
      <c r="D9" s="203">
        <v>31593</v>
      </c>
      <c r="E9" s="203">
        <v>37538</v>
      </c>
      <c r="F9" s="204">
        <v>18.81745956382743</v>
      </c>
      <c r="G9" s="20"/>
    </row>
    <row r="10" spans="1:14" ht="15.6" customHeight="1">
      <c r="A10" s="202" t="s">
        <v>10</v>
      </c>
      <c r="B10" s="203">
        <v>6683</v>
      </c>
      <c r="C10" s="203">
        <v>5624</v>
      </c>
      <c r="D10" s="203">
        <v>27899</v>
      </c>
      <c r="E10" s="203">
        <v>26071</v>
      </c>
      <c r="F10" s="204">
        <v>-6.552206172264234</v>
      </c>
    </row>
    <row r="11" spans="1:14" ht="15.6" customHeight="1">
      <c r="A11" s="202" t="s">
        <v>9</v>
      </c>
      <c r="B11" s="203">
        <v>346524</v>
      </c>
      <c r="C11" s="203">
        <v>301899</v>
      </c>
      <c r="D11" s="203">
        <v>2002656</v>
      </c>
      <c r="E11" s="203">
        <v>1753963</v>
      </c>
      <c r="F11" s="204">
        <v>-12.41815868526596</v>
      </c>
    </row>
    <row r="12" spans="1:14" ht="15.6" customHeight="1">
      <c r="A12" s="202" t="s">
        <v>6</v>
      </c>
      <c r="B12" s="203">
        <v>8581</v>
      </c>
      <c r="C12" s="203">
        <v>7240</v>
      </c>
      <c r="D12" s="203">
        <v>79542</v>
      </c>
      <c r="E12" s="203">
        <v>57982</v>
      </c>
      <c r="F12" s="204">
        <v>-27.105177139121469</v>
      </c>
    </row>
    <row r="13" spans="1:14" ht="15.6" customHeight="1">
      <c r="A13" s="202" t="s">
        <v>175</v>
      </c>
      <c r="B13" s="203">
        <v>6948</v>
      </c>
      <c r="C13" s="203">
        <v>18798</v>
      </c>
      <c r="D13" s="203">
        <v>34735</v>
      </c>
      <c r="E13" s="203">
        <v>56877</v>
      </c>
      <c r="F13" s="204">
        <v>63.745501655390832</v>
      </c>
    </row>
    <row r="14" spans="1:14" ht="15.6" customHeight="1">
      <c r="A14" s="202" t="s">
        <v>153</v>
      </c>
      <c r="B14" s="203">
        <v>156855</v>
      </c>
      <c r="C14" s="203">
        <v>116539</v>
      </c>
      <c r="D14" s="203">
        <v>937062</v>
      </c>
      <c r="E14" s="203">
        <v>760332</v>
      </c>
      <c r="F14" s="204">
        <v>-18.860011397324829</v>
      </c>
    </row>
    <row r="15" spans="1:14" ht="15.6" customHeight="1">
      <c r="A15" s="202" t="s">
        <v>150</v>
      </c>
      <c r="B15" s="203">
        <v>11659</v>
      </c>
      <c r="C15" s="203">
        <v>11481</v>
      </c>
      <c r="D15" s="203">
        <v>59165</v>
      </c>
      <c r="E15" s="203">
        <v>65126</v>
      </c>
      <c r="F15" s="204">
        <v>10.075213386292569</v>
      </c>
    </row>
    <row r="16" spans="1:14" ht="15.6" customHeight="1">
      <c r="A16" s="202" t="s">
        <v>149</v>
      </c>
      <c r="B16" s="203">
        <v>8674</v>
      </c>
      <c r="C16" s="203">
        <v>22781</v>
      </c>
      <c r="D16" s="203">
        <v>95842</v>
      </c>
      <c r="E16" s="203">
        <v>102088</v>
      </c>
      <c r="F16" s="204">
        <v>6.5169758560964937</v>
      </c>
      <c r="G16" s="15"/>
    </row>
    <row r="17" spans="1:7" ht="15.6" customHeight="1">
      <c r="A17" s="202" t="s">
        <v>155</v>
      </c>
      <c r="B17" s="203">
        <v>3046</v>
      </c>
      <c r="C17" s="203">
        <v>2763</v>
      </c>
      <c r="D17" s="203">
        <v>17133</v>
      </c>
      <c r="E17" s="203">
        <v>14678</v>
      </c>
      <c r="F17" s="204">
        <v>-14.32907255004962</v>
      </c>
      <c r="G17" s="16"/>
    </row>
    <row r="18" spans="1:7" ht="15.6" customHeight="1">
      <c r="A18" s="202" t="s">
        <v>152</v>
      </c>
      <c r="B18" s="203">
        <v>44175</v>
      </c>
      <c r="C18" s="203">
        <v>57771</v>
      </c>
      <c r="D18" s="203">
        <v>317374</v>
      </c>
      <c r="E18" s="203">
        <v>327710</v>
      </c>
      <c r="F18" s="204">
        <v>3.2567255036644411</v>
      </c>
    </row>
    <row r="19" spans="1:7" ht="15.6" customHeight="1">
      <c r="A19" s="202" t="s">
        <v>148</v>
      </c>
      <c r="B19" s="203">
        <v>1741</v>
      </c>
      <c r="C19" s="203">
        <v>2954</v>
      </c>
      <c r="D19" s="203">
        <v>6700</v>
      </c>
      <c r="E19" s="203">
        <v>8166</v>
      </c>
      <c r="F19" s="204">
        <v>21.880597014925371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15592</v>
      </c>
      <c r="E20" s="203">
        <v>11065</v>
      </c>
      <c r="F20" s="204">
        <v>-29.034120061570039</v>
      </c>
    </row>
    <row r="21" spans="1:7" ht="15.6" customHeight="1">
      <c r="A21" s="202" t="s">
        <v>154</v>
      </c>
      <c r="B21" s="203">
        <v>8028</v>
      </c>
      <c r="C21" s="203">
        <v>15209</v>
      </c>
      <c r="D21" s="203">
        <v>91241</v>
      </c>
      <c r="E21" s="203">
        <v>80422</v>
      </c>
      <c r="F21" s="204">
        <v>-11.85760787365329</v>
      </c>
    </row>
    <row r="22" spans="1:7" ht="15.6" customHeight="1">
      <c r="A22" s="202" t="s">
        <v>151</v>
      </c>
      <c r="B22" s="203">
        <v>182877</v>
      </c>
      <c r="C22" s="203">
        <v>168767</v>
      </c>
      <c r="D22" s="203">
        <v>1290684</v>
      </c>
      <c r="E22" s="203">
        <v>1230236</v>
      </c>
      <c r="F22" s="204">
        <v>-4.6834081773695146</v>
      </c>
    </row>
    <row r="23" spans="1:7" ht="15.6" customHeight="1">
      <c r="A23" s="202" t="s">
        <v>171</v>
      </c>
      <c r="B23" s="203">
        <v>5675</v>
      </c>
      <c r="C23" s="203">
        <v>6406</v>
      </c>
      <c r="D23" s="203">
        <v>35156</v>
      </c>
      <c r="E23" s="203">
        <v>42532</v>
      </c>
      <c r="F23" s="204">
        <v>20.980771418818971</v>
      </c>
    </row>
    <row r="24" spans="1:7" ht="15.6" customHeight="1">
      <c r="A24" s="202" t="s">
        <v>146</v>
      </c>
      <c r="B24" s="203">
        <v>4026</v>
      </c>
      <c r="C24" s="203">
        <v>2971</v>
      </c>
      <c r="D24" s="203">
        <v>18746</v>
      </c>
      <c r="E24" s="203">
        <v>11904</v>
      </c>
      <c r="F24" s="204">
        <v>-36.498453003307382</v>
      </c>
    </row>
    <row r="25" spans="1:7" ht="15.6" customHeight="1">
      <c r="A25" s="202" t="s">
        <v>145</v>
      </c>
      <c r="B25" s="203">
        <v>1076</v>
      </c>
      <c r="C25" s="203">
        <v>394</v>
      </c>
      <c r="D25" s="203">
        <v>2251</v>
      </c>
      <c r="E25" s="203">
        <v>540</v>
      </c>
      <c r="F25" s="204">
        <v>-76.010661928031993</v>
      </c>
    </row>
    <row r="26" spans="1:7" ht="15.6" customHeight="1">
      <c r="A26" s="202" t="s">
        <v>157</v>
      </c>
      <c r="B26" s="203">
        <v>1746</v>
      </c>
      <c r="C26" s="203">
        <v>2306</v>
      </c>
      <c r="D26" s="203">
        <v>8122</v>
      </c>
      <c r="E26" s="203">
        <v>12237</v>
      </c>
      <c r="F26" s="204">
        <v>50.66486087170648</v>
      </c>
    </row>
    <row r="27" spans="1:7" ht="15.6" customHeight="1">
      <c r="A27" s="202" t="s">
        <v>173</v>
      </c>
      <c r="B27" s="203">
        <v>2053</v>
      </c>
      <c r="C27" s="203">
        <v>2114</v>
      </c>
      <c r="D27" s="203">
        <v>13111</v>
      </c>
      <c r="E27" s="203">
        <v>13153</v>
      </c>
      <c r="F27" s="204">
        <v>0.32034169781100269</v>
      </c>
    </row>
    <row r="28" spans="1:7" ht="15.6" customHeight="1">
      <c r="A28" s="202" t="s">
        <v>177</v>
      </c>
      <c r="B28" s="203">
        <v>48676</v>
      </c>
      <c r="C28" s="203">
        <v>50217</v>
      </c>
      <c r="D28" s="203">
        <v>250313</v>
      </c>
      <c r="E28" s="203">
        <v>337444</v>
      </c>
      <c r="F28" s="204">
        <v>34.808819358163589</v>
      </c>
    </row>
    <row r="29" spans="1:7" ht="15.6" customHeight="1">
      <c r="A29" s="202" t="s">
        <v>178</v>
      </c>
      <c r="B29" s="203">
        <v>3138</v>
      </c>
      <c r="C29" s="203">
        <v>5276</v>
      </c>
      <c r="D29" s="203">
        <v>15053</v>
      </c>
      <c r="E29" s="203">
        <v>22050</v>
      </c>
      <c r="F29" s="204">
        <v>46.482428751743839</v>
      </c>
    </row>
    <row r="30" spans="1:7" ht="15.6" customHeight="1">
      <c r="A30" s="202" t="s">
        <v>179</v>
      </c>
      <c r="B30" s="203">
        <v>1821</v>
      </c>
      <c r="C30" s="203">
        <v>0</v>
      </c>
      <c r="D30" s="203">
        <v>15979</v>
      </c>
      <c r="E30" s="203">
        <v>14723</v>
      </c>
      <c r="F30" s="204">
        <v>-7.8603166656236292</v>
      </c>
    </row>
    <row r="31" spans="1:7" ht="15.6" customHeight="1">
      <c r="A31" s="202" t="s">
        <v>180</v>
      </c>
      <c r="B31" s="203">
        <v>7936</v>
      </c>
      <c r="C31" s="203">
        <v>8966</v>
      </c>
      <c r="D31" s="203">
        <v>56574</v>
      </c>
      <c r="E31" s="203">
        <v>57144</v>
      </c>
      <c r="F31" s="204">
        <v>1.007529960759356</v>
      </c>
    </row>
    <row r="32" spans="1:7" ht="15.6" customHeight="1">
      <c r="A32" s="202" t="s">
        <v>181</v>
      </c>
      <c r="B32" s="203">
        <v>28577</v>
      </c>
      <c r="C32" s="203">
        <v>33514</v>
      </c>
      <c r="D32" s="203">
        <v>175930</v>
      </c>
      <c r="E32" s="203">
        <v>215830</v>
      </c>
      <c r="F32" s="204">
        <v>22.679474791110099</v>
      </c>
    </row>
    <row r="33" spans="1:6" ht="15.6" customHeight="1">
      <c r="A33" s="202" t="s">
        <v>182</v>
      </c>
      <c r="B33" s="203">
        <v>14374</v>
      </c>
      <c r="C33" s="203">
        <v>6083</v>
      </c>
      <c r="D33" s="203">
        <v>61290</v>
      </c>
      <c r="E33" s="203">
        <v>35255</v>
      </c>
      <c r="F33" s="204">
        <v>-42.478381465165597</v>
      </c>
    </row>
    <row r="34" spans="1:6" ht="15.6" customHeight="1">
      <c r="A34" s="202" t="s">
        <v>183</v>
      </c>
      <c r="B34" s="203">
        <v>669</v>
      </c>
      <c r="C34" s="203">
        <v>941</v>
      </c>
      <c r="D34" s="203">
        <v>3861</v>
      </c>
      <c r="E34" s="203">
        <v>4139</v>
      </c>
      <c r="F34" s="204">
        <v>7.2002072002072026</v>
      </c>
    </row>
    <row r="35" spans="1:6" ht="15.6" customHeight="1">
      <c r="A35" s="170" t="s">
        <v>158</v>
      </c>
      <c r="B35" s="90">
        <f>SUM(B7:B34)</f>
        <v>922481</v>
      </c>
      <c r="C35" s="91">
        <f>SUM(C7:C34)</f>
        <v>871084</v>
      </c>
      <c r="D35" s="192">
        <f>SUM(D7:D34)</f>
        <v>5701519</v>
      </c>
      <c r="E35" s="192">
        <f>SUM(E7:E34)</f>
        <v>5340215</v>
      </c>
      <c r="F35" s="154">
        <f>E35*100/D35-100</f>
        <v>-6.3369779176391461</v>
      </c>
    </row>
    <row r="36" spans="1:6" ht="15.6" customHeight="1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2438</v>
      </c>
      <c r="C7" s="203">
        <v>2736</v>
      </c>
      <c r="D7" s="203">
        <v>15075</v>
      </c>
      <c r="E7" s="203">
        <v>15363</v>
      </c>
      <c r="F7" s="204">
        <v>1.910447761194036</v>
      </c>
      <c r="G7" s="51"/>
    </row>
    <row r="8" spans="1:14" ht="15.6" customHeight="1">
      <c r="A8" s="202" t="s">
        <v>11</v>
      </c>
      <c r="B8" s="203">
        <v>170</v>
      </c>
      <c r="C8" s="203">
        <v>151</v>
      </c>
      <c r="D8" s="203">
        <v>1174</v>
      </c>
      <c r="E8" s="203">
        <v>956</v>
      </c>
      <c r="F8" s="204">
        <v>-18.568994889267461</v>
      </c>
      <c r="G8" s="20"/>
    </row>
    <row r="9" spans="1:14" ht="15.6" customHeight="1">
      <c r="A9" s="202" t="s">
        <v>8</v>
      </c>
      <c r="B9" s="203">
        <v>3967</v>
      </c>
      <c r="C9" s="203">
        <v>4704</v>
      </c>
      <c r="D9" s="203">
        <v>15427</v>
      </c>
      <c r="E9" s="203">
        <v>20491</v>
      </c>
      <c r="F9" s="204">
        <v>32.825565566863297</v>
      </c>
      <c r="G9" s="20"/>
    </row>
    <row r="10" spans="1:14" ht="15.6" customHeight="1">
      <c r="A10" s="202" t="s">
        <v>10</v>
      </c>
      <c r="B10" s="203">
        <v>2037</v>
      </c>
      <c r="C10" s="203">
        <v>1375</v>
      </c>
      <c r="D10" s="203">
        <v>9387</v>
      </c>
      <c r="E10" s="203">
        <v>7574</v>
      </c>
      <c r="F10" s="204">
        <v>-19.31394481730052</v>
      </c>
    </row>
    <row r="11" spans="1:14" ht="15.6" customHeight="1">
      <c r="A11" s="202" t="s">
        <v>9</v>
      </c>
      <c r="B11" s="203">
        <v>330197</v>
      </c>
      <c r="C11" s="203">
        <v>286195</v>
      </c>
      <c r="D11" s="203">
        <v>1910242</v>
      </c>
      <c r="E11" s="203">
        <v>1667572</v>
      </c>
      <c r="F11" s="204">
        <v>-12.70362603272255</v>
      </c>
    </row>
    <row r="12" spans="1:14" ht="15.6" customHeight="1">
      <c r="A12" s="202" t="s">
        <v>6</v>
      </c>
      <c r="B12" s="203">
        <v>1842</v>
      </c>
      <c r="C12" s="203">
        <v>1608</v>
      </c>
      <c r="D12" s="203">
        <v>20181</v>
      </c>
      <c r="E12" s="203">
        <v>13399</v>
      </c>
      <c r="F12" s="204">
        <v>-33.605866904514137</v>
      </c>
    </row>
    <row r="13" spans="1:14" ht="15.6" customHeight="1">
      <c r="A13" s="202" t="s">
        <v>175</v>
      </c>
      <c r="B13" s="203">
        <v>154</v>
      </c>
      <c r="C13" s="203">
        <v>46</v>
      </c>
      <c r="D13" s="203">
        <v>892</v>
      </c>
      <c r="E13" s="203">
        <v>768</v>
      </c>
      <c r="F13" s="204">
        <v>-13.90134529147981</v>
      </c>
    </row>
    <row r="14" spans="1:14" ht="15.6" customHeight="1">
      <c r="A14" s="202" t="s">
        <v>153</v>
      </c>
      <c r="B14" s="203">
        <v>134628</v>
      </c>
      <c r="C14" s="203">
        <v>94572</v>
      </c>
      <c r="D14" s="203">
        <v>811980</v>
      </c>
      <c r="E14" s="203">
        <v>637117</v>
      </c>
      <c r="F14" s="204">
        <v>-21.535382644892739</v>
      </c>
    </row>
    <row r="15" spans="1:14" ht="15.6" customHeight="1">
      <c r="A15" s="202" t="s">
        <v>150</v>
      </c>
      <c r="B15" s="203">
        <v>6179</v>
      </c>
      <c r="C15" s="203">
        <v>5970</v>
      </c>
      <c r="D15" s="203">
        <v>31361</v>
      </c>
      <c r="E15" s="203">
        <v>34179</v>
      </c>
      <c r="F15" s="204">
        <v>8.9856828545008085</v>
      </c>
    </row>
    <row r="16" spans="1:14" ht="15.6" customHeight="1">
      <c r="A16" s="202" t="s">
        <v>149</v>
      </c>
      <c r="B16" s="203">
        <v>1302</v>
      </c>
      <c r="C16" s="203">
        <v>926</v>
      </c>
      <c r="D16" s="203">
        <v>9157</v>
      </c>
      <c r="E16" s="203">
        <v>5056</v>
      </c>
      <c r="F16" s="204">
        <v>-44.785410068799827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42806</v>
      </c>
      <c r="C18" s="203">
        <v>55558</v>
      </c>
      <c r="D18" s="203">
        <v>309747</v>
      </c>
      <c r="E18" s="203">
        <v>317433</v>
      </c>
      <c r="F18" s="204">
        <v>2.4813799649391228</v>
      </c>
    </row>
    <row r="19" spans="1:7" ht="15.6" customHeight="1">
      <c r="A19" s="202" t="s">
        <v>148</v>
      </c>
      <c r="B19" s="203">
        <v>937</v>
      </c>
      <c r="C19" s="203">
        <v>2389</v>
      </c>
      <c r="D19" s="203">
        <v>4129</v>
      </c>
      <c r="E19" s="203">
        <v>4963</v>
      </c>
      <c r="F19" s="204">
        <v>20.198595301525799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15592</v>
      </c>
      <c r="E20" s="203">
        <v>11065</v>
      </c>
      <c r="F20" s="204">
        <v>-29.034120061570039</v>
      </c>
    </row>
    <row r="21" spans="1:7" ht="15.6" customHeight="1">
      <c r="A21" s="202" t="s">
        <v>154</v>
      </c>
      <c r="B21" s="203">
        <v>6067</v>
      </c>
      <c r="C21" s="203">
        <v>12129</v>
      </c>
      <c r="D21" s="203">
        <v>79829</v>
      </c>
      <c r="E21" s="203">
        <v>65367</v>
      </c>
      <c r="F21" s="204">
        <v>-18.11622342757644</v>
      </c>
    </row>
    <row r="22" spans="1:7" ht="15.6" customHeight="1">
      <c r="A22" s="202" t="s">
        <v>151</v>
      </c>
      <c r="B22" s="203">
        <v>173338</v>
      </c>
      <c r="C22" s="203">
        <v>156147</v>
      </c>
      <c r="D22" s="203">
        <v>1160575</v>
      </c>
      <c r="E22" s="203">
        <v>1081145</v>
      </c>
      <c r="F22" s="204">
        <v>-6.8440212825539106</v>
      </c>
    </row>
    <row r="23" spans="1:7" ht="15.6" customHeight="1">
      <c r="A23" s="202" t="s">
        <v>171</v>
      </c>
      <c r="B23" s="203">
        <v>2361</v>
      </c>
      <c r="C23" s="203">
        <v>2845</v>
      </c>
      <c r="D23" s="203">
        <v>12154</v>
      </c>
      <c r="E23" s="203">
        <v>16403</v>
      </c>
      <c r="F23" s="204">
        <v>34.95968405463222</v>
      </c>
    </row>
    <row r="24" spans="1:7" ht="15.6" customHeight="1">
      <c r="A24" s="202" t="s">
        <v>146</v>
      </c>
      <c r="B24" s="203">
        <v>2406</v>
      </c>
      <c r="C24" s="203">
        <v>1659</v>
      </c>
      <c r="D24" s="203">
        <v>10385</v>
      </c>
      <c r="E24" s="203">
        <v>5210</v>
      </c>
      <c r="F24" s="204">
        <v>-49.83148772267694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1052</v>
      </c>
      <c r="C26" s="203">
        <v>1479</v>
      </c>
      <c r="D26" s="203">
        <v>5703</v>
      </c>
      <c r="E26" s="203">
        <v>7281</v>
      </c>
      <c r="F26" s="204">
        <v>27.669647553918988</v>
      </c>
    </row>
    <row r="27" spans="1:7" ht="15.6" customHeight="1">
      <c r="A27" s="202" t="s">
        <v>173</v>
      </c>
      <c r="B27" s="203">
        <v>671</v>
      </c>
      <c r="C27" s="203">
        <v>829</v>
      </c>
      <c r="D27" s="203">
        <v>6068</v>
      </c>
      <c r="E27" s="203">
        <v>5873</v>
      </c>
      <c r="F27" s="204">
        <v>-3.213579433091625</v>
      </c>
    </row>
    <row r="28" spans="1:7" ht="15.6" customHeight="1">
      <c r="A28" s="202" t="s">
        <v>177</v>
      </c>
      <c r="B28" s="203">
        <v>40201</v>
      </c>
      <c r="C28" s="203">
        <v>46327</v>
      </c>
      <c r="D28" s="203">
        <v>195064</v>
      </c>
      <c r="E28" s="203">
        <v>307587</v>
      </c>
      <c r="F28" s="204">
        <v>57.68516999548865</v>
      </c>
    </row>
    <row r="29" spans="1:7" ht="15.6" customHeight="1">
      <c r="A29" s="202" t="s">
        <v>178</v>
      </c>
      <c r="B29" s="203">
        <v>1077</v>
      </c>
      <c r="C29" s="203">
        <v>3260</v>
      </c>
      <c r="D29" s="203">
        <v>6897</v>
      </c>
      <c r="E29" s="203">
        <v>12634</v>
      </c>
      <c r="F29" s="204">
        <v>83.181093228940114</v>
      </c>
    </row>
    <row r="30" spans="1:7" ht="15.6" customHeight="1">
      <c r="A30" s="202" t="s">
        <v>179</v>
      </c>
      <c r="B30" s="203">
        <v>828</v>
      </c>
      <c r="C30" s="203">
        <v>0</v>
      </c>
      <c r="D30" s="203">
        <v>6582</v>
      </c>
      <c r="E30" s="203">
        <v>6347</v>
      </c>
      <c r="F30" s="204">
        <v>-3.570343360680639</v>
      </c>
    </row>
    <row r="31" spans="1:7" ht="15.6" customHeight="1">
      <c r="A31" s="202" t="s">
        <v>180</v>
      </c>
      <c r="B31" s="203">
        <v>4881</v>
      </c>
      <c r="C31" s="203">
        <v>1776</v>
      </c>
      <c r="D31" s="203">
        <v>29299</v>
      </c>
      <c r="E31" s="203">
        <v>21017</v>
      </c>
      <c r="F31" s="204">
        <v>-28.267176354141782</v>
      </c>
    </row>
    <row r="32" spans="1:7" ht="15.6" customHeight="1">
      <c r="A32" s="202" t="s">
        <v>181</v>
      </c>
      <c r="B32" s="203">
        <v>24025</v>
      </c>
      <c r="C32" s="203">
        <v>27743</v>
      </c>
      <c r="D32" s="203">
        <v>144081</v>
      </c>
      <c r="E32" s="203">
        <v>179667</v>
      </c>
      <c r="F32" s="204">
        <v>24.698607033543642</v>
      </c>
    </row>
    <row r="33" spans="1:6" ht="15.6" customHeight="1">
      <c r="A33" s="202" t="s">
        <v>182</v>
      </c>
      <c r="B33" s="203">
        <v>8313</v>
      </c>
      <c r="C33" s="203">
        <v>0</v>
      </c>
      <c r="D33" s="203">
        <v>32478</v>
      </c>
      <c r="E33" s="203">
        <v>6663</v>
      </c>
      <c r="F33" s="204">
        <v>-79.484574173286532</v>
      </c>
    </row>
    <row r="34" spans="1:6" ht="15.6" customHeight="1">
      <c r="A34" s="202" t="s">
        <v>183</v>
      </c>
      <c r="B34" s="203">
        <v>131</v>
      </c>
      <c r="C34" s="203">
        <v>331</v>
      </c>
      <c r="D34" s="203">
        <v>1100</v>
      </c>
      <c r="E34" s="203">
        <v>1873</v>
      </c>
      <c r="F34" s="204">
        <v>70.27272727272728</v>
      </c>
    </row>
    <row r="35" spans="1:6" ht="15.6" customHeight="1">
      <c r="A35" s="170" t="s">
        <v>158</v>
      </c>
      <c r="B35" s="90">
        <f>SUM(B7:B34)</f>
        <v>792008</v>
      </c>
      <c r="C35" s="91">
        <f>SUM(C7:C34)</f>
        <v>710755</v>
      </c>
      <c r="D35" s="90">
        <f>SUM(D7:D34)</f>
        <v>4844559</v>
      </c>
      <c r="E35" s="92">
        <f>SUM(E7:E34)</f>
        <v>4453003</v>
      </c>
      <c r="F35" s="154">
        <f>E35*100/D35-100</f>
        <v>-8.0823868591547807</v>
      </c>
    </row>
    <row r="36" spans="1:6" ht="15.6" customHeight="1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246669</v>
      </c>
      <c r="C11" s="203">
        <v>342870</v>
      </c>
      <c r="D11" s="203">
        <v>1764414</v>
      </c>
      <c r="E11" s="203">
        <v>1751855</v>
      </c>
      <c r="F11" s="204">
        <v>-0.71179439746001083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>
      <c r="A13" s="202" t="s">
        <v>175</v>
      </c>
      <c r="B13" s="203">
        <v>0</v>
      </c>
      <c r="C13" s="203">
        <v>631</v>
      </c>
      <c r="D13" s="203">
        <v>0</v>
      </c>
      <c r="E13" s="203">
        <v>2764</v>
      </c>
      <c r="F13" s="204" t="s">
        <v>156</v>
      </c>
    </row>
    <row r="14" spans="1:14" ht="15.6" customHeight="1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326</v>
      </c>
      <c r="E15" s="203">
        <v>0</v>
      </c>
      <c r="F15" s="204">
        <v>-100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68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0</v>
      </c>
      <c r="C21" s="203">
        <v>11201</v>
      </c>
      <c r="D21" s="203">
        <v>43852</v>
      </c>
      <c r="E21" s="203">
        <v>42702</v>
      </c>
      <c r="F21" s="204">
        <v>-2.6224573565629901</v>
      </c>
    </row>
    <row r="22" spans="1:7" ht="15.6" customHeight="1">
      <c r="A22" s="202" t="s">
        <v>151</v>
      </c>
      <c r="B22" s="203">
        <v>0</v>
      </c>
      <c r="C22" s="203">
        <v>0</v>
      </c>
      <c r="D22" s="203">
        <v>1</v>
      </c>
      <c r="E22" s="203">
        <v>0</v>
      </c>
      <c r="F22" s="204">
        <v>-100</v>
      </c>
    </row>
    <row r="23" spans="1:7" ht="15.6" customHeight="1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2998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121</v>
      </c>
      <c r="C28" s="203">
        <v>153</v>
      </c>
      <c r="D28" s="203">
        <v>786</v>
      </c>
      <c r="E28" s="203">
        <v>820</v>
      </c>
      <c r="F28" s="204">
        <v>4.3256997455470696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0</v>
      </c>
      <c r="C31" s="203">
        <v>5228</v>
      </c>
      <c r="D31" s="203">
        <v>29085</v>
      </c>
      <c r="E31" s="203">
        <v>31514</v>
      </c>
      <c r="F31" s="204">
        <v>8.3513838748495743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246790</v>
      </c>
      <c r="C35" s="91">
        <f>SUM(C7:C34)</f>
        <v>360083</v>
      </c>
      <c r="D35" s="192">
        <f>SUM(D7:D34)</f>
        <v>1838464</v>
      </c>
      <c r="E35" s="192">
        <f>SUM(E7:E34)</f>
        <v>1832721</v>
      </c>
      <c r="F35" s="154">
        <f>E35*100/D35-100</f>
        <v>-0.31238033488826034</v>
      </c>
    </row>
    <row r="36" spans="1:6" ht="15.6" customHeight="1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46812</v>
      </c>
      <c r="C7" s="203">
        <v>21374</v>
      </c>
      <c r="D7" s="203">
        <v>187000</v>
      </c>
      <c r="E7" s="203">
        <v>1265410</v>
      </c>
      <c r="F7" s="204">
        <v>576.68983957219257</v>
      </c>
      <c r="G7" s="27"/>
    </row>
    <row r="8" spans="1:14" ht="15.6" customHeight="1">
      <c r="A8" s="202" t="s">
        <v>11</v>
      </c>
      <c r="B8" s="203">
        <v>684</v>
      </c>
      <c r="C8" s="203">
        <v>4363</v>
      </c>
      <c r="D8" s="203">
        <v>15661</v>
      </c>
      <c r="E8" s="203">
        <v>13283</v>
      </c>
      <c r="F8" s="204">
        <v>-15.18421556733287</v>
      </c>
      <c r="G8" s="20"/>
    </row>
    <row r="9" spans="1:14" ht="15.6" customHeight="1">
      <c r="A9" s="202" t="s">
        <v>8</v>
      </c>
      <c r="B9" s="203">
        <v>3345</v>
      </c>
      <c r="C9" s="203">
        <v>0</v>
      </c>
      <c r="D9" s="203">
        <v>9077</v>
      </c>
      <c r="E9" s="203">
        <v>43</v>
      </c>
      <c r="F9" s="204">
        <v>-99.526275201057615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6050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5056350</v>
      </c>
      <c r="C11" s="203">
        <v>5377750</v>
      </c>
      <c r="D11" s="203">
        <v>31069732</v>
      </c>
      <c r="E11" s="203">
        <v>31483439</v>
      </c>
      <c r="F11" s="204">
        <v>1.3315435099343631</v>
      </c>
    </row>
    <row r="12" spans="1:14" ht="15.6" customHeight="1">
      <c r="A12" s="202" t="s">
        <v>6</v>
      </c>
      <c r="B12" s="203">
        <v>137458</v>
      </c>
      <c r="C12" s="203">
        <v>150137</v>
      </c>
      <c r="D12" s="203">
        <v>1004750</v>
      </c>
      <c r="E12" s="203">
        <v>783410</v>
      </c>
      <c r="F12" s="204">
        <v>-22.029360537447129</v>
      </c>
    </row>
    <row r="13" spans="1:14" ht="15.6" customHeight="1">
      <c r="A13" s="202" t="s">
        <v>175</v>
      </c>
      <c r="B13" s="203">
        <v>7229</v>
      </c>
      <c r="C13" s="203">
        <v>2378</v>
      </c>
      <c r="D13" s="203">
        <v>13036</v>
      </c>
      <c r="E13" s="203">
        <v>7493</v>
      </c>
      <c r="F13" s="204">
        <v>-42.520711874808221</v>
      </c>
    </row>
    <row r="14" spans="1:14" ht="15.6" customHeight="1">
      <c r="A14" s="202" t="s">
        <v>153</v>
      </c>
      <c r="B14" s="203">
        <v>1975285</v>
      </c>
      <c r="C14" s="203">
        <v>1495934</v>
      </c>
      <c r="D14" s="203">
        <v>13488103</v>
      </c>
      <c r="E14" s="203">
        <v>10083306</v>
      </c>
      <c r="F14" s="204">
        <v>-25.242964114375471</v>
      </c>
    </row>
    <row r="15" spans="1:14" ht="15.6" customHeight="1">
      <c r="A15" s="202" t="s">
        <v>150</v>
      </c>
      <c r="B15" s="203">
        <v>11712</v>
      </c>
      <c r="C15" s="203">
        <v>5021</v>
      </c>
      <c r="D15" s="203">
        <v>21508</v>
      </c>
      <c r="E15" s="203">
        <v>29461</v>
      </c>
      <c r="F15" s="204">
        <v>36.976938813464763</v>
      </c>
    </row>
    <row r="16" spans="1:14" ht="15.6" customHeight="1">
      <c r="A16" s="202" t="s">
        <v>149</v>
      </c>
      <c r="B16" s="203">
        <v>0</v>
      </c>
      <c r="C16" s="203">
        <v>496</v>
      </c>
      <c r="D16" s="203">
        <v>0</v>
      </c>
      <c r="E16" s="203">
        <v>437061</v>
      </c>
      <c r="F16" s="204" t="s">
        <v>156</v>
      </c>
      <c r="G16" s="15"/>
    </row>
    <row r="17" spans="1:7" ht="15.6" customHeight="1">
      <c r="A17" s="202" t="s">
        <v>155</v>
      </c>
      <c r="B17" s="203">
        <v>3789</v>
      </c>
      <c r="C17" s="203">
        <v>920</v>
      </c>
      <c r="D17" s="203">
        <v>17348</v>
      </c>
      <c r="E17" s="203">
        <v>7303</v>
      </c>
      <c r="F17" s="204">
        <v>-57.902928291445697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225914</v>
      </c>
      <c r="C19" s="203">
        <v>107297</v>
      </c>
      <c r="D19" s="203">
        <v>233345</v>
      </c>
      <c r="E19" s="203">
        <v>405335</v>
      </c>
      <c r="F19" s="204">
        <v>73.706314684265777</v>
      </c>
    </row>
    <row r="20" spans="1:7" ht="15.6" customHeight="1">
      <c r="A20" s="202" t="s">
        <v>147</v>
      </c>
      <c r="B20" s="203">
        <v>70740</v>
      </c>
      <c r="C20" s="203">
        <v>725481</v>
      </c>
      <c r="D20" s="203">
        <v>843653</v>
      </c>
      <c r="E20" s="203">
        <v>4264101</v>
      </c>
      <c r="F20" s="204">
        <v>405.43303941312371</v>
      </c>
    </row>
    <row r="21" spans="1:7" ht="15.6" customHeight="1">
      <c r="A21" s="202" t="s">
        <v>154</v>
      </c>
      <c r="B21" s="203">
        <v>127806</v>
      </c>
      <c r="C21" s="203">
        <v>202136</v>
      </c>
      <c r="D21" s="203">
        <v>1126077</v>
      </c>
      <c r="E21" s="203">
        <v>1028816</v>
      </c>
      <c r="F21" s="204">
        <v>-8.6371535871880809</v>
      </c>
    </row>
    <row r="22" spans="1:7" ht="15.6" customHeight="1">
      <c r="A22" s="202" t="s">
        <v>151</v>
      </c>
      <c r="B22" s="203">
        <v>997669</v>
      </c>
      <c r="C22" s="203">
        <v>1011921</v>
      </c>
      <c r="D22" s="203">
        <v>6157825</v>
      </c>
      <c r="E22" s="203">
        <v>6082814</v>
      </c>
      <c r="F22" s="204">
        <v>-1.2181411456155331</v>
      </c>
    </row>
    <row r="23" spans="1:7" ht="15.6" customHeight="1">
      <c r="A23" s="202" t="s">
        <v>171</v>
      </c>
      <c r="B23" s="203">
        <v>163625</v>
      </c>
      <c r="C23" s="203">
        <v>4853</v>
      </c>
      <c r="D23" s="203">
        <v>1668473</v>
      </c>
      <c r="E23" s="203">
        <v>24564</v>
      </c>
      <c r="F23" s="204">
        <v>-98.527755618460716</v>
      </c>
    </row>
    <row r="24" spans="1:7" ht="15.6" customHeight="1">
      <c r="A24" s="202" t="s">
        <v>146</v>
      </c>
      <c r="B24" s="203">
        <v>31</v>
      </c>
      <c r="C24" s="203">
        <v>27</v>
      </c>
      <c r="D24" s="203">
        <v>952</v>
      </c>
      <c r="E24" s="203">
        <v>1018</v>
      </c>
      <c r="F24" s="204">
        <v>6.9327731092436977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6070</v>
      </c>
      <c r="C26" s="203">
        <v>3058</v>
      </c>
      <c r="D26" s="203">
        <v>41767</v>
      </c>
      <c r="E26" s="203">
        <v>49028</v>
      </c>
      <c r="F26" s="204">
        <v>17.384538032417939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6694</v>
      </c>
      <c r="E27" s="203">
        <v>7803</v>
      </c>
      <c r="F27" s="204">
        <v>16.567074992530621</v>
      </c>
    </row>
    <row r="28" spans="1:7" ht="15.6" customHeight="1">
      <c r="A28" s="202" t="s">
        <v>177</v>
      </c>
      <c r="B28" s="203">
        <v>42105</v>
      </c>
      <c r="C28" s="203">
        <v>43816</v>
      </c>
      <c r="D28" s="203">
        <v>291622</v>
      </c>
      <c r="E28" s="203">
        <v>379877</v>
      </c>
      <c r="F28" s="204">
        <v>30.263491780455531</v>
      </c>
    </row>
    <row r="29" spans="1:7" ht="15.6" customHeight="1">
      <c r="A29" s="202" t="s">
        <v>178</v>
      </c>
      <c r="B29" s="203">
        <v>2455</v>
      </c>
      <c r="C29" s="203">
        <v>2800</v>
      </c>
      <c r="D29" s="203">
        <v>35045</v>
      </c>
      <c r="E29" s="203">
        <v>31804</v>
      </c>
      <c r="F29" s="204">
        <v>-9.2481095734056282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496354</v>
      </c>
      <c r="C31" s="203">
        <v>82718</v>
      </c>
      <c r="D31" s="203">
        <v>1885294</v>
      </c>
      <c r="E31" s="203">
        <v>948516</v>
      </c>
      <c r="F31" s="204">
        <v>-49.688695768405353</v>
      </c>
    </row>
    <row r="32" spans="1:7" ht="15.6" customHeight="1">
      <c r="A32" s="202" t="s">
        <v>181</v>
      </c>
      <c r="B32" s="203">
        <v>2685946</v>
      </c>
      <c r="C32" s="203">
        <v>2515947</v>
      </c>
      <c r="D32" s="203">
        <v>16688089</v>
      </c>
      <c r="E32" s="203">
        <v>14989775</v>
      </c>
      <c r="F32" s="204">
        <v>-10.176803347585221</v>
      </c>
    </row>
    <row r="33" spans="1:6" ht="15.6" customHeight="1">
      <c r="A33" s="202" t="s">
        <v>182</v>
      </c>
      <c r="B33" s="203">
        <v>21035</v>
      </c>
      <c r="C33" s="203">
        <v>29207</v>
      </c>
      <c r="D33" s="203">
        <v>130921</v>
      </c>
      <c r="E33" s="203">
        <v>144796</v>
      </c>
      <c r="F33" s="204">
        <v>10.597994210248929</v>
      </c>
    </row>
    <row r="34" spans="1:6" ht="15.6" customHeight="1">
      <c r="A34" s="202" t="s">
        <v>183</v>
      </c>
      <c r="B34" s="203">
        <v>4816</v>
      </c>
      <c r="C34" s="203">
        <v>0</v>
      </c>
      <c r="D34" s="203">
        <v>20029</v>
      </c>
      <c r="E34" s="203">
        <v>244</v>
      </c>
      <c r="F34" s="204">
        <v>-98.781766438663936</v>
      </c>
    </row>
    <row r="35" spans="1:6" ht="15.6" customHeight="1">
      <c r="A35" s="170" t="s">
        <v>158</v>
      </c>
      <c r="B35" s="90">
        <f>SUM(B7:B34)</f>
        <v>12087230</v>
      </c>
      <c r="C35" s="91">
        <f>SUM(C7:C34)</f>
        <v>11787634</v>
      </c>
      <c r="D35" s="192">
        <f>SUM(D7:D34)</f>
        <v>74962051</v>
      </c>
      <c r="E35" s="192">
        <f>SUM(E7:E34)</f>
        <v>72468700</v>
      </c>
      <c r="F35" s="191">
        <f>E35*100/D35-100</f>
        <v>-3.3261509880512676</v>
      </c>
    </row>
    <row r="36" spans="1:6" ht="15.6" customHeight="1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684</v>
      </c>
      <c r="C8" s="203">
        <v>4363</v>
      </c>
      <c r="D8" s="203">
        <v>15661</v>
      </c>
      <c r="E8" s="203">
        <v>13283</v>
      </c>
      <c r="F8" s="204">
        <v>-15.18421556733287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467</v>
      </c>
      <c r="E9" s="203">
        <v>43</v>
      </c>
      <c r="F9" s="204">
        <v>-90.792291220556748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4041674</v>
      </c>
      <c r="C11" s="203">
        <v>4168330</v>
      </c>
      <c r="D11" s="203">
        <v>24687952</v>
      </c>
      <c r="E11" s="203">
        <v>24872424</v>
      </c>
      <c r="F11" s="204">
        <v>0.74721467378095952</v>
      </c>
    </row>
    <row r="12" spans="1:14" ht="15.6" customHeight="1">
      <c r="A12" s="202" t="s">
        <v>6</v>
      </c>
      <c r="B12" s="203">
        <v>29232</v>
      </c>
      <c r="C12" s="203">
        <v>14621</v>
      </c>
      <c r="D12" s="203">
        <v>218100</v>
      </c>
      <c r="E12" s="203">
        <v>108912</v>
      </c>
      <c r="F12" s="204">
        <v>-50.063273727647868</v>
      </c>
    </row>
    <row r="13" spans="1:14" ht="15.6" customHeight="1">
      <c r="A13" s="202" t="s">
        <v>175</v>
      </c>
      <c r="B13" s="203">
        <v>10</v>
      </c>
      <c r="C13" s="203">
        <v>0</v>
      </c>
      <c r="D13" s="203">
        <v>10</v>
      </c>
      <c r="E13" s="203">
        <v>2</v>
      </c>
      <c r="F13" s="204">
        <v>-80</v>
      </c>
    </row>
    <row r="14" spans="1:14" ht="15.6" customHeight="1">
      <c r="A14" s="202" t="s">
        <v>153</v>
      </c>
      <c r="B14" s="203">
        <v>1512497</v>
      </c>
      <c r="C14" s="203">
        <v>1248745</v>
      </c>
      <c r="D14" s="203">
        <v>9793128</v>
      </c>
      <c r="E14" s="203">
        <v>7659540</v>
      </c>
      <c r="F14" s="204">
        <v>-21.78658340828385</v>
      </c>
    </row>
    <row r="15" spans="1:14" ht="15.6" customHeight="1">
      <c r="A15" s="202" t="s">
        <v>150</v>
      </c>
      <c r="B15" s="203">
        <v>11712</v>
      </c>
      <c r="C15" s="203">
        <v>5021</v>
      </c>
      <c r="D15" s="203">
        <v>21508</v>
      </c>
      <c r="E15" s="203">
        <v>28394</v>
      </c>
      <c r="F15" s="204">
        <v>32.015994048726043</v>
      </c>
    </row>
    <row r="16" spans="1:14" ht="15.6" customHeight="1">
      <c r="A16" s="202" t="s">
        <v>149</v>
      </c>
      <c r="B16" s="203">
        <v>0</v>
      </c>
      <c r="C16" s="203">
        <v>496</v>
      </c>
      <c r="D16" s="203">
        <v>0</v>
      </c>
      <c r="E16" s="203">
        <v>816</v>
      </c>
      <c r="F16" s="204" t="s">
        <v>156</v>
      </c>
      <c r="G16" s="15"/>
    </row>
    <row r="17" spans="1:7" ht="15.6" customHeight="1">
      <c r="A17" s="202" t="s">
        <v>155</v>
      </c>
      <c r="B17" s="203">
        <v>3493</v>
      </c>
      <c r="C17" s="203">
        <v>920</v>
      </c>
      <c r="D17" s="203">
        <v>16690</v>
      </c>
      <c r="E17" s="203">
        <v>7303</v>
      </c>
      <c r="F17" s="204">
        <v>-56.243259436788499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98</v>
      </c>
      <c r="C20" s="203">
        <v>140</v>
      </c>
      <c r="D20" s="203">
        <v>7874</v>
      </c>
      <c r="E20" s="203">
        <v>969</v>
      </c>
      <c r="F20" s="204">
        <v>-87.69367538735078</v>
      </c>
    </row>
    <row r="21" spans="1:7" ht="15.6" customHeight="1">
      <c r="A21" s="202" t="s">
        <v>154</v>
      </c>
      <c r="B21" s="203">
        <v>26</v>
      </c>
      <c r="C21" s="203">
        <v>1332</v>
      </c>
      <c r="D21" s="203">
        <v>37</v>
      </c>
      <c r="E21" s="203">
        <v>1338</v>
      </c>
      <c r="F21" s="204">
        <v>3516.2162162162158</v>
      </c>
    </row>
    <row r="22" spans="1:7" ht="15.6" customHeight="1">
      <c r="A22" s="202" t="s">
        <v>151</v>
      </c>
      <c r="B22" s="203">
        <v>712744</v>
      </c>
      <c r="C22" s="203">
        <v>879049</v>
      </c>
      <c r="D22" s="203">
        <v>4171334</v>
      </c>
      <c r="E22" s="203">
        <v>4409199</v>
      </c>
      <c r="F22" s="204">
        <v>5.7023724304982579</v>
      </c>
    </row>
    <row r="23" spans="1:7" ht="15.6" customHeight="1">
      <c r="A23" s="202" t="s">
        <v>171</v>
      </c>
      <c r="B23" s="203">
        <v>159594</v>
      </c>
      <c r="C23" s="203">
        <v>4852</v>
      </c>
      <c r="D23" s="203">
        <v>1655907</v>
      </c>
      <c r="E23" s="203">
        <v>18460</v>
      </c>
      <c r="F23" s="204">
        <v>-98.885203094135122</v>
      </c>
    </row>
    <row r="24" spans="1:7" ht="15.6" customHeight="1">
      <c r="A24" s="202" t="s">
        <v>146</v>
      </c>
      <c r="B24" s="203">
        <v>31</v>
      </c>
      <c r="C24" s="203">
        <v>27</v>
      </c>
      <c r="D24" s="203">
        <v>937</v>
      </c>
      <c r="E24" s="203">
        <v>1018</v>
      </c>
      <c r="F24" s="204">
        <v>8.6446104589114157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38459</v>
      </c>
      <c r="C28" s="203">
        <v>41255</v>
      </c>
      <c r="D28" s="203">
        <v>267698</v>
      </c>
      <c r="E28" s="203">
        <v>358045</v>
      </c>
      <c r="F28" s="204">
        <v>33.749598428079388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122</v>
      </c>
      <c r="E29" s="203">
        <v>0</v>
      </c>
      <c r="F29" s="204">
        <v>-100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805</v>
      </c>
      <c r="C31" s="203">
        <v>516</v>
      </c>
      <c r="D31" s="203">
        <v>290228</v>
      </c>
      <c r="E31" s="203">
        <v>4335</v>
      </c>
      <c r="F31" s="204">
        <v>-98.506346734291654</v>
      </c>
    </row>
    <row r="32" spans="1:7" ht="15.6" customHeight="1">
      <c r="A32" s="202" t="s">
        <v>181</v>
      </c>
      <c r="B32" s="203">
        <v>2659003</v>
      </c>
      <c r="C32" s="203">
        <v>2448059</v>
      </c>
      <c r="D32" s="203">
        <v>16410715</v>
      </c>
      <c r="E32" s="203">
        <v>14662063</v>
      </c>
      <c r="F32" s="204">
        <v>-10.65555035231554</v>
      </c>
    </row>
    <row r="33" spans="1:6" ht="15.6" customHeight="1">
      <c r="A33" s="202" t="s">
        <v>182</v>
      </c>
      <c r="B33" s="203">
        <v>14110</v>
      </c>
      <c r="C33" s="203">
        <v>17200</v>
      </c>
      <c r="D33" s="203">
        <v>95058</v>
      </c>
      <c r="E33" s="203">
        <v>96677</v>
      </c>
      <c r="F33" s="204">
        <v>1.70317069578573</v>
      </c>
    </row>
    <row r="34" spans="1:6" ht="15.6" customHeight="1">
      <c r="A34" s="202" t="s">
        <v>183</v>
      </c>
      <c r="B34" s="203">
        <v>42</v>
      </c>
      <c r="C34" s="203">
        <v>0</v>
      </c>
      <c r="D34" s="203">
        <v>1432</v>
      </c>
      <c r="E34" s="203">
        <v>244</v>
      </c>
      <c r="F34" s="204">
        <v>-82.960893854748605</v>
      </c>
    </row>
    <row r="35" spans="1:6" ht="15.6" customHeight="1">
      <c r="A35" s="170" t="s">
        <v>158</v>
      </c>
      <c r="B35" s="90">
        <f>SUM(B7:B34)</f>
        <v>9184214</v>
      </c>
      <c r="C35" s="91">
        <f>SUM(C7:C34)</f>
        <v>8834926</v>
      </c>
      <c r="D35" s="90">
        <f>SUM(D7:D34)</f>
        <v>57654858</v>
      </c>
      <c r="E35" s="92">
        <f>SUM(E7:E34)</f>
        <v>52243065</v>
      </c>
      <c r="F35" s="154">
        <f>E35*100/D35-100</f>
        <v>-9.3865342622125638</v>
      </c>
    </row>
    <row r="36" spans="1:6" ht="15.6" customHeight="1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4688</v>
      </c>
      <c r="C8" s="203">
        <v>567</v>
      </c>
      <c r="D8" s="203">
        <v>30200</v>
      </c>
      <c r="E8" s="203">
        <v>10722</v>
      </c>
      <c r="F8" s="204">
        <v>-64.496688741721854</v>
      </c>
      <c r="G8" s="20"/>
    </row>
    <row r="9" spans="1:14" ht="15.6" customHeight="1">
      <c r="A9" s="202" t="s">
        <v>8</v>
      </c>
      <c r="B9" s="203">
        <v>92708</v>
      </c>
      <c r="C9" s="203">
        <v>80623</v>
      </c>
      <c r="D9" s="203">
        <v>474955</v>
      </c>
      <c r="E9" s="203">
        <v>390188</v>
      </c>
      <c r="F9" s="204">
        <v>-17.847375014475059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44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1282987</v>
      </c>
      <c r="C11" s="203">
        <v>1174509</v>
      </c>
      <c r="D11" s="203">
        <v>8125539</v>
      </c>
      <c r="E11" s="203">
        <v>7616399</v>
      </c>
      <c r="F11" s="204">
        <v>-6.2659227898604684</v>
      </c>
    </row>
    <row r="12" spans="1:14" ht="15.6" customHeight="1">
      <c r="A12" s="202" t="s">
        <v>6</v>
      </c>
      <c r="B12" s="203">
        <v>59624</v>
      </c>
      <c r="C12" s="203">
        <v>71412</v>
      </c>
      <c r="D12" s="203">
        <v>379701</v>
      </c>
      <c r="E12" s="203">
        <v>412200</v>
      </c>
      <c r="F12" s="204">
        <v>8.5591030837422011</v>
      </c>
    </row>
    <row r="13" spans="1:14" ht="15.6" customHeight="1">
      <c r="A13" s="202" t="s">
        <v>175</v>
      </c>
      <c r="B13" s="203">
        <v>1330481</v>
      </c>
      <c r="C13" s="203">
        <v>1346191</v>
      </c>
      <c r="D13" s="203">
        <v>6655080</v>
      </c>
      <c r="E13" s="203">
        <v>7040855</v>
      </c>
      <c r="F13" s="204">
        <v>5.7966996640160602</v>
      </c>
    </row>
    <row r="14" spans="1:14" ht="15.6" customHeight="1">
      <c r="A14" s="202" t="s">
        <v>153</v>
      </c>
      <c r="B14" s="203">
        <v>1082470</v>
      </c>
      <c r="C14" s="203">
        <v>1086129</v>
      </c>
      <c r="D14" s="203">
        <v>5831755</v>
      </c>
      <c r="E14" s="203">
        <v>5903379</v>
      </c>
      <c r="F14" s="204">
        <v>1.228172308335999</v>
      </c>
    </row>
    <row r="15" spans="1:14" ht="15.6" customHeight="1">
      <c r="A15" s="202" t="s">
        <v>150</v>
      </c>
      <c r="B15" s="203">
        <v>95483</v>
      </c>
      <c r="C15" s="203">
        <v>91494</v>
      </c>
      <c r="D15" s="203">
        <v>519588</v>
      </c>
      <c r="E15" s="203">
        <v>508158</v>
      </c>
      <c r="F15" s="204">
        <v>-2.1998198572715348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13848</v>
      </c>
      <c r="C17" s="203">
        <v>12764</v>
      </c>
      <c r="D17" s="203">
        <v>189567</v>
      </c>
      <c r="E17" s="203">
        <v>91095</v>
      </c>
      <c r="F17" s="204">
        <v>-51.945750051433002</v>
      </c>
      <c r="G17" s="16"/>
    </row>
    <row r="18" spans="1:7" ht="15.6" customHeight="1">
      <c r="A18" s="202" t="s">
        <v>152</v>
      </c>
      <c r="B18" s="203">
        <v>49498</v>
      </c>
      <c r="C18" s="203">
        <v>44959</v>
      </c>
      <c r="D18" s="203">
        <v>271507</v>
      </c>
      <c r="E18" s="203">
        <v>260307</v>
      </c>
      <c r="F18" s="204">
        <v>-4.125123845794036</v>
      </c>
    </row>
    <row r="19" spans="1:7" ht="15.6" customHeight="1">
      <c r="A19" s="202" t="s">
        <v>148</v>
      </c>
      <c r="B19" s="203">
        <v>2389</v>
      </c>
      <c r="C19" s="203">
        <v>2390</v>
      </c>
      <c r="D19" s="203">
        <v>5566</v>
      </c>
      <c r="E19" s="203">
        <v>8982</v>
      </c>
      <c r="F19" s="204">
        <v>61.37261947538628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39141</v>
      </c>
      <c r="C21" s="203">
        <v>49667</v>
      </c>
      <c r="D21" s="203">
        <v>285236</v>
      </c>
      <c r="E21" s="203">
        <v>320388</v>
      </c>
      <c r="F21" s="204">
        <v>12.323830091573299</v>
      </c>
    </row>
    <row r="22" spans="1:7" ht="15.6" customHeight="1">
      <c r="A22" s="202" t="s">
        <v>151</v>
      </c>
      <c r="B22" s="203">
        <v>395662</v>
      </c>
      <c r="C22" s="203">
        <v>401368</v>
      </c>
      <c r="D22" s="203">
        <v>2257984</v>
      </c>
      <c r="E22" s="203">
        <v>2328645</v>
      </c>
      <c r="F22" s="204">
        <v>3.1293844420509629</v>
      </c>
    </row>
    <row r="23" spans="1:7" ht="15.6" customHeight="1">
      <c r="A23" s="202" t="s">
        <v>171</v>
      </c>
      <c r="B23" s="203">
        <v>45067</v>
      </c>
      <c r="C23" s="203">
        <v>62176</v>
      </c>
      <c r="D23" s="203">
        <v>221913</v>
      </c>
      <c r="E23" s="203">
        <v>307643</v>
      </c>
      <c r="F23" s="204">
        <v>38.63225678531677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48639</v>
      </c>
      <c r="C25" s="203">
        <v>37310</v>
      </c>
      <c r="D25" s="203">
        <v>240021</v>
      </c>
      <c r="E25" s="203">
        <v>222127</v>
      </c>
      <c r="F25" s="204">
        <v>-7.4551810049953957</v>
      </c>
    </row>
    <row r="26" spans="1:7" ht="15.6" customHeight="1">
      <c r="A26" s="202" t="s">
        <v>157</v>
      </c>
      <c r="B26" s="203">
        <v>2994</v>
      </c>
      <c r="C26" s="203">
        <v>51544</v>
      </c>
      <c r="D26" s="203">
        <v>21737</v>
      </c>
      <c r="E26" s="203">
        <v>280783</v>
      </c>
      <c r="F26" s="204">
        <v>1191.72838938216</v>
      </c>
    </row>
    <row r="27" spans="1:7" ht="15.6" customHeight="1">
      <c r="A27" s="202" t="s">
        <v>173</v>
      </c>
      <c r="B27" s="203">
        <v>59238</v>
      </c>
      <c r="C27" s="203">
        <v>62559</v>
      </c>
      <c r="D27" s="203">
        <v>309081</v>
      </c>
      <c r="E27" s="203">
        <v>338034</v>
      </c>
      <c r="F27" s="204">
        <v>9.3674473681656281</v>
      </c>
    </row>
    <row r="28" spans="1:7" ht="15.6" customHeight="1">
      <c r="A28" s="202" t="s">
        <v>177</v>
      </c>
      <c r="B28" s="203">
        <v>339268</v>
      </c>
      <c r="C28" s="203">
        <v>373615</v>
      </c>
      <c r="D28" s="203">
        <v>1917522</v>
      </c>
      <c r="E28" s="203">
        <v>2105920</v>
      </c>
      <c r="F28" s="204">
        <v>9.8250763224620101</v>
      </c>
    </row>
    <row r="29" spans="1:7" ht="15.6" customHeight="1">
      <c r="A29" s="202" t="s">
        <v>178</v>
      </c>
      <c r="B29" s="203">
        <v>207959</v>
      </c>
      <c r="C29" s="203">
        <v>207941</v>
      </c>
      <c r="D29" s="203">
        <v>1153412</v>
      </c>
      <c r="E29" s="203">
        <v>1215248</v>
      </c>
      <c r="F29" s="204">
        <v>5.3611372172302652</v>
      </c>
    </row>
    <row r="30" spans="1:7" ht="15.6" customHeight="1">
      <c r="A30" s="202" t="s">
        <v>179</v>
      </c>
      <c r="B30" s="203">
        <v>13696</v>
      </c>
      <c r="C30" s="203">
        <v>15698</v>
      </c>
      <c r="D30" s="203">
        <v>51891</v>
      </c>
      <c r="E30" s="203">
        <v>89038</v>
      </c>
      <c r="F30" s="204">
        <v>71.58659497793451</v>
      </c>
    </row>
    <row r="31" spans="1:7" ht="15.6" customHeight="1">
      <c r="A31" s="202" t="s">
        <v>180</v>
      </c>
      <c r="B31" s="203">
        <v>59847</v>
      </c>
      <c r="C31" s="203">
        <v>29614</v>
      </c>
      <c r="D31" s="203">
        <v>308251</v>
      </c>
      <c r="E31" s="203">
        <v>184298</v>
      </c>
      <c r="F31" s="204">
        <v>-40.211710586502562</v>
      </c>
    </row>
    <row r="32" spans="1:7" ht="15.6" customHeight="1">
      <c r="A32" s="202" t="s">
        <v>181</v>
      </c>
      <c r="B32" s="203">
        <v>1196411</v>
      </c>
      <c r="C32" s="203">
        <v>1195956</v>
      </c>
      <c r="D32" s="203">
        <v>6559206</v>
      </c>
      <c r="E32" s="203">
        <v>6758857</v>
      </c>
      <c r="F32" s="204">
        <v>3.0438287804956872</v>
      </c>
    </row>
    <row r="33" spans="1:6" ht="15.6" customHeight="1">
      <c r="A33" s="202" t="s">
        <v>182</v>
      </c>
      <c r="B33" s="203">
        <v>105563</v>
      </c>
      <c r="C33" s="203">
        <v>118445</v>
      </c>
      <c r="D33" s="203">
        <v>472398</v>
      </c>
      <c r="E33" s="203">
        <v>644296</v>
      </c>
      <c r="F33" s="204">
        <v>36.388384370805973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6527661</v>
      </c>
      <c r="C35" s="91">
        <f>SUM(C7:C34)</f>
        <v>6516931</v>
      </c>
      <c r="D35" s="90">
        <f>SUM(D7:D34)</f>
        <v>36282154</v>
      </c>
      <c r="E35" s="92">
        <f>SUM(E7:E34)</f>
        <v>37037562</v>
      </c>
      <c r="F35" s="154">
        <f>E35*100/D35-100</f>
        <v>2.0820373564369987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200</v>
      </c>
      <c r="C8" s="203">
        <v>0</v>
      </c>
      <c r="D8" s="203">
        <v>1284</v>
      </c>
      <c r="E8" s="203">
        <v>400</v>
      </c>
      <c r="F8" s="204">
        <v>-68.847352024922117</v>
      </c>
      <c r="G8" s="20"/>
    </row>
    <row r="9" spans="1:14" ht="15.6" customHeight="1">
      <c r="A9" s="202" t="s">
        <v>8</v>
      </c>
      <c r="B9" s="203">
        <v>4838</v>
      </c>
      <c r="C9" s="203">
        <v>3907</v>
      </c>
      <c r="D9" s="203">
        <v>22755</v>
      </c>
      <c r="E9" s="203">
        <v>19850</v>
      </c>
      <c r="F9" s="204">
        <v>-12.766424961546919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41893</v>
      </c>
      <c r="C11" s="203">
        <v>40432</v>
      </c>
      <c r="D11" s="203">
        <v>258556</v>
      </c>
      <c r="E11" s="203">
        <v>255102</v>
      </c>
      <c r="F11" s="204">
        <v>-1.33588081498786</v>
      </c>
    </row>
    <row r="12" spans="1:14" ht="15.6" customHeight="1">
      <c r="A12" s="202" t="s">
        <v>6</v>
      </c>
      <c r="B12" s="203">
        <v>1920</v>
      </c>
      <c r="C12" s="203">
        <v>2193</v>
      </c>
      <c r="D12" s="203">
        <v>12321</v>
      </c>
      <c r="E12" s="203">
        <v>12534</v>
      </c>
      <c r="F12" s="204">
        <v>1.728755782809841</v>
      </c>
    </row>
    <row r="13" spans="1:14" ht="15.6" customHeight="1">
      <c r="A13" s="202" t="s">
        <v>175</v>
      </c>
      <c r="B13" s="203">
        <v>63998</v>
      </c>
      <c r="C13" s="203">
        <v>64941</v>
      </c>
      <c r="D13" s="203">
        <v>320834</v>
      </c>
      <c r="E13" s="203">
        <v>335922</v>
      </c>
      <c r="F13" s="204">
        <v>4.7027434748187602</v>
      </c>
    </row>
    <row r="14" spans="1:14" ht="15.6" customHeight="1">
      <c r="A14" s="202" t="s">
        <v>153</v>
      </c>
      <c r="B14" s="203">
        <v>39635</v>
      </c>
      <c r="C14" s="203">
        <v>39660</v>
      </c>
      <c r="D14" s="203">
        <v>213365</v>
      </c>
      <c r="E14" s="203">
        <v>210778</v>
      </c>
      <c r="F14" s="204">
        <v>-1.212476273053213</v>
      </c>
    </row>
    <row r="15" spans="1:14" ht="15.6" customHeight="1">
      <c r="A15" s="202" t="s">
        <v>150</v>
      </c>
      <c r="B15" s="203">
        <v>3665</v>
      </c>
      <c r="C15" s="203">
        <v>3703</v>
      </c>
      <c r="D15" s="203">
        <v>19656</v>
      </c>
      <c r="E15" s="203">
        <v>19992</v>
      </c>
      <c r="F15" s="204">
        <v>1.7094017094017031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4</v>
      </c>
      <c r="D17" s="203">
        <v>12</v>
      </c>
      <c r="E17" s="203">
        <v>21</v>
      </c>
      <c r="F17" s="204">
        <v>75</v>
      </c>
      <c r="G17" s="16"/>
    </row>
    <row r="18" spans="1:7" ht="15.6" customHeight="1">
      <c r="A18" s="202" t="s">
        <v>152</v>
      </c>
      <c r="B18" s="203">
        <v>2712</v>
      </c>
      <c r="C18" s="203">
        <v>2603</v>
      </c>
      <c r="D18" s="203">
        <v>14532</v>
      </c>
      <c r="E18" s="203">
        <v>15380</v>
      </c>
      <c r="F18" s="204">
        <v>5.8353977429121917</v>
      </c>
    </row>
    <row r="19" spans="1:7" ht="15.6" customHeight="1">
      <c r="A19" s="202" t="s">
        <v>148</v>
      </c>
      <c r="B19" s="203">
        <v>11</v>
      </c>
      <c r="C19" s="203">
        <v>0</v>
      </c>
      <c r="D19" s="203">
        <v>20</v>
      </c>
      <c r="E19" s="203">
        <v>21</v>
      </c>
      <c r="F19" s="204">
        <v>5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2250</v>
      </c>
      <c r="C21" s="203">
        <v>2699</v>
      </c>
      <c r="D21" s="203">
        <v>14812</v>
      </c>
      <c r="E21" s="203">
        <v>16106</v>
      </c>
      <c r="F21" s="204">
        <v>8.7361598703753742</v>
      </c>
    </row>
    <row r="22" spans="1:7" ht="15.6" customHeight="1">
      <c r="A22" s="202" t="s">
        <v>151</v>
      </c>
      <c r="B22" s="203">
        <v>28923</v>
      </c>
      <c r="C22" s="203">
        <v>28356</v>
      </c>
      <c r="D22" s="203">
        <v>166149</v>
      </c>
      <c r="E22" s="203">
        <v>163799</v>
      </c>
      <c r="F22" s="204">
        <v>-1.4143931049840861</v>
      </c>
    </row>
    <row r="23" spans="1:7" ht="15.6" customHeight="1">
      <c r="A23" s="202" t="s">
        <v>171</v>
      </c>
      <c r="B23" s="203">
        <v>2547</v>
      </c>
      <c r="C23" s="203">
        <v>3428</v>
      </c>
      <c r="D23" s="203">
        <v>12721</v>
      </c>
      <c r="E23" s="203">
        <v>17347</v>
      </c>
      <c r="F23" s="204">
        <v>36.365065639493757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3210</v>
      </c>
      <c r="C25" s="203">
        <v>2393</v>
      </c>
      <c r="D25" s="203">
        <v>15422</v>
      </c>
      <c r="E25" s="203">
        <v>14587</v>
      </c>
      <c r="F25" s="204">
        <v>-5.4143431461548488</v>
      </c>
    </row>
    <row r="26" spans="1:7" ht="15.6" customHeight="1">
      <c r="A26" s="202" t="s">
        <v>157</v>
      </c>
      <c r="B26" s="203">
        <v>146</v>
      </c>
      <c r="C26" s="203">
        <v>1924</v>
      </c>
      <c r="D26" s="203">
        <v>1053</v>
      </c>
      <c r="E26" s="203">
        <v>10329</v>
      </c>
      <c r="F26" s="204">
        <v>880.91168091168095</v>
      </c>
    </row>
    <row r="27" spans="1:7" ht="15.6" customHeight="1">
      <c r="A27" s="202" t="s">
        <v>173</v>
      </c>
      <c r="B27" s="203">
        <v>329</v>
      </c>
      <c r="C27" s="203">
        <v>313</v>
      </c>
      <c r="D27" s="203">
        <v>1895</v>
      </c>
      <c r="E27" s="203">
        <v>1793</v>
      </c>
      <c r="F27" s="204">
        <v>-5.382585751978894</v>
      </c>
    </row>
    <row r="28" spans="1:7" ht="15.6" customHeight="1">
      <c r="A28" s="202" t="s">
        <v>177</v>
      </c>
      <c r="B28" s="203">
        <v>25509</v>
      </c>
      <c r="C28" s="203">
        <v>26285</v>
      </c>
      <c r="D28" s="203">
        <v>145411</v>
      </c>
      <c r="E28" s="203">
        <v>151790</v>
      </c>
      <c r="F28" s="204">
        <v>4.3868758209489016</v>
      </c>
    </row>
    <row r="29" spans="1:7" ht="15.6" customHeight="1">
      <c r="A29" s="202" t="s">
        <v>178</v>
      </c>
      <c r="B29" s="203">
        <v>5491</v>
      </c>
      <c r="C29" s="203">
        <v>5457</v>
      </c>
      <c r="D29" s="203">
        <v>30558</v>
      </c>
      <c r="E29" s="203">
        <v>29027</v>
      </c>
      <c r="F29" s="204">
        <v>-5.0101446429740122</v>
      </c>
    </row>
    <row r="30" spans="1:7" ht="15.6" customHeight="1">
      <c r="A30" s="202" t="s">
        <v>179</v>
      </c>
      <c r="B30" s="203">
        <v>763</v>
      </c>
      <c r="C30" s="203">
        <v>807</v>
      </c>
      <c r="D30" s="203">
        <v>2710</v>
      </c>
      <c r="E30" s="203">
        <v>4289</v>
      </c>
      <c r="F30" s="204">
        <v>58.265682656826563</v>
      </c>
    </row>
    <row r="31" spans="1:7" ht="15.6" customHeight="1">
      <c r="A31" s="202" t="s">
        <v>180</v>
      </c>
      <c r="B31" s="203">
        <v>1424</v>
      </c>
      <c r="C31" s="203">
        <v>0</v>
      </c>
      <c r="D31" s="203">
        <v>7837</v>
      </c>
      <c r="E31" s="203">
        <v>152</v>
      </c>
      <c r="F31" s="204">
        <v>-98.060482327421212</v>
      </c>
    </row>
    <row r="32" spans="1:7" ht="15.6" customHeight="1">
      <c r="A32" s="202" t="s">
        <v>181</v>
      </c>
      <c r="B32" s="203">
        <v>44430</v>
      </c>
      <c r="C32" s="203">
        <v>43961</v>
      </c>
      <c r="D32" s="203">
        <v>241975</v>
      </c>
      <c r="E32" s="203">
        <v>241868</v>
      </c>
      <c r="F32" s="204">
        <v>-4.4219444157448613E-2</v>
      </c>
    </row>
    <row r="33" spans="1:6" ht="15.6" customHeight="1">
      <c r="A33" s="202" t="s">
        <v>182</v>
      </c>
      <c r="B33" s="203">
        <v>1131</v>
      </c>
      <c r="C33" s="203">
        <v>995</v>
      </c>
      <c r="D33" s="203">
        <v>5141</v>
      </c>
      <c r="E33" s="203">
        <v>5782</v>
      </c>
      <c r="F33" s="204">
        <v>12.46839136354795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275025</v>
      </c>
      <c r="C35" s="91">
        <f>SUM(C7:C34)</f>
        <v>274061</v>
      </c>
      <c r="D35" s="192">
        <f>SUM(D7:D34)</f>
        <v>1509019</v>
      </c>
      <c r="E35" s="192">
        <f>SUM(E7:E34)</f>
        <v>1526869</v>
      </c>
      <c r="F35" s="154">
        <f>E35*100/D35-100</f>
        <v>1.1828876906122474</v>
      </c>
    </row>
    <row r="36" spans="1:6" ht="15.6" customHeight="1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5</v>
      </c>
      <c r="C7" s="203">
        <v>0</v>
      </c>
      <c r="D7" s="203">
        <v>8</v>
      </c>
      <c r="E7" s="203">
        <v>9</v>
      </c>
      <c r="F7" s="204">
        <v>12.5</v>
      </c>
      <c r="G7" s="51"/>
    </row>
    <row r="8" spans="1:14" ht="15.6" customHeight="1">
      <c r="A8" s="202" t="s">
        <v>11</v>
      </c>
      <c r="B8" s="203">
        <v>17732.25</v>
      </c>
      <c r="C8" s="203">
        <v>12290</v>
      </c>
      <c r="D8" s="203">
        <v>105835.75</v>
      </c>
      <c r="E8" s="203">
        <v>82779.25</v>
      </c>
      <c r="F8" s="204">
        <v>-21.7851718346589</v>
      </c>
      <c r="G8" s="20"/>
    </row>
    <row r="9" spans="1:14" ht="15.6" customHeight="1">
      <c r="A9" s="202" t="s">
        <v>8</v>
      </c>
      <c r="B9" s="203">
        <v>2461</v>
      </c>
      <c r="C9" s="203">
        <v>1075</v>
      </c>
      <c r="D9" s="203">
        <v>14814</v>
      </c>
      <c r="E9" s="203">
        <v>7772</v>
      </c>
      <c r="F9" s="204">
        <v>-47.536114486296754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389618</v>
      </c>
      <c r="C11" s="203">
        <v>399380</v>
      </c>
      <c r="D11" s="203">
        <v>2344348</v>
      </c>
      <c r="E11" s="203">
        <v>2333741</v>
      </c>
      <c r="F11" s="204">
        <v>-0.45244989225149368</v>
      </c>
    </row>
    <row r="12" spans="1:14" ht="15.6" customHeight="1">
      <c r="A12" s="202" t="s">
        <v>6</v>
      </c>
      <c r="B12" s="203">
        <v>19439.25</v>
      </c>
      <c r="C12" s="203">
        <v>17200.25</v>
      </c>
      <c r="D12" s="203">
        <v>111571</v>
      </c>
      <c r="E12" s="203">
        <v>97455.25</v>
      </c>
      <c r="F12" s="204">
        <v>-12.65180916187899</v>
      </c>
    </row>
    <row r="13" spans="1:14" ht="15.6" customHeight="1">
      <c r="A13" s="202" t="s">
        <v>175</v>
      </c>
      <c r="B13" s="203">
        <v>9426</v>
      </c>
      <c r="C13" s="203">
        <v>9263</v>
      </c>
      <c r="D13" s="203">
        <v>49807</v>
      </c>
      <c r="E13" s="203">
        <v>47277</v>
      </c>
      <c r="F13" s="204">
        <v>-5.0796072841166904</v>
      </c>
    </row>
    <row r="14" spans="1:14" ht="15.6" customHeight="1">
      <c r="A14" s="202" t="s">
        <v>153</v>
      </c>
      <c r="B14" s="203">
        <v>293941.5</v>
      </c>
      <c r="C14" s="203">
        <v>281136.5</v>
      </c>
      <c r="D14" s="203">
        <v>1806077.75</v>
      </c>
      <c r="E14" s="203">
        <v>1609204.75</v>
      </c>
      <c r="F14" s="204">
        <v>-10.90058276837749</v>
      </c>
    </row>
    <row r="15" spans="1:14" ht="15.6" customHeight="1">
      <c r="A15" s="202" t="s">
        <v>150</v>
      </c>
      <c r="B15" s="203">
        <v>49053</v>
      </c>
      <c r="C15" s="203">
        <v>42177.5</v>
      </c>
      <c r="D15" s="203">
        <v>254164.5</v>
      </c>
      <c r="E15" s="203">
        <v>256562.25</v>
      </c>
      <c r="F15" s="204">
        <v>0.94338509115159752</v>
      </c>
    </row>
    <row r="16" spans="1:14" ht="15.6" customHeight="1">
      <c r="A16" s="202" t="s">
        <v>149</v>
      </c>
      <c r="B16" s="203">
        <v>5375.25</v>
      </c>
      <c r="C16" s="203">
        <v>4246</v>
      </c>
      <c r="D16" s="203">
        <v>26265</v>
      </c>
      <c r="E16" s="203">
        <v>21864.25</v>
      </c>
      <c r="F16" s="204">
        <v>-16.755187511897962</v>
      </c>
      <c r="G16" s="15"/>
    </row>
    <row r="17" spans="1:7" ht="15.6" customHeight="1">
      <c r="A17" s="202" t="s">
        <v>155</v>
      </c>
      <c r="B17" s="203">
        <v>9394</v>
      </c>
      <c r="C17" s="203">
        <v>7591.75</v>
      </c>
      <c r="D17" s="203">
        <v>55176.25</v>
      </c>
      <c r="E17" s="203">
        <v>42063.75</v>
      </c>
      <c r="F17" s="204">
        <v>-23.764753856958379</v>
      </c>
      <c r="G17" s="16"/>
    </row>
    <row r="18" spans="1:7" ht="15.6" customHeight="1">
      <c r="A18" s="202" t="s">
        <v>152</v>
      </c>
      <c r="B18" s="203">
        <v>464</v>
      </c>
      <c r="C18" s="203">
        <v>492</v>
      </c>
      <c r="D18" s="203">
        <v>2688</v>
      </c>
      <c r="E18" s="203">
        <v>2840.5</v>
      </c>
      <c r="F18" s="204">
        <v>5.673363095238102</v>
      </c>
    </row>
    <row r="19" spans="1:7" ht="15.6" customHeight="1">
      <c r="A19" s="202" t="s">
        <v>148</v>
      </c>
      <c r="B19" s="203">
        <v>4112.5</v>
      </c>
      <c r="C19" s="203">
        <v>2063.75</v>
      </c>
      <c r="D19" s="203">
        <v>12974.5</v>
      </c>
      <c r="E19" s="203">
        <v>19318</v>
      </c>
      <c r="F19" s="204">
        <v>48.892057497398753</v>
      </c>
    </row>
    <row r="20" spans="1:7" ht="15.6" customHeight="1">
      <c r="A20" s="202" t="s">
        <v>147</v>
      </c>
      <c r="B20" s="203">
        <v>4466</v>
      </c>
      <c r="C20" s="203">
        <v>5234</v>
      </c>
      <c r="D20" s="203">
        <v>23938</v>
      </c>
      <c r="E20" s="203">
        <v>27220</v>
      </c>
      <c r="F20" s="204">
        <v>13.710418581335119</v>
      </c>
    </row>
    <row r="21" spans="1:7" ht="15.6" customHeight="1">
      <c r="A21" s="202" t="s">
        <v>154</v>
      </c>
      <c r="B21" s="203">
        <v>6891.25</v>
      </c>
      <c r="C21" s="203">
        <v>7558.25</v>
      </c>
      <c r="D21" s="203">
        <v>40523</v>
      </c>
      <c r="E21" s="203">
        <v>38517</v>
      </c>
      <c r="F21" s="204">
        <v>-4.9502751523826021</v>
      </c>
    </row>
    <row r="22" spans="1:7" ht="15.6" customHeight="1">
      <c r="A22" s="202" t="s">
        <v>151</v>
      </c>
      <c r="B22" s="203">
        <v>100341</v>
      </c>
      <c r="C22" s="203">
        <v>102839</v>
      </c>
      <c r="D22" s="203">
        <v>580705</v>
      </c>
      <c r="E22" s="203">
        <v>584074</v>
      </c>
      <c r="F22" s="204">
        <v>0.58015687827726481</v>
      </c>
    </row>
    <row r="23" spans="1:7" ht="15.6" customHeight="1">
      <c r="A23" s="202" t="s">
        <v>171</v>
      </c>
      <c r="B23" s="203">
        <v>17362.5</v>
      </c>
      <c r="C23" s="203">
        <v>5949</v>
      </c>
      <c r="D23" s="203">
        <v>165274.5</v>
      </c>
      <c r="E23" s="203">
        <v>23197.5</v>
      </c>
      <c r="F23" s="204">
        <v>-85.964259459263218</v>
      </c>
    </row>
    <row r="24" spans="1:7" ht="15.6" customHeight="1">
      <c r="A24" s="202" t="s">
        <v>146</v>
      </c>
      <c r="B24" s="203">
        <v>3930</v>
      </c>
      <c r="C24" s="203">
        <v>4007.5</v>
      </c>
      <c r="D24" s="203">
        <v>21369.25</v>
      </c>
      <c r="E24" s="203">
        <v>22697.25</v>
      </c>
      <c r="F24" s="204">
        <v>6.2145372439369604</v>
      </c>
    </row>
    <row r="25" spans="1:7" ht="15.6" customHeight="1">
      <c r="A25" s="202" t="s">
        <v>145</v>
      </c>
      <c r="B25" s="203">
        <v>509</v>
      </c>
      <c r="C25" s="203">
        <v>602.5</v>
      </c>
      <c r="D25" s="203">
        <v>3053.25</v>
      </c>
      <c r="E25" s="203">
        <v>3236.5</v>
      </c>
      <c r="F25" s="204">
        <v>6.0018013592074064</v>
      </c>
    </row>
    <row r="26" spans="1:7" ht="15.6" customHeight="1">
      <c r="A26" s="202" t="s">
        <v>157</v>
      </c>
      <c r="B26" s="203">
        <v>0</v>
      </c>
      <c r="C26" s="203">
        <v>42</v>
      </c>
      <c r="D26" s="203">
        <v>0</v>
      </c>
      <c r="E26" s="203">
        <v>460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40308</v>
      </c>
      <c r="C28" s="203">
        <v>39348</v>
      </c>
      <c r="D28" s="203">
        <v>228207</v>
      </c>
      <c r="E28" s="203">
        <v>254885</v>
      </c>
      <c r="F28" s="204">
        <v>11.6902636641295</v>
      </c>
    </row>
    <row r="29" spans="1:7" ht="15.6" customHeight="1">
      <c r="A29" s="202" t="s">
        <v>178</v>
      </c>
      <c r="B29" s="203">
        <v>2645.25</v>
      </c>
      <c r="C29" s="203">
        <v>4706.25</v>
      </c>
      <c r="D29" s="203">
        <v>16067.5</v>
      </c>
      <c r="E29" s="203">
        <v>20691.25</v>
      </c>
      <c r="F29" s="204">
        <v>28.777034386183288</v>
      </c>
    </row>
    <row r="30" spans="1:7" ht="15.6" customHeight="1">
      <c r="A30" s="202" t="s">
        <v>179</v>
      </c>
      <c r="B30" s="203">
        <v>13681.25</v>
      </c>
      <c r="C30" s="203">
        <v>12421.5</v>
      </c>
      <c r="D30" s="203">
        <v>66497</v>
      </c>
      <c r="E30" s="203">
        <v>71355.5</v>
      </c>
      <c r="F30" s="204">
        <v>7.3063446471269353</v>
      </c>
    </row>
    <row r="31" spans="1:7" ht="15.6" customHeight="1">
      <c r="A31" s="202" t="s">
        <v>180</v>
      </c>
      <c r="B31" s="203">
        <v>6274.5</v>
      </c>
      <c r="C31" s="203">
        <v>3885</v>
      </c>
      <c r="D31" s="203">
        <v>54874.75</v>
      </c>
      <c r="E31" s="203">
        <v>23819.5</v>
      </c>
      <c r="F31" s="204">
        <v>-56.592968532886253</v>
      </c>
    </row>
    <row r="32" spans="1:7" ht="15.6" customHeight="1">
      <c r="A32" s="202" t="s">
        <v>181</v>
      </c>
      <c r="B32" s="203">
        <v>454707</v>
      </c>
      <c r="C32" s="203">
        <v>402340</v>
      </c>
      <c r="D32" s="203">
        <v>2659860</v>
      </c>
      <c r="E32" s="203">
        <v>2372668</v>
      </c>
      <c r="F32" s="204">
        <v>-10.79726000616574</v>
      </c>
    </row>
    <row r="33" spans="1:6" ht="15.6" customHeight="1">
      <c r="A33" s="202" t="s">
        <v>182</v>
      </c>
      <c r="B33" s="203">
        <v>18958</v>
      </c>
      <c r="C33" s="203">
        <v>19325</v>
      </c>
      <c r="D33" s="203">
        <v>113176</v>
      </c>
      <c r="E33" s="203">
        <v>110936</v>
      </c>
      <c r="F33" s="204">
        <v>-1.979218208807523</v>
      </c>
    </row>
    <row r="34" spans="1:6" ht="15.6" customHeight="1">
      <c r="A34" s="202" t="s">
        <v>183</v>
      </c>
      <c r="B34" s="203">
        <v>3198.25</v>
      </c>
      <c r="C34" s="203">
        <v>2143.5</v>
      </c>
      <c r="D34" s="203">
        <v>17434.25</v>
      </c>
      <c r="E34" s="203">
        <v>14085.75</v>
      </c>
      <c r="F34" s="204">
        <v>-19.20644707974246</v>
      </c>
    </row>
    <row r="35" spans="1:6" ht="15.6" customHeight="1">
      <c r="A35" s="170" t="s">
        <v>158</v>
      </c>
      <c r="B35" s="90">
        <f>SUM(B7:B34)</f>
        <v>1474293.75</v>
      </c>
      <c r="C35" s="91">
        <f>SUM(C7:C34)</f>
        <v>1387317.25</v>
      </c>
      <c r="D35" s="90">
        <f>SUM(D7:D34)</f>
        <v>8774709.25</v>
      </c>
      <c r="E35" s="192">
        <f>SUM(E7:E34)</f>
        <v>8088730.25</v>
      </c>
      <c r="F35" s="154">
        <f>E35*100/D35-100</f>
        <v>-7.8176835317933779</v>
      </c>
    </row>
    <row r="36" spans="1:6" ht="15.6" customHeight="1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28</v>
      </c>
      <c r="C8" s="203">
        <v>441</v>
      </c>
      <c r="D8" s="203">
        <v>1256</v>
      </c>
      <c r="E8" s="203">
        <v>1406.5</v>
      </c>
      <c r="F8" s="204">
        <v>11.982484076433121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171</v>
      </c>
      <c r="E9" s="203">
        <v>17</v>
      </c>
      <c r="F9" s="204">
        <v>-90.058479532163744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311379</v>
      </c>
      <c r="C11" s="203">
        <v>328895</v>
      </c>
      <c r="D11" s="203">
        <v>1957378</v>
      </c>
      <c r="E11" s="203">
        <v>1942382</v>
      </c>
      <c r="F11" s="204">
        <v>-0.7661269310271166</v>
      </c>
    </row>
    <row r="12" spans="1:14" ht="15.6" customHeight="1">
      <c r="A12" s="202" t="s">
        <v>6</v>
      </c>
      <c r="B12" s="203">
        <v>2651</v>
      </c>
      <c r="C12" s="203">
        <v>1221.75</v>
      </c>
      <c r="D12" s="203">
        <v>19232.5</v>
      </c>
      <c r="E12" s="203">
        <v>9579.5</v>
      </c>
      <c r="F12" s="204">
        <v>-50.191082802547768</v>
      </c>
    </row>
    <row r="13" spans="1:14" ht="15.6" customHeight="1">
      <c r="A13" s="202" t="s">
        <v>175</v>
      </c>
      <c r="B13" s="203">
        <v>4</v>
      </c>
      <c r="C13" s="203">
        <v>0</v>
      </c>
      <c r="D13" s="203">
        <v>4</v>
      </c>
      <c r="E13" s="203">
        <v>2</v>
      </c>
      <c r="F13" s="204">
        <v>-50</v>
      </c>
    </row>
    <row r="14" spans="1:14" ht="15.6" customHeight="1">
      <c r="A14" s="202" t="s">
        <v>153</v>
      </c>
      <c r="B14" s="203">
        <v>126716</v>
      </c>
      <c r="C14" s="203">
        <v>107541</v>
      </c>
      <c r="D14" s="203">
        <v>813457.41999999993</v>
      </c>
      <c r="E14" s="203">
        <v>634649</v>
      </c>
      <c r="F14" s="204">
        <v>-21.981288215429881</v>
      </c>
    </row>
    <row r="15" spans="1:14" ht="15.6" customHeight="1">
      <c r="A15" s="202" t="s">
        <v>150</v>
      </c>
      <c r="B15" s="203">
        <v>799.75</v>
      </c>
      <c r="C15" s="203">
        <v>400.75</v>
      </c>
      <c r="D15" s="203">
        <v>1548.5</v>
      </c>
      <c r="E15" s="203">
        <v>2205.75</v>
      </c>
      <c r="F15" s="204">
        <v>42.44430093639005</v>
      </c>
    </row>
    <row r="16" spans="1:14" ht="15.6" customHeight="1">
      <c r="A16" s="202" t="s">
        <v>149</v>
      </c>
      <c r="B16" s="203">
        <v>0</v>
      </c>
      <c r="C16" s="203">
        <v>248</v>
      </c>
      <c r="D16" s="203">
        <v>0</v>
      </c>
      <c r="E16" s="203">
        <v>395</v>
      </c>
      <c r="F16" s="204" t="s">
        <v>156</v>
      </c>
      <c r="G16" s="15"/>
    </row>
    <row r="17" spans="1:7" ht="15.6" customHeight="1">
      <c r="A17" s="202" t="s">
        <v>155</v>
      </c>
      <c r="B17" s="203">
        <v>361</v>
      </c>
      <c r="C17" s="203">
        <v>72</v>
      </c>
      <c r="D17" s="203">
        <v>1664</v>
      </c>
      <c r="E17" s="203">
        <v>1035</v>
      </c>
      <c r="F17" s="204">
        <v>-37.800480769230766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44</v>
      </c>
      <c r="C20" s="203">
        <v>59</v>
      </c>
      <c r="D20" s="203">
        <v>674</v>
      </c>
      <c r="E20" s="203">
        <v>217</v>
      </c>
      <c r="F20" s="204">
        <v>-67.804154302670625</v>
      </c>
    </row>
    <row r="21" spans="1:7" ht="15.6" customHeight="1">
      <c r="A21" s="202" t="s">
        <v>154</v>
      </c>
      <c r="B21" s="203">
        <v>2.25</v>
      </c>
      <c r="C21" s="203">
        <v>97.5</v>
      </c>
      <c r="D21" s="203">
        <v>4.25</v>
      </c>
      <c r="E21" s="203">
        <v>98.5</v>
      </c>
      <c r="F21" s="204">
        <v>2217.6470588235288</v>
      </c>
    </row>
    <row r="22" spans="1:7" ht="15.6" customHeight="1">
      <c r="A22" s="202" t="s">
        <v>151</v>
      </c>
      <c r="B22" s="203">
        <v>49850</v>
      </c>
      <c r="C22" s="203">
        <v>55794</v>
      </c>
      <c r="D22" s="203">
        <v>295339</v>
      </c>
      <c r="E22" s="203">
        <v>299505</v>
      </c>
      <c r="F22" s="204">
        <v>1.4105824154615481</v>
      </c>
    </row>
    <row r="23" spans="1:7" ht="15.6" customHeight="1">
      <c r="A23" s="202" t="s">
        <v>171</v>
      </c>
      <c r="B23" s="203">
        <v>13876</v>
      </c>
      <c r="C23" s="203">
        <v>2419</v>
      </c>
      <c r="D23" s="203">
        <v>151314.75</v>
      </c>
      <c r="E23" s="203">
        <v>9053</v>
      </c>
      <c r="F23" s="204">
        <v>-94.017106726211424</v>
      </c>
    </row>
    <row r="24" spans="1:7" ht="15.6" customHeight="1">
      <c r="A24" s="202" t="s">
        <v>146</v>
      </c>
      <c r="B24" s="203">
        <v>2</v>
      </c>
      <c r="C24" s="203">
        <v>2</v>
      </c>
      <c r="D24" s="203">
        <v>277</v>
      </c>
      <c r="E24" s="203">
        <v>284</v>
      </c>
      <c r="F24" s="204">
        <v>2.527075812274362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4053</v>
      </c>
      <c r="C28" s="203">
        <v>4332</v>
      </c>
      <c r="D28" s="203">
        <v>27971</v>
      </c>
      <c r="E28" s="203">
        <v>45677</v>
      </c>
      <c r="F28" s="204">
        <v>63.301276321904822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4.5</v>
      </c>
      <c r="E29" s="203">
        <v>0</v>
      </c>
      <c r="F29" s="204">
        <v>-100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341.75</v>
      </c>
      <c r="C31" s="203">
        <v>232</v>
      </c>
      <c r="D31" s="203">
        <v>23699.5</v>
      </c>
      <c r="E31" s="203">
        <v>1979.5</v>
      </c>
      <c r="F31" s="204">
        <v>-91.647503111879999</v>
      </c>
    </row>
    <row r="32" spans="1:7" ht="15.6" customHeight="1">
      <c r="A32" s="202" t="s">
        <v>181</v>
      </c>
      <c r="B32" s="203">
        <v>208296</v>
      </c>
      <c r="C32" s="203">
        <v>199765</v>
      </c>
      <c r="D32" s="203">
        <v>1296478</v>
      </c>
      <c r="E32" s="203">
        <v>1167185</v>
      </c>
      <c r="F32" s="204">
        <v>-9.9726335502800652</v>
      </c>
    </row>
    <row r="33" spans="1:6" ht="15.6" customHeight="1">
      <c r="A33" s="202" t="s">
        <v>182</v>
      </c>
      <c r="B33" s="203">
        <v>1023</v>
      </c>
      <c r="C33" s="203">
        <v>1270</v>
      </c>
      <c r="D33" s="203">
        <v>7121</v>
      </c>
      <c r="E33" s="203">
        <v>8567</v>
      </c>
      <c r="F33" s="204">
        <v>20.306136778542339</v>
      </c>
    </row>
    <row r="34" spans="1:6" ht="15.6" customHeight="1">
      <c r="A34" s="202" t="s">
        <v>183</v>
      </c>
      <c r="B34" s="203">
        <v>8.5</v>
      </c>
      <c r="C34" s="203">
        <v>0</v>
      </c>
      <c r="D34" s="203">
        <v>209.25</v>
      </c>
      <c r="E34" s="203">
        <v>12</v>
      </c>
      <c r="F34" s="204">
        <v>-94.26523297491039</v>
      </c>
    </row>
    <row r="35" spans="1:6" ht="15.6" customHeight="1">
      <c r="A35" s="170" t="s">
        <v>158</v>
      </c>
      <c r="B35" s="90">
        <f>SUM(B7:B34)</f>
        <v>719435.25</v>
      </c>
      <c r="C35" s="91">
        <f>SUM(C7:C34)</f>
        <v>702790</v>
      </c>
      <c r="D35" s="192">
        <f>SUM(D7:D34)</f>
        <v>4597803.67</v>
      </c>
      <c r="E35" s="92">
        <f>SUM(E7:E34)</f>
        <v>4124249.75</v>
      </c>
      <c r="F35" s="154">
        <f>E35*100/D35-100</f>
        <v>-10.299568097913152</v>
      </c>
    </row>
    <row r="36" spans="1:6" ht="15.6" customHeight="1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15651.75</v>
      </c>
      <c r="C8" s="203">
        <v>9975.75</v>
      </c>
      <c r="D8" s="203">
        <v>90524</v>
      </c>
      <c r="E8" s="203">
        <v>71003.75</v>
      </c>
      <c r="F8" s="204">
        <v>-21.563618487914809</v>
      </c>
      <c r="G8" s="20"/>
    </row>
    <row r="9" spans="1:14" ht="15.6" customHeight="1">
      <c r="A9" s="202" t="s">
        <v>8</v>
      </c>
      <c r="B9" s="203">
        <v>291</v>
      </c>
      <c r="C9" s="203">
        <v>321.5</v>
      </c>
      <c r="D9" s="203">
        <v>1577.5</v>
      </c>
      <c r="E9" s="203">
        <v>4053.5</v>
      </c>
      <c r="F9" s="204">
        <v>156.95721077654511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6</v>
      </c>
      <c r="C11" s="203">
        <v>1</v>
      </c>
      <c r="D11" s="203">
        <v>134</v>
      </c>
      <c r="E11" s="203">
        <v>13</v>
      </c>
      <c r="F11" s="204">
        <v>-90.298507462686572</v>
      </c>
    </row>
    <row r="12" spans="1:14" ht="15.6" customHeight="1">
      <c r="A12" s="202" t="s">
        <v>6</v>
      </c>
      <c r="B12" s="203">
        <v>13565</v>
      </c>
      <c r="C12" s="203">
        <v>12833</v>
      </c>
      <c r="D12" s="203">
        <v>75968</v>
      </c>
      <c r="E12" s="203">
        <v>73755.25</v>
      </c>
      <c r="F12" s="204">
        <v>-2.9127395745577052</v>
      </c>
    </row>
    <row r="13" spans="1:14" ht="15.6" customHeight="1">
      <c r="A13" s="202" t="s">
        <v>175</v>
      </c>
      <c r="B13" s="203">
        <v>9414</v>
      </c>
      <c r="C13" s="203">
        <v>9263</v>
      </c>
      <c r="D13" s="203">
        <v>49783</v>
      </c>
      <c r="E13" s="203">
        <v>47271</v>
      </c>
      <c r="F13" s="204">
        <v>-5.0458992025390188</v>
      </c>
    </row>
    <row r="14" spans="1:14" ht="15.6" customHeight="1">
      <c r="A14" s="202" t="s">
        <v>153</v>
      </c>
      <c r="B14" s="203">
        <v>17934</v>
      </c>
      <c r="C14" s="203">
        <v>20023.5</v>
      </c>
      <c r="D14" s="203">
        <v>96663.5</v>
      </c>
      <c r="E14" s="203">
        <v>110135.25</v>
      </c>
      <c r="F14" s="204">
        <v>13.936749652143771</v>
      </c>
    </row>
    <row r="15" spans="1:14" ht="15.6" customHeight="1">
      <c r="A15" s="202" t="s">
        <v>150</v>
      </c>
      <c r="B15" s="203">
        <v>3854</v>
      </c>
      <c r="C15" s="203">
        <v>2501</v>
      </c>
      <c r="D15" s="203">
        <v>21055.5</v>
      </c>
      <c r="E15" s="203">
        <v>20437.5</v>
      </c>
      <c r="F15" s="204">
        <v>-2.9351000926123869</v>
      </c>
    </row>
    <row r="16" spans="1:14" ht="15.6" customHeight="1">
      <c r="A16" s="202" t="s">
        <v>149</v>
      </c>
      <c r="B16" s="203">
        <v>1609</v>
      </c>
      <c r="C16" s="203">
        <v>549</v>
      </c>
      <c r="D16" s="203">
        <v>7125</v>
      </c>
      <c r="E16" s="203">
        <v>4159.25</v>
      </c>
      <c r="F16" s="204">
        <v>-41.624561403508771</v>
      </c>
      <c r="G16" s="15"/>
    </row>
    <row r="17" spans="1:7" ht="15.6" customHeight="1">
      <c r="A17" s="202" t="s">
        <v>155</v>
      </c>
      <c r="B17" s="203">
        <v>301</v>
      </c>
      <c r="C17" s="203">
        <v>639.75</v>
      </c>
      <c r="D17" s="203">
        <v>1351</v>
      </c>
      <c r="E17" s="203">
        <v>3248.75</v>
      </c>
      <c r="F17" s="204">
        <v>140.47002220577349</v>
      </c>
      <c r="G17" s="16"/>
    </row>
    <row r="18" spans="1:7" ht="15.6" customHeight="1">
      <c r="A18" s="202" t="s">
        <v>152</v>
      </c>
      <c r="B18" s="203">
        <v>450</v>
      </c>
      <c r="C18" s="203">
        <v>489</v>
      </c>
      <c r="D18" s="203">
        <v>2634</v>
      </c>
      <c r="E18" s="203">
        <v>2782.5</v>
      </c>
      <c r="F18" s="204">
        <v>5.6378132118450992</v>
      </c>
    </row>
    <row r="19" spans="1:7" ht="15.6" customHeight="1">
      <c r="A19" s="202" t="s">
        <v>148</v>
      </c>
      <c r="B19" s="203">
        <v>1282</v>
      </c>
      <c r="C19" s="203">
        <v>309</v>
      </c>
      <c r="D19" s="203">
        <v>3323.75</v>
      </c>
      <c r="E19" s="203">
        <v>4933.25</v>
      </c>
      <c r="F19" s="204">
        <v>48.424219631440387</v>
      </c>
    </row>
    <row r="20" spans="1:7" ht="15.6" customHeight="1">
      <c r="A20" s="202" t="s">
        <v>147</v>
      </c>
      <c r="B20" s="203">
        <v>697</v>
      </c>
      <c r="C20" s="203">
        <v>560</v>
      </c>
      <c r="D20" s="203">
        <v>3924</v>
      </c>
      <c r="E20" s="203">
        <v>3686</v>
      </c>
      <c r="F20" s="204">
        <v>-6.0652395514780864</v>
      </c>
    </row>
    <row r="21" spans="1:7" ht="15.6" customHeight="1">
      <c r="A21" s="202" t="s">
        <v>154</v>
      </c>
      <c r="B21" s="203">
        <v>5875</v>
      </c>
      <c r="C21" s="203">
        <v>6087.25</v>
      </c>
      <c r="D21" s="203">
        <v>34864.25</v>
      </c>
      <c r="E21" s="203">
        <v>33172</v>
      </c>
      <c r="F21" s="204">
        <v>-4.8538259104957149</v>
      </c>
    </row>
    <row r="22" spans="1:7" ht="15.6" customHeight="1">
      <c r="A22" s="202" t="s">
        <v>151</v>
      </c>
      <c r="B22" s="203">
        <v>45045</v>
      </c>
      <c r="C22" s="203">
        <v>40620</v>
      </c>
      <c r="D22" s="203">
        <v>250999</v>
      </c>
      <c r="E22" s="203">
        <v>248070</v>
      </c>
      <c r="F22" s="204">
        <v>-1.166936920067414</v>
      </c>
    </row>
    <row r="23" spans="1:7" ht="15.6" customHeight="1">
      <c r="A23" s="202" t="s">
        <v>171</v>
      </c>
      <c r="B23" s="203">
        <v>973.5</v>
      </c>
      <c r="C23" s="203">
        <v>944</v>
      </c>
      <c r="D23" s="203">
        <v>3794.75</v>
      </c>
      <c r="E23" s="203">
        <v>4745.5</v>
      </c>
      <c r="F23" s="204">
        <v>25.05435140654852</v>
      </c>
    </row>
    <row r="24" spans="1:7" ht="15.6" customHeight="1">
      <c r="A24" s="202" t="s">
        <v>146</v>
      </c>
      <c r="B24" s="203">
        <v>349</v>
      </c>
      <c r="C24" s="203">
        <v>223.25</v>
      </c>
      <c r="D24" s="203">
        <v>1236.75</v>
      </c>
      <c r="E24" s="203">
        <v>1794.25</v>
      </c>
      <c r="F24" s="204">
        <v>45.077824944410757</v>
      </c>
    </row>
    <row r="25" spans="1:7" ht="15.6" customHeight="1">
      <c r="A25" s="202" t="s">
        <v>145</v>
      </c>
      <c r="B25" s="203">
        <v>508</v>
      </c>
      <c r="C25" s="203">
        <v>600.5</v>
      </c>
      <c r="D25" s="203">
        <v>3027.25</v>
      </c>
      <c r="E25" s="203">
        <v>3210.5</v>
      </c>
      <c r="F25" s="204">
        <v>6.0533487488644804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33343</v>
      </c>
      <c r="C28" s="203">
        <v>31354</v>
      </c>
      <c r="D28" s="203">
        <v>181006</v>
      </c>
      <c r="E28" s="203">
        <v>186080</v>
      </c>
      <c r="F28" s="204">
        <v>2.8032219926411268</v>
      </c>
    </row>
    <row r="29" spans="1:7" ht="15.6" customHeight="1">
      <c r="A29" s="202" t="s">
        <v>178</v>
      </c>
      <c r="B29" s="203">
        <v>0</v>
      </c>
      <c r="C29" s="203">
        <v>1929.75</v>
      </c>
      <c r="D29" s="203">
        <v>0</v>
      </c>
      <c r="E29" s="203">
        <v>4662.5</v>
      </c>
      <c r="F29" s="204" t="s">
        <v>156</v>
      </c>
    </row>
    <row r="30" spans="1:7" ht="15.6" customHeight="1">
      <c r="A30" s="202" t="s">
        <v>179</v>
      </c>
      <c r="B30" s="203">
        <v>13575</v>
      </c>
      <c r="C30" s="203">
        <v>12349.5</v>
      </c>
      <c r="D30" s="203">
        <v>65760.75</v>
      </c>
      <c r="E30" s="203">
        <v>70811.5</v>
      </c>
      <c r="F30" s="204">
        <v>7.6804933033762524</v>
      </c>
    </row>
    <row r="31" spans="1:7" ht="15.6" customHeight="1">
      <c r="A31" s="202" t="s">
        <v>180</v>
      </c>
      <c r="B31" s="203">
        <v>1238.25</v>
      </c>
      <c r="C31" s="203">
        <v>1473</v>
      </c>
      <c r="D31" s="203">
        <v>4911.25</v>
      </c>
      <c r="E31" s="203">
        <v>6600</v>
      </c>
      <c r="F31" s="204">
        <v>34.385339781114787</v>
      </c>
    </row>
    <row r="32" spans="1:7" ht="15.6" customHeight="1">
      <c r="A32" s="202" t="s">
        <v>181</v>
      </c>
      <c r="B32" s="203">
        <v>17780</v>
      </c>
      <c r="C32" s="203">
        <v>18224</v>
      </c>
      <c r="D32" s="203">
        <v>100930</v>
      </c>
      <c r="E32" s="203">
        <v>98887</v>
      </c>
      <c r="F32" s="204">
        <v>-2.0241751709105391</v>
      </c>
    </row>
    <row r="33" spans="1:6" ht="15.6" customHeight="1">
      <c r="A33" s="202" t="s">
        <v>182</v>
      </c>
      <c r="B33" s="203">
        <v>1945</v>
      </c>
      <c r="C33" s="203">
        <v>1379</v>
      </c>
      <c r="D33" s="203">
        <v>10079</v>
      </c>
      <c r="E33" s="203">
        <v>6520</v>
      </c>
      <c r="F33" s="204">
        <v>-35.311042762178793</v>
      </c>
    </row>
    <row r="34" spans="1:6" ht="15.6" customHeight="1">
      <c r="A34" s="202" t="s">
        <v>183</v>
      </c>
      <c r="B34" s="203">
        <v>3007.75</v>
      </c>
      <c r="C34" s="203">
        <v>1932.5</v>
      </c>
      <c r="D34" s="203">
        <v>16056</v>
      </c>
      <c r="E34" s="203">
        <v>13246.5</v>
      </c>
      <c r="F34" s="204">
        <v>-17.498131539611361</v>
      </c>
    </row>
    <row r="35" spans="1:6" ht="15.6" customHeight="1">
      <c r="A35" s="170" t="s">
        <v>158</v>
      </c>
      <c r="B35" s="90">
        <f>SUM(B7:B34)</f>
        <v>188694.25</v>
      </c>
      <c r="C35" s="91">
        <f>SUM(C7:C34)</f>
        <v>174582.25</v>
      </c>
      <c r="D35" s="90">
        <f>SUM(D7:D34)</f>
        <v>1026728.25</v>
      </c>
      <c r="E35" s="192">
        <f>SUM(E7:E34)</f>
        <v>1023278.75</v>
      </c>
      <c r="F35" s="191">
        <f>E35*100/D35-100</f>
        <v>-0.33597010698790086</v>
      </c>
    </row>
    <row r="36" spans="1:6" ht="15.6" customHeight="1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5</v>
      </c>
      <c r="C7" s="203">
        <v>0</v>
      </c>
      <c r="D7" s="203">
        <v>8</v>
      </c>
      <c r="E7" s="203">
        <v>9</v>
      </c>
      <c r="F7" s="204">
        <v>12.5</v>
      </c>
      <c r="G7" s="51"/>
    </row>
    <row r="8" spans="1:14" ht="15.6" customHeight="1">
      <c r="A8" s="202" t="s">
        <v>11</v>
      </c>
      <c r="B8" s="203">
        <v>2052.5</v>
      </c>
      <c r="C8" s="203">
        <v>1873.25</v>
      </c>
      <c r="D8" s="203">
        <v>14055.75</v>
      </c>
      <c r="E8" s="203">
        <v>10369</v>
      </c>
      <c r="F8" s="204">
        <v>-26.22947903882752</v>
      </c>
      <c r="G8" s="20"/>
    </row>
    <row r="9" spans="1:14" ht="15.6" customHeight="1">
      <c r="A9" s="202" t="s">
        <v>8</v>
      </c>
      <c r="B9" s="203">
        <v>2170</v>
      </c>
      <c r="C9" s="203">
        <v>753.5</v>
      </c>
      <c r="D9" s="203">
        <v>13065.5</v>
      </c>
      <c r="E9" s="203">
        <v>3701.5</v>
      </c>
      <c r="F9" s="204">
        <v>-71.669664383299533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78233</v>
      </c>
      <c r="C11" s="203">
        <v>70484</v>
      </c>
      <c r="D11" s="203">
        <v>386836</v>
      </c>
      <c r="E11" s="203">
        <v>391346</v>
      </c>
      <c r="F11" s="204">
        <v>1.1658687402413359</v>
      </c>
    </row>
    <row r="12" spans="1:14" ht="15.6" customHeight="1">
      <c r="A12" s="202" t="s">
        <v>6</v>
      </c>
      <c r="B12" s="203">
        <v>3223.25</v>
      </c>
      <c r="C12" s="203">
        <v>3145.5</v>
      </c>
      <c r="D12" s="203">
        <v>16370.5</v>
      </c>
      <c r="E12" s="203">
        <v>14120.5</v>
      </c>
      <c r="F12" s="204">
        <v>-13.74423505696222</v>
      </c>
    </row>
    <row r="13" spans="1:14" ht="15.6" customHeight="1">
      <c r="A13" s="202" t="s">
        <v>175</v>
      </c>
      <c r="B13" s="203">
        <v>8</v>
      </c>
      <c r="C13" s="203">
        <v>0</v>
      </c>
      <c r="D13" s="203">
        <v>20</v>
      </c>
      <c r="E13" s="203">
        <v>4</v>
      </c>
      <c r="F13" s="204">
        <v>-80</v>
      </c>
    </row>
    <row r="14" spans="1:14" ht="15.6" customHeight="1">
      <c r="A14" s="202" t="s">
        <v>153</v>
      </c>
      <c r="B14" s="203">
        <v>149291.5</v>
      </c>
      <c r="C14" s="203">
        <v>153572</v>
      </c>
      <c r="D14" s="203">
        <v>895956.83</v>
      </c>
      <c r="E14" s="203">
        <v>864420.49999999988</v>
      </c>
      <c r="F14" s="204">
        <v>-3.5198492766666192</v>
      </c>
    </row>
    <row r="15" spans="1:14" ht="15.6" customHeight="1">
      <c r="A15" s="202" t="s">
        <v>150</v>
      </c>
      <c r="B15" s="203">
        <v>44399.25</v>
      </c>
      <c r="C15" s="203">
        <v>39275.75</v>
      </c>
      <c r="D15" s="203">
        <v>231560.5</v>
      </c>
      <c r="E15" s="203">
        <v>233919</v>
      </c>
      <c r="F15" s="204">
        <v>1.018524316539313</v>
      </c>
    </row>
    <row r="16" spans="1:14" ht="15.6" customHeight="1">
      <c r="A16" s="202" t="s">
        <v>149</v>
      </c>
      <c r="B16" s="203">
        <v>3766.25</v>
      </c>
      <c r="C16" s="203">
        <v>3449</v>
      </c>
      <c r="D16" s="203">
        <v>19140</v>
      </c>
      <c r="E16" s="203">
        <v>17310</v>
      </c>
      <c r="F16" s="204">
        <v>-9.5611285266457742</v>
      </c>
      <c r="G16" s="15"/>
    </row>
    <row r="17" spans="1:7" ht="15.6" customHeight="1">
      <c r="A17" s="202" t="s">
        <v>155</v>
      </c>
      <c r="B17" s="203">
        <v>8732</v>
      </c>
      <c r="C17" s="203">
        <v>6880</v>
      </c>
      <c r="D17" s="203">
        <v>52161.25</v>
      </c>
      <c r="E17" s="203">
        <v>37780</v>
      </c>
      <c r="F17" s="204">
        <v>-27.570754151788918</v>
      </c>
      <c r="G17" s="16"/>
    </row>
    <row r="18" spans="1:7" ht="15.6" customHeight="1">
      <c r="A18" s="202" t="s">
        <v>152</v>
      </c>
      <c r="B18" s="203">
        <v>14</v>
      </c>
      <c r="C18" s="203">
        <v>3</v>
      </c>
      <c r="D18" s="203">
        <v>54</v>
      </c>
      <c r="E18" s="203">
        <v>58</v>
      </c>
      <c r="F18" s="204">
        <v>7.4074074074074048</v>
      </c>
    </row>
    <row r="19" spans="1:7" ht="15.6" customHeight="1">
      <c r="A19" s="202" t="s">
        <v>148</v>
      </c>
      <c r="B19" s="203">
        <v>2830.5</v>
      </c>
      <c r="C19" s="203">
        <v>1754.75</v>
      </c>
      <c r="D19" s="203">
        <v>9650.75</v>
      </c>
      <c r="E19" s="203">
        <v>14384.75</v>
      </c>
      <c r="F19" s="204">
        <v>49.053182395150628</v>
      </c>
    </row>
    <row r="20" spans="1:7" ht="15.6" customHeight="1">
      <c r="A20" s="202" t="s">
        <v>147</v>
      </c>
      <c r="B20" s="203">
        <v>3725</v>
      </c>
      <c r="C20" s="203">
        <v>4615</v>
      </c>
      <c r="D20" s="203">
        <v>19340</v>
      </c>
      <c r="E20" s="203">
        <v>23317</v>
      </c>
      <c r="F20" s="204">
        <v>20.563598759048599</v>
      </c>
    </row>
    <row r="21" spans="1:7" ht="15.6" customHeight="1">
      <c r="A21" s="202" t="s">
        <v>154</v>
      </c>
      <c r="B21" s="203">
        <v>1014</v>
      </c>
      <c r="C21" s="203">
        <v>1373.5</v>
      </c>
      <c r="D21" s="203">
        <v>5654.5</v>
      </c>
      <c r="E21" s="203">
        <v>5246.5</v>
      </c>
      <c r="F21" s="204">
        <v>-7.2154920859492506</v>
      </c>
    </row>
    <row r="22" spans="1:7" ht="15.6" customHeight="1">
      <c r="A22" s="202" t="s">
        <v>151</v>
      </c>
      <c r="B22" s="203">
        <v>5446</v>
      </c>
      <c r="C22" s="203">
        <v>6425</v>
      </c>
      <c r="D22" s="203">
        <v>34367</v>
      </c>
      <c r="E22" s="203">
        <v>36499</v>
      </c>
      <c r="F22" s="204">
        <v>6.2036255710419823</v>
      </c>
    </row>
    <row r="23" spans="1:7" ht="15.6" customHeight="1">
      <c r="A23" s="202" t="s">
        <v>171</v>
      </c>
      <c r="B23" s="203">
        <v>2513</v>
      </c>
      <c r="C23" s="203">
        <v>2586</v>
      </c>
      <c r="D23" s="203">
        <v>10165</v>
      </c>
      <c r="E23" s="203">
        <v>9399</v>
      </c>
      <c r="F23" s="204">
        <v>-7.5356615838662</v>
      </c>
    </row>
    <row r="24" spans="1:7" ht="15.6" customHeight="1">
      <c r="A24" s="202" t="s">
        <v>146</v>
      </c>
      <c r="B24" s="203">
        <v>3579</v>
      </c>
      <c r="C24" s="203">
        <v>3782.25</v>
      </c>
      <c r="D24" s="203">
        <v>19855.5</v>
      </c>
      <c r="E24" s="203">
        <v>20619</v>
      </c>
      <c r="F24" s="204">
        <v>3.8452821636322478</v>
      </c>
    </row>
    <row r="25" spans="1:7" ht="15.6" customHeight="1">
      <c r="A25" s="202" t="s">
        <v>145</v>
      </c>
      <c r="B25" s="203">
        <v>1</v>
      </c>
      <c r="C25" s="203">
        <v>2</v>
      </c>
      <c r="D25" s="203">
        <v>26</v>
      </c>
      <c r="E25" s="203">
        <v>26</v>
      </c>
      <c r="F25" s="204">
        <v>0</v>
      </c>
    </row>
    <row r="26" spans="1:7" ht="15.6" customHeight="1">
      <c r="A26" s="202" t="s">
        <v>157</v>
      </c>
      <c r="B26" s="203">
        <v>0</v>
      </c>
      <c r="C26" s="203">
        <v>42</v>
      </c>
      <c r="D26" s="203">
        <v>0</v>
      </c>
      <c r="E26" s="203">
        <v>460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2912</v>
      </c>
      <c r="C28" s="203">
        <v>3662</v>
      </c>
      <c r="D28" s="203">
        <v>19230</v>
      </c>
      <c r="E28" s="203">
        <v>23128</v>
      </c>
      <c r="F28" s="204">
        <v>20.270410816432658</v>
      </c>
    </row>
    <row r="29" spans="1:7" ht="15.6" customHeight="1">
      <c r="A29" s="202" t="s">
        <v>178</v>
      </c>
      <c r="B29" s="203">
        <v>2645.25</v>
      </c>
      <c r="C29" s="203">
        <v>2776.5</v>
      </c>
      <c r="D29" s="203">
        <v>16063</v>
      </c>
      <c r="E29" s="203">
        <v>16028.75</v>
      </c>
      <c r="F29" s="204">
        <v>-0.21322293469464171</v>
      </c>
    </row>
    <row r="30" spans="1:7" ht="15.6" customHeight="1">
      <c r="A30" s="202" t="s">
        <v>179</v>
      </c>
      <c r="B30" s="203">
        <v>106.25</v>
      </c>
      <c r="C30" s="203">
        <v>72</v>
      </c>
      <c r="D30" s="203">
        <v>736.25</v>
      </c>
      <c r="E30" s="203">
        <v>544</v>
      </c>
      <c r="F30" s="204">
        <v>-26.112054329371819</v>
      </c>
    </row>
    <row r="31" spans="1:7" ht="15.6" customHeight="1">
      <c r="A31" s="202" t="s">
        <v>180</v>
      </c>
      <c r="B31" s="203">
        <v>4694.5</v>
      </c>
      <c r="C31" s="203">
        <v>2180</v>
      </c>
      <c r="D31" s="203">
        <v>26264</v>
      </c>
      <c r="E31" s="203">
        <v>15240</v>
      </c>
      <c r="F31" s="204">
        <v>-41.973804447151998</v>
      </c>
    </row>
    <row r="32" spans="1:7" ht="15.6" customHeight="1">
      <c r="A32" s="202" t="s">
        <v>181</v>
      </c>
      <c r="B32" s="203">
        <v>228631</v>
      </c>
      <c r="C32" s="203">
        <v>184351</v>
      </c>
      <c r="D32" s="203">
        <v>1262452</v>
      </c>
      <c r="E32" s="203">
        <v>1106596</v>
      </c>
      <c r="F32" s="204">
        <v>-12.345499076400531</v>
      </c>
    </row>
    <row r="33" spans="1:6" ht="15.6" customHeight="1">
      <c r="A33" s="202" t="s">
        <v>182</v>
      </c>
      <c r="B33" s="203">
        <v>15990</v>
      </c>
      <c r="C33" s="203">
        <v>16676</v>
      </c>
      <c r="D33" s="203">
        <v>95976</v>
      </c>
      <c r="E33" s="203">
        <v>95849</v>
      </c>
      <c r="F33" s="204">
        <v>-0.13232474785363019</v>
      </c>
    </row>
    <row r="34" spans="1:6" ht="15.6" customHeight="1">
      <c r="A34" s="202" t="s">
        <v>183</v>
      </c>
      <c r="B34" s="203">
        <v>182</v>
      </c>
      <c r="C34" s="203">
        <v>211</v>
      </c>
      <c r="D34" s="203">
        <v>1169</v>
      </c>
      <c r="E34" s="203">
        <v>827.25</v>
      </c>
      <c r="F34" s="204">
        <v>-29.23438836612489</v>
      </c>
    </row>
    <row r="35" spans="1:6" ht="15.6" customHeight="1">
      <c r="A35" s="170" t="s">
        <v>158</v>
      </c>
      <c r="B35" s="90">
        <f>SUM(B7:B34)</f>
        <v>566164.25</v>
      </c>
      <c r="C35" s="91">
        <f>SUM(C7:C34)</f>
        <v>509945</v>
      </c>
      <c r="D35" s="192">
        <f>SUM(D7:D34)</f>
        <v>3150177.33</v>
      </c>
      <c r="E35" s="192">
        <f>SUM(E7:E34)</f>
        <v>2941201.75</v>
      </c>
      <c r="F35" s="154">
        <f>E35*100/D35-100</f>
        <v>-6.6337719470541714</v>
      </c>
    </row>
    <row r="36" spans="1:6" ht="15.6" customHeight="1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93</v>
      </c>
      <c r="C7" s="203">
        <v>76</v>
      </c>
      <c r="D7" s="203">
        <v>512</v>
      </c>
      <c r="E7" s="203">
        <v>542</v>
      </c>
      <c r="F7" s="204">
        <v>5.859375</v>
      </c>
      <c r="G7" s="51"/>
    </row>
    <row r="8" spans="1:14" ht="15.6" customHeight="1">
      <c r="A8" s="202" t="s">
        <v>11</v>
      </c>
      <c r="B8" s="203">
        <v>53</v>
      </c>
      <c r="C8" s="203">
        <v>79</v>
      </c>
      <c r="D8" s="203">
        <v>312</v>
      </c>
      <c r="E8" s="203">
        <v>367</v>
      </c>
      <c r="F8" s="204">
        <v>17.628205128205121</v>
      </c>
      <c r="G8" s="20"/>
    </row>
    <row r="9" spans="1:14" ht="15.6" customHeight="1">
      <c r="A9" s="202" t="s">
        <v>8</v>
      </c>
      <c r="B9" s="203">
        <v>150</v>
      </c>
      <c r="C9" s="203">
        <v>183</v>
      </c>
      <c r="D9" s="203">
        <v>731</v>
      </c>
      <c r="E9" s="203">
        <v>794</v>
      </c>
      <c r="F9" s="204">
        <v>8.618331053351568</v>
      </c>
      <c r="G9" s="20"/>
    </row>
    <row r="10" spans="1:14" ht="15.6" customHeight="1">
      <c r="A10" s="202" t="s">
        <v>10</v>
      </c>
      <c r="B10" s="203">
        <v>83</v>
      </c>
      <c r="C10" s="203">
        <v>69</v>
      </c>
      <c r="D10" s="203">
        <v>415</v>
      </c>
      <c r="E10" s="203">
        <v>400</v>
      </c>
      <c r="F10" s="204">
        <v>-3.6144578313252969</v>
      </c>
    </row>
    <row r="11" spans="1:14" ht="15.6" customHeight="1">
      <c r="A11" s="202" t="s">
        <v>9</v>
      </c>
      <c r="B11" s="203">
        <v>2325</v>
      </c>
      <c r="C11" s="203">
        <v>2521</v>
      </c>
      <c r="D11" s="203">
        <v>11699</v>
      </c>
      <c r="E11" s="203">
        <v>13665</v>
      </c>
      <c r="F11" s="204">
        <v>16.804855115821869</v>
      </c>
    </row>
    <row r="12" spans="1:14" ht="15.6" customHeight="1">
      <c r="A12" s="202" t="s">
        <v>6</v>
      </c>
      <c r="B12" s="203">
        <v>118</v>
      </c>
      <c r="C12" s="203">
        <v>119</v>
      </c>
      <c r="D12" s="203">
        <v>784</v>
      </c>
      <c r="E12" s="203">
        <v>756</v>
      </c>
      <c r="F12" s="204">
        <v>-3.571428571428569</v>
      </c>
    </row>
    <row r="13" spans="1:14" ht="15.6" customHeight="1">
      <c r="A13" s="202" t="s">
        <v>175</v>
      </c>
      <c r="B13" s="203">
        <v>4870</v>
      </c>
      <c r="C13" s="203">
        <v>5614</v>
      </c>
      <c r="D13" s="203">
        <v>20597</v>
      </c>
      <c r="E13" s="203">
        <v>22170</v>
      </c>
      <c r="F13" s="204">
        <v>7.6370345195902294</v>
      </c>
    </row>
    <row r="14" spans="1:14" ht="15.6" customHeight="1">
      <c r="A14" s="202" t="s">
        <v>153</v>
      </c>
      <c r="B14" s="203">
        <v>752</v>
      </c>
      <c r="C14" s="203">
        <v>760</v>
      </c>
      <c r="D14" s="203">
        <v>4119</v>
      </c>
      <c r="E14" s="203">
        <v>4219</v>
      </c>
      <c r="F14" s="204">
        <v>2.4277737314882302</v>
      </c>
    </row>
    <row r="15" spans="1:14" ht="15.6" customHeight="1">
      <c r="A15" s="202" t="s">
        <v>150</v>
      </c>
      <c r="B15" s="203">
        <v>254</v>
      </c>
      <c r="C15" s="203">
        <v>244</v>
      </c>
      <c r="D15" s="203">
        <v>1291</v>
      </c>
      <c r="E15" s="203">
        <v>1362</v>
      </c>
      <c r="F15" s="204">
        <v>5.4996127033307536</v>
      </c>
    </row>
    <row r="16" spans="1:14" ht="15.6" customHeight="1">
      <c r="A16" s="202" t="s">
        <v>149</v>
      </c>
      <c r="B16" s="203">
        <v>181</v>
      </c>
      <c r="C16" s="203">
        <v>190</v>
      </c>
      <c r="D16" s="203">
        <v>1105</v>
      </c>
      <c r="E16" s="203">
        <v>1038</v>
      </c>
      <c r="F16" s="204">
        <v>-6.0633484162895996</v>
      </c>
      <c r="G16" s="15"/>
    </row>
    <row r="17" spans="1:7" ht="15.6" customHeight="1">
      <c r="A17" s="202" t="s">
        <v>155</v>
      </c>
      <c r="B17" s="203">
        <v>139</v>
      </c>
      <c r="C17" s="203">
        <v>118</v>
      </c>
      <c r="D17" s="203">
        <v>805</v>
      </c>
      <c r="E17" s="203">
        <v>693</v>
      </c>
      <c r="F17" s="204">
        <v>-13.913043478260869</v>
      </c>
      <c r="G17" s="16"/>
    </row>
    <row r="18" spans="1:7" ht="15.6" customHeight="1">
      <c r="A18" s="202" t="s">
        <v>152</v>
      </c>
      <c r="B18" s="203">
        <v>783</v>
      </c>
      <c r="C18" s="203">
        <v>853</v>
      </c>
      <c r="D18" s="203">
        <v>4499</v>
      </c>
      <c r="E18" s="203">
        <v>4823</v>
      </c>
      <c r="F18" s="204">
        <v>7.2016003556345813</v>
      </c>
    </row>
    <row r="19" spans="1:7" ht="15.6" customHeight="1">
      <c r="A19" s="202" t="s">
        <v>148</v>
      </c>
      <c r="B19" s="203">
        <v>109</v>
      </c>
      <c r="C19" s="203">
        <v>93</v>
      </c>
      <c r="D19" s="203">
        <v>512</v>
      </c>
      <c r="E19" s="203">
        <v>530</v>
      </c>
      <c r="F19" s="204">
        <v>3.515625</v>
      </c>
    </row>
    <row r="20" spans="1:7" ht="15.6" customHeight="1">
      <c r="A20" s="202" t="s">
        <v>147</v>
      </c>
      <c r="B20" s="203">
        <v>121</v>
      </c>
      <c r="C20" s="203">
        <v>102</v>
      </c>
      <c r="D20" s="203">
        <v>623</v>
      </c>
      <c r="E20" s="203">
        <v>620</v>
      </c>
      <c r="F20" s="204">
        <v>-0.48154093097913631</v>
      </c>
    </row>
    <row r="21" spans="1:7" ht="15.6" customHeight="1">
      <c r="A21" s="202" t="s">
        <v>154</v>
      </c>
      <c r="B21" s="203">
        <v>165</v>
      </c>
      <c r="C21" s="203">
        <v>190</v>
      </c>
      <c r="D21" s="203">
        <v>1081</v>
      </c>
      <c r="E21" s="203">
        <v>1011</v>
      </c>
      <c r="F21" s="204">
        <v>-6.4754856614246128</v>
      </c>
    </row>
    <row r="22" spans="1:7" ht="15.6" customHeight="1">
      <c r="A22" s="202" t="s">
        <v>151</v>
      </c>
      <c r="B22" s="203">
        <v>983</v>
      </c>
      <c r="C22" s="203">
        <v>1019</v>
      </c>
      <c r="D22" s="203">
        <v>6157</v>
      </c>
      <c r="E22" s="203">
        <v>6219</v>
      </c>
      <c r="F22" s="204">
        <v>1.006983920740623</v>
      </c>
    </row>
    <row r="23" spans="1:7" ht="15.6" customHeight="1">
      <c r="A23" s="202" t="s">
        <v>171</v>
      </c>
      <c r="B23" s="203">
        <v>122</v>
      </c>
      <c r="C23" s="203">
        <v>144</v>
      </c>
      <c r="D23" s="203">
        <v>710</v>
      </c>
      <c r="E23" s="203">
        <v>797</v>
      </c>
      <c r="F23" s="204">
        <v>12.25352112676056</v>
      </c>
    </row>
    <row r="24" spans="1:7" ht="15.6" customHeight="1">
      <c r="A24" s="202" t="s">
        <v>146</v>
      </c>
      <c r="B24" s="203">
        <v>49</v>
      </c>
      <c r="C24" s="203">
        <v>34</v>
      </c>
      <c r="D24" s="203">
        <v>238</v>
      </c>
      <c r="E24" s="203">
        <v>228</v>
      </c>
      <c r="F24" s="204">
        <v>-4.2016806722689068</v>
      </c>
    </row>
    <row r="25" spans="1:7" ht="15.6" customHeight="1">
      <c r="A25" s="202" t="s">
        <v>145</v>
      </c>
      <c r="B25" s="203">
        <v>104</v>
      </c>
      <c r="C25" s="203">
        <v>109</v>
      </c>
      <c r="D25" s="203">
        <v>544</v>
      </c>
      <c r="E25" s="203">
        <v>581</v>
      </c>
      <c r="F25" s="204">
        <v>6.8014705882352899</v>
      </c>
    </row>
    <row r="26" spans="1:7" ht="15.6" customHeight="1">
      <c r="A26" s="202" t="s">
        <v>157</v>
      </c>
      <c r="B26" s="203">
        <v>66</v>
      </c>
      <c r="C26" s="203">
        <v>102</v>
      </c>
      <c r="D26" s="203">
        <v>254</v>
      </c>
      <c r="E26" s="203">
        <v>468</v>
      </c>
      <c r="F26" s="204">
        <v>84.251968503937007</v>
      </c>
    </row>
    <row r="27" spans="1:7" ht="15.6" customHeight="1">
      <c r="A27" s="202" t="s">
        <v>173</v>
      </c>
      <c r="B27" s="203">
        <v>75</v>
      </c>
      <c r="C27" s="203">
        <v>82</v>
      </c>
      <c r="D27" s="203">
        <v>467</v>
      </c>
      <c r="E27" s="203">
        <v>476</v>
      </c>
      <c r="F27" s="204">
        <v>1.9271948608137</v>
      </c>
    </row>
    <row r="28" spans="1:7" ht="15.6" customHeight="1">
      <c r="A28" s="202" t="s">
        <v>177</v>
      </c>
      <c r="B28" s="203">
        <v>1247</v>
      </c>
      <c r="C28" s="203">
        <v>1331</v>
      </c>
      <c r="D28" s="203">
        <v>7612</v>
      </c>
      <c r="E28" s="203">
        <v>8181</v>
      </c>
      <c r="F28" s="204">
        <v>7.4750394114555956</v>
      </c>
    </row>
    <row r="29" spans="1:7" ht="15.6" customHeight="1">
      <c r="A29" s="202" t="s">
        <v>178</v>
      </c>
      <c r="B29" s="203">
        <v>123</v>
      </c>
      <c r="C29" s="203">
        <v>149</v>
      </c>
      <c r="D29" s="203">
        <v>719</v>
      </c>
      <c r="E29" s="203">
        <v>798</v>
      </c>
      <c r="F29" s="204">
        <v>10.987482614742699</v>
      </c>
    </row>
    <row r="30" spans="1:7" ht="15.6" customHeight="1">
      <c r="A30" s="202" t="s">
        <v>179</v>
      </c>
      <c r="B30" s="203">
        <v>77</v>
      </c>
      <c r="C30" s="203">
        <v>75</v>
      </c>
      <c r="D30" s="203">
        <v>454</v>
      </c>
      <c r="E30" s="203">
        <v>450</v>
      </c>
      <c r="F30" s="204">
        <v>-0.88105726872247203</v>
      </c>
    </row>
    <row r="31" spans="1:7" ht="15.6" customHeight="1">
      <c r="A31" s="202" t="s">
        <v>180</v>
      </c>
      <c r="B31" s="203">
        <v>209</v>
      </c>
      <c r="C31" s="203">
        <v>208</v>
      </c>
      <c r="D31" s="203">
        <v>1204</v>
      </c>
      <c r="E31" s="203">
        <v>1221</v>
      </c>
      <c r="F31" s="204">
        <v>1.411960132890371</v>
      </c>
    </row>
    <row r="32" spans="1:7" ht="15.6" customHeight="1">
      <c r="A32" s="202" t="s">
        <v>181</v>
      </c>
      <c r="B32" s="203">
        <v>627</v>
      </c>
      <c r="C32" s="203">
        <v>693</v>
      </c>
      <c r="D32" s="203">
        <v>3671</v>
      </c>
      <c r="E32" s="203">
        <v>3721</v>
      </c>
      <c r="F32" s="204">
        <v>1.3620266957232301</v>
      </c>
    </row>
    <row r="33" spans="1:6" ht="15.6" customHeight="1">
      <c r="A33" s="202" t="s">
        <v>182</v>
      </c>
      <c r="B33" s="203">
        <v>126</v>
      </c>
      <c r="C33" s="203">
        <v>158</v>
      </c>
      <c r="D33" s="203">
        <v>749</v>
      </c>
      <c r="E33" s="203">
        <v>911</v>
      </c>
      <c r="F33" s="204">
        <v>21.628838451268361</v>
      </c>
    </row>
    <row r="34" spans="1:6" ht="15.6" customHeight="1">
      <c r="A34" s="202" t="s">
        <v>183</v>
      </c>
      <c r="B34" s="203">
        <v>41</v>
      </c>
      <c r="C34" s="203">
        <v>36</v>
      </c>
      <c r="D34" s="203">
        <v>214</v>
      </c>
      <c r="E34" s="203">
        <v>187</v>
      </c>
      <c r="F34" s="204">
        <v>-12.61682242990655</v>
      </c>
    </row>
    <row r="35" spans="1:6" ht="15.6" customHeight="1">
      <c r="A35" s="170" t="s">
        <v>158</v>
      </c>
      <c r="B35" s="90">
        <f>SUM(B7:B34)</f>
        <v>14045</v>
      </c>
      <c r="C35" s="91">
        <f>SUM(C7:C34)</f>
        <v>15351</v>
      </c>
      <c r="D35" s="192">
        <f>SUM(D7:D34)</f>
        <v>72078</v>
      </c>
      <c r="E35" s="92">
        <f>SUM(E7:E34)</f>
        <v>77228</v>
      </c>
      <c r="F35" s="154">
        <f>E35*100/D35-100</f>
        <v>7.1450373206803732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2642343</v>
      </c>
      <c r="C7" s="203">
        <v>2365832</v>
      </c>
      <c r="D7" s="203">
        <v>11574510</v>
      </c>
      <c r="E7" s="203">
        <v>12159847</v>
      </c>
      <c r="F7" s="204">
        <v>5.0571212085867927</v>
      </c>
      <c r="G7" s="51"/>
    </row>
    <row r="8" spans="1:14" ht="15.6" customHeight="1">
      <c r="A8" s="202" t="s">
        <v>11</v>
      </c>
      <c r="B8" s="203">
        <v>592194</v>
      </c>
      <c r="C8" s="203">
        <v>830682</v>
      </c>
      <c r="D8" s="203">
        <v>4879942</v>
      </c>
      <c r="E8" s="203">
        <v>5755861</v>
      </c>
      <c r="F8" s="204">
        <v>17.949373168779459</v>
      </c>
      <c r="G8" s="20"/>
    </row>
    <row r="9" spans="1:14" ht="15.6" customHeight="1">
      <c r="A9" s="202" t="s">
        <v>8</v>
      </c>
      <c r="B9" s="203">
        <v>2300303</v>
      </c>
      <c r="C9" s="203">
        <v>3389700</v>
      </c>
      <c r="D9" s="203">
        <v>11181134</v>
      </c>
      <c r="E9" s="203">
        <v>13683917</v>
      </c>
      <c r="F9" s="204">
        <v>22.38398180363458</v>
      </c>
      <c r="G9" s="20"/>
    </row>
    <row r="10" spans="1:14" ht="15.6" customHeight="1">
      <c r="A10" s="202" t="s">
        <v>10</v>
      </c>
      <c r="B10" s="203">
        <v>584398</v>
      </c>
      <c r="C10" s="203">
        <v>648939</v>
      </c>
      <c r="D10" s="203">
        <v>3014440</v>
      </c>
      <c r="E10" s="203">
        <v>3217688</v>
      </c>
      <c r="F10" s="204">
        <v>6.7424795318533466</v>
      </c>
    </row>
    <row r="11" spans="1:14" ht="15.6" customHeight="1">
      <c r="A11" s="202" t="s">
        <v>9</v>
      </c>
      <c r="B11" s="203">
        <v>40889496</v>
      </c>
      <c r="C11" s="203">
        <v>45084722</v>
      </c>
      <c r="D11" s="203">
        <v>219181488</v>
      </c>
      <c r="E11" s="203">
        <v>253241865</v>
      </c>
      <c r="F11" s="204">
        <v>15.539805533211821</v>
      </c>
    </row>
    <row r="12" spans="1:14" ht="15.6" customHeight="1">
      <c r="A12" s="202" t="s">
        <v>6</v>
      </c>
      <c r="B12" s="203">
        <v>2422672</v>
      </c>
      <c r="C12" s="203">
        <v>2543276</v>
      </c>
      <c r="D12" s="203">
        <v>16435227</v>
      </c>
      <c r="E12" s="203">
        <v>17933387</v>
      </c>
      <c r="F12" s="204">
        <v>9.115541878429795</v>
      </c>
    </row>
    <row r="13" spans="1:14" ht="15.6" customHeight="1">
      <c r="A13" s="202" t="s">
        <v>175</v>
      </c>
      <c r="B13" s="203">
        <v>27717309</v>
      </c>
      <c r="C13" s="203">
        <v>30930389</v>
      </c>
      <c r="D13" s="203">
        <v>123389975</v>
      </c>
      <c r="E13" s="203">
        <v>131198167</v>
      </c>
      <c r="F13" s="204">
        <v>6.3280602820447882</v>
      </c>
    </row>
    <row r="14" spans="1:14" ht="15.6" customHeight="1">
      <c r="A14" s="202" t="s">
        <v>153</v>
      </c>
      <c r="B14" s="203">
        <v>30777846</v>
      </c>
      <c r="C14" s="203">
        <v>33385474</v>
      </c>
      <c r="D14" s="203">
        <v>159461469</v>
      </c>
      <c r="E14" s="203">
        <v>174613776</v>
      </c>
      <c r="F14" s="204">
        <v>9.5021744720036452</v>
      </c>
    </row>
    <row r="15" spans="1:14" ht="15.6" customHeight="1">
      <c r="A15" s="202" t="s">
        <v>150</v>
      </c>
      <c r="B15" s="203">
        <v>5410148</v>
      </c>
      <c r="C15" s="203">
        <v>5506087</v>
      </c>
      <c r="D15" s="203">
        <v>25703938</v>
      </c>
      <c r="E15" s="203">
        <v>27882140</v>
      </c>
      <c r="F15" s="204">
        <v>8.4741956660492974</v>
      </c>
    </row>
    <row r="16" spans="1:14" ht="15.6" customHeight="1">
      <c r="A16" s="202" t="s">
        <v>149</v>
      </c>
      <c r="B16" s="203">
        <v>4486486</v>
      </c>
      <c r="C16" s="203">
        <v>4000562</v>
      </c>
      <c r="D16" s="203">
        <v>26580302</v>
      </c>
      <c r="E16" s="203">
        <v>23549326</v>
      </c>
      <c r="F16" s="204">
        <v>-11.40309090543818</v>
      </c>
      <c r="G16" s="15"/>
    </row>
    <row r="17" spans="1:7" ht="15.6" customHeight="1">
      <c r="A17" s="202" t="s">
        <v>155</v>
      </c>
      <c r="B17" s="203">
        <v>1877995</v>
      </c>
      <c r="C17" s="203">
        <v>1577837</v>
      </c>
      <c r="D17" s="203">
        <v>11111108</v>
      </c>
      <c r="E17" s="203">
        <v>9754019</v>
      </c>
      <c r="F17" s="204">
        <v>-12.213804419865239</v>
      </c>
      <c r="G17" s="16"/>
    </row>
    <row r="18" spans="1:7" ht="15.6" customHeight="1">
      <c r="A18" s="202" t="s">
        <v>152</v>
      </c>
      <c r="B18" s="203">
        <v>5384108</v>
      </c>
      <c r="C18" s="203">
        <v>5825699</v>
      </c>
      <c r="D18" s="203">
        <v>33716761</v>
      </c>
      <c r="E18" s="203">
        <v>35235499</v>
      </c>
      <c r="F18" s="204">
        <v>4.5044006451272054</v>
      </c>
    </row>
    <row r="19" spans="1:7" ht="15.6" customHeight="1">
      <c r="A19" s="202" t="s">
        <v>148</v>
      </c>
      <c r="B19" s="203">
        <v>1648180</v>
      </c>
      <c r="C19" s="203">
        <v>1686721</v>
      </c>
      <c r="D19" s="203">
        <v>7917441</v>
      </c>
      <c r="E19" s="203">
        <v>9088813</v>
      </c>
      <c r="F19" s="204">
        <v>14.7948308045491</v>
      </c>
    </row>
    <row r="20" spans="1:7" ht="15.6" customHeight="1">
      <c r="A20" s="202" t="s">
        <v>147</v>
      </c>
      <c r="B20" s="203">
        <v>2173662</v>
      </c>
      <c r="C20" s="203">
        <v>2031529</v>
      </c>
      <c r="D20" s="203">
        <v>10527599</v>
      </c>
      <c r="E20" s="203">
        <v>11208553</v>
      </c>
      <c r="F20" s="204">
        <v>6.4682744849989007</v>
      </c>
    </row>
    <row r="21" spans="1:7" ht="15.6" customHeight="1">
      <c r="A21" s="202" t="s">
        <v>154</v>
      </c>
      <c r="B21" s="203">
        <v>3438055</v>
      </c>
      <c r="C21" s="203">
        <v>3451352</v>
      </c>
      <c r="D21" s="203">
        <v>21317218</v>
      </c>
      <c r="E21" s="203">
        <v>20297474</v>
      </c>
      <c r="F21" s="204">
        <v>-4.7836636093884266</v>
      </c>
    </row>
    <row r="22" spans="1:7" ht="15.6" customHeight="1">
      <c r="A22" s="202" t="s">
        <v>151</v>
      </c>
      <c r="B22" s="203">
        <v>18516003</v>
      </c>
      <c r="C22" s="203">
        <v>19042526</v>
      </c>
      <c r="D22" s="203">
        <v>137162718</v>
      </c>
      <c r="E22" s="203">
        <v>136496315</v>
      </c>
      <c r="F22" s="204">
        <v>-0.48584849419505372</v>
      </c>
    </row>
    <row r="23" spans="1:7" ht="15.6" customHeight="1">
      <c r="A23" s="202" t="s">
        <v>171</v>
      </c>
      <c r="B23" s="203">
        <v>3453933</v>
      </c>
      <c r="C23" s="203">
        <v>4219055</v>
      </c>
      <c r="D23" s="203">
        <v>24273212</v>
      </c>
      <c r="E23" s="203">
        <v>23428261</v>
      </c>
      <c r="F23" s="204">
        <v>-3.481002019839821</v>
      </c>
    </row>
    <row r="24" spans="1:7" ht="15.6" customHeight="1">
      <c r="A24" s="202" t="s">
        <v>146</v>
      </c>
      <c r="B24" s="203">
        <v>264414</v>
      </c>
      <c r="C24" s="203">
        <v>260923</v>
      </c>
      <c r="D24" s="203">
        <v>1472416</v>
      </c>
      <c r="E24" s="203">
        <v>1356946</v>
      </c>
      <c r="F24" s="204">
        <v>-7.8422130702192874</v>
      </c>
    </row>
    <row r="25" spans="1:7" ht="15.6" customHeight="1">
      <c r="A25" s="202" t="s">
        <v>145</v>
      </c>
      <c r="B25" s="203">
        <v>2352118</v>
      </c>
      <c r="C25" s="203">
        <v>2969730</v>
      </c>
      <c r="D25" s="203">
        <v>12123744</v>
      </c>
      <c r="E25" s="203">
        <v>14858316</v>
      </c>
      <c r="F25" s="204">
        <v>22.55550760557135</v>
      </c>
    </row>
    <row r="26" spans="1:7" ht="15.6" customHeight="1">
      <c r="A26" s="202" t="s">
        <v>157</v>
      </c>
      <c r="B26" s="203">
        <v>922383</v>
      </c>
      <c r="C26" s="203">
        <v>1784478</v>
      </c>
      <c r="D26" s="203">
        <v>3731121</v>
      </c>
      <c r="E26" s="203">
        <v>7414238</v>
      </c>
      <c r="F26" s="204">
        <v>98.713416155627215</v>
      </c>
    </row>
    <row r="27" spans="1:7" ht="15.6" customHeight="1">
      <c r="A27" s="202" t="s">
        <v>173</v>
      </c>
      <c r="B27" s="203">
        <v>653347</v>
      </c>
      <c r="C27" s="203">
        <v>742909</v>
      </c>
      <c r="D27" s="203">
        <v>3720883</v>
      </c>
      <c r="E27" s="203">
        <v>3963017</v>
      </c>
      <c r="F27" s="204">
        <v>6.5074338537384753</v>
      </c>
    </row>
    <row r="28" spans="1:7" ht="15.6" customHeight="1">
      <c r="A28" s="202" t="s">
        <v>177</v>
      </c>
      <c r="B28" s="203">
        <v>14050427</v>
      </c>
      <c r="C28" s="203">
        <v>14172136</v>
      </c>
      <c r="D28" s="203">
        <v>102148686</v>
      </c>
      <c r="E28" s="203">
        <v>103486334</v>
      </c>
      <c r="F28" s="204">
        <v>1.3095107263543331</v>
      </c>
    </row>
    <row r="29" spans="1:7" ht="15.6" customHeight="1">
      <c r="A29" s="202" t="s">
        <v>178</v>
      </c>
      <c r="B29" s="203">
        <v>2872093</v>
      </c>
      <c r="C29" s="203">
        <v>2956872</v>
      </c>
      <c r="D29" s="203">
        <v>14553917</v>
      </c>
      <c r="E29" s="203">
        <v>15596879</v>
      </c>
      <c r="F29" s="204">
        <v>7.1661945028269676</v>
      </c>
    </row>
    <row r="30" spans="1:7" ht="15.6" customHeight="1">
      <c r="A30" s="202" t="s">
        <v>179</v>
      </c>
      <c r="B30" s="203">
        <v>447993</v>
      </c>
      <c r="C30" s="203">
        <v>431930</v>
      </c>
      <c r="D30" s="203">
        <v>2631299</v>
      </c>
      <c r="E30" s="203">
        <v>2646232</v>
      </c>
      <c r="F30" s="204">
        <v>0.56751437217890555</v>
      </c>
    </row>
    <row r="31" spans="1:7" ht="15.6" customHeight="1">
      <c r="A31" s="202" t="s">
        <v>180</v>
      </c>
      <c r="B31" s="203">
        <v>4293571</v>
      </c>
      <c r="C31" s="203">
        <v>4418589</v>
      </c>
      <c r="D31" s="203">
        <v>23488166</v>
      </c>
      <c r="E31" s="203">
        <v>24912256</v>
      </c>
      <c r="F31" s="204">
        <v>6.0630106241585651</v>
      </c>
    </row>
    <row r="32" spans="1:7" ht="15.6" customHeight="1">
      <c r="A32" s="202" t="s">
        <v>181</v>
      </c>
      <c r="B32" s="203">
        <v>23876481</v>
      </c>
      <c r="C32" s="203">
        <v>26943795</v>
      </c>
      <c r="D32" s="203">
        <v>137744699</v>
      </c>
      <c r="E32" s="203">
        <v>146597072</v>
      </c>
      <c r="F32" s="204">
        <v>6.4266523969826173</v>
      </c>
    </row>
    <row r="33" spans="1:6" ht="15.6" customHeight="1">
      <c r="A33" s="202" t="s">
        <v>182</v>
      </c>
      <c r="B33" s="203">
        <v>3057028</v>
      </c>
      <c r="C33" s="203">
        <v>4210769</v>
      </c>
      <c r="D33" s="203">
        <v>17090751</v>
      </c>
      <c r="E33" s="203">
        <v>21207495</v>
      </c>
      <c r="F33" s="204">
        <v>24.087554724774819</v>
      </c>
    </row>
    <row r="34" spans="1:6" ht="15.6" customHeight="1">
      <c r="A34" s="202" t="s">
        <v>183</v>
      </c>
      <c r="B34" s="203">
        <v>288722</v>
      </c>
      <c r="C34" s="203">
        <v>260232</v>
      </c>
      <c r="D34" s="203">
        <v>1502906</v>
      </c>
      <c r="E34" s="203">
        <v>1484394</v>
      </c>
      <c r="F34" s="204">
        <v>-1.2317470287562879</v>
      </c>
    </row>
    <row r="35" spans="1:6" ht="15.6" customHeight="1">
      <c r="A35" s="170" t="s">
        <v>158</v>
      </c>
      <c r="B35" s="90">
        <f>SUM(B7:B34)</f>
        <v>207393708</v>
      </c>
      <c r="C35" s="91">
        <f>SUM(C7:C34)</f>
        <v>225672745</v>
      </c>
      <c r="D35" s="192">
        <f>SUM(D7:D34)</f>
        <v>1167637070</v>
      </c>
      <c r="E35" s="92">
        <f>SUM(E7:E34)</f>
        <v>1252268087</v>
      </c>
      <c r="F35" s="154">
        <f>E35*100/D35-100</f>
        <v>7.2480584228111269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11</v>
      </c>
      <c r="C7" s="203">
        <v>14</v>
      </c>
      <c r="D7" s="203">
        <v>60</v>
      </c>
      <c r="E7" s="203">
        <v>55</v>
      </c>
      <c r="F7" s="204">
        <v>-8.3333333333333286</v>
      </c>
      <c r="G7" s="51"/>
    </row>
    <row r="8" spans="1:14" ht="15.6" customHeight="1">
      <c r="A8" s="202" t="s">
        <v>11</v>
      </c>
      <c r="B8" s="203">
        <v>2</v>
      </c>
      <c r="C8" s="203">
        <v>3</v>
      </c>
      <c r="D8" s="203">
        <v>20</v>
      </c>
      <c r="E8" s="203">
        <v>35</v>
      </c>
      <c r="F8" s="204">
        <v>75</v>
      </c>
      <c r="G8" s="20"/>
    </row>
    <row r="9" spans="1:14" ht="15.6" customHeight="1">
      <c r="A9" s="202" t="s">
        <v>8</v>
      </c>
      <c r="B9" s="203">
        <v>0</v>
      </c>
      <c r="C9" s="203">
        <v>3</v>
      </c>
      <c r="D9" s="203">
        <v>7</v>
      </c>
      <c r="E9" s="203">
        <v>8</v>
      </c>
      <c r="F9" s="204">
        <v>14.28571428571429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1</v>
      </c>
      <c r="E11" s="203">
        <v>0</v>
      </c>
      <c r="F11" s="204">
        <v>-100</v>
      </c>
    </row>
    <row r="12" spans="1:14" ht="15.6" customHeight="1">
      <c r="A12" s="202" t="s">
        <v>6</v>
      </c>
      <c r="B12" s="203">
        <v>19</v>
      </c>
      <c r="C12" s="203">
        <v>19</v>
      </c>
      <c r="D12" s="203">
        <v>133</v>
      </c>
      <c r="E12" s="203">
        <v>150</v>
      </c>
      <c r="F12" s="204">
        <v>12.781954887218051</v>
      </c>
    </row>
    <row r="13" spans="1:14" ht="15.6" customHeight="1">
      <c r="A13" s="202" t="s">
        <v>175</v>
      </c>
      <c r="B13" s="203">
        <v>75</v>
      </c>
      <c r="C13" s="203">
        <v>86</v>
      </c>
      <c r="D13" s="203">
        <v>281</v>
      </c>
      <c r="E13" s="203">
        <v>299</v>
      </c>
      <c r="F13" s="204">
        <v>6.405693950177934</v>
      </c>
    </row>
    <row r="14" spans="1:14" ht="15.6" customHeight="1">
      <c r="A14" s="202" t="s">
        <v>153</v>
      </c>
      <c r="B14" s="203">
        <v>78</v>
      </c>
      <c r="C14" s="203">
        <v>73</v>
      </c>
      <c r="D14" s="203">
        <v>331</v>
      </c>
      <c r="E14" s="203">
        <v>346</v>
      </c>
      <c r="F14" s="204">
        <v>4.5317220543806664</v>
      </c>
    </row>
    <row r="15" spans="1:14" ht="15.6" customHeight="1">
      <c r="A15" s="202" t="s">
        <v>150</v>
      </c>
      <c r="B15" s="203">
        <v>12</v>
      </c>
      <c r="C15" s="203">
        <v>8</v>
      </c>
      <c r="D15" s="203">
        <v>37</v>
      </c>
      <c r="E15" s="203">
        <v>34</v>
      </c>
      <c r="F15" s="204">
        <v>-8.1081081081081123</v>
      </c>
    </row>
    <row r="16" spans="1:14" ht="15.6" customHeight="1">
      <c r="A16" s="202" t="s">
        <v>149</v>
      </c>
      <c r="B16" s="203">
        <v>15</v>
      </c>
      <c r="C16" s="203">
        <v>11</v>
      </c>
      <c r="D16" s="203">
        <v>95</v>
      </c>
      <c r="E16" s="203">
        <v>63</v>
      </c>
      <c r="F16" s="204">
        <v>-33.684210526315788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1</v>
      </c>
      <c r="E17" s="203">
        <v>0</v>
      </c>
      <c r="F17" s="204">
        <v>-100</v>
      </c>
      <c r="G17" s="16"/>
    </row>
    <row r="18" spans="1:7" ht="15.6" customHeight="1">
      <c r="A18" s="202" t="s">
        <v>152</v>
      </c>
      <c r="B18" s="203">
        <v>0</v>
      </c>
      <c r="C18" s="203">
        <v>1</v>
      </c>
      <c r="D18" s="203">
        <v>3</v>
      </c>
      <c r="E18" s="203">
        <v>13</v>
      </c>
      <c r="F18" s="204">
        <v>333.33333333333331</v>
      </c>
    </row>
    <row r="19" spans="1:7" ht="15.6" customHeight="1">
      <c r="A19" s="202" t="s">
        <v>148</v>
      </c>
      <c r="B19" s="203">
        <v>2</v>
      </c>
      <c r="C19" s="203">
        <v>0</v>
      </c>
      <c r="D19" s="203">
        <v>6</v>
      </c>
      <c r="E19" s="203">
        <v>7</v>
      </c>
      <c r="F19" s="204">
        <v>16.666666666666671</v>
      </c>
    </row>
    <row r="20" spans="1:7" ht="15.6" customHeight="1">
      <c r="A20" s="202" t="s">
        <v>147</v>
      </c>
      <c r="B20" s="203">
        <v>6</v>
      </c>
      <c r="C20" s="203">
        <v>2</v>
      </c>
      <c r="D20" s="203">
        <v>13</v>
      </c>
      <c r="E20" s="203">
        <v>13</v>
      </c>
      <c r="F20" s="204">
        <v>0</v>
      </c>
    </row>
    <row r="21" spans="1:7" ht="15.6" customHeight="1">
      <c r="A21" s="202" t="s">
        <v>154</v>
      </c>
      <c r="B21" s="203">
        <v>4</v>
      </c>
      <c r="C21" s="203">
        <v>4</v>
      </c>
      <c r="D21" s="203">
        <v>9</v>
      </c>
      <c r="E21" s="203">
        <v>8</v>
      </c>
      <c r="F21" s="204">
        <v>-11.111111111111111</v>
      </c>
    </row>
    <row r="22" spans="1:7" ht="15.6" customHeight="1">
      <c r="A22" s="202" t="s">
        <v>151</v>
      </c>
      <c r="B22" s="203">
        <v>5</v>
      </c>
      <c r="C22" s="203">
        <v>11</v>
      </c>
      <c r="D22" s="203">
        <v>382</v>
      </c>
      <c r="E22" s="203">
        <v>367</v>
      </c>
      <c r="F22" s="204">
        <v>-3.9267015706806352</v>
      </c>
    </row>
    <row r="23" spans="1:7" ht="15.6" customHeight="1">
      <c r="A23" s="202" t="s">
        <v>171</v>
      </c>
      <c r="B23" s="203">
        <v>13</v>
      </c>
      <c r="C23" s="203">
        <v>20</v>
      </c>
      <c r="D23" s="203">
        <v>127</v>
      </c>
      <c r="E23" s="203">
        <v>138</v>
      </c>
      <c r="F23" s="204">
        <v>8.6614173228346516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1</v>
      </c>
      <c r="E24" s="203">
        <v>0</v>
      </c>
      <c r="F24" s="204">
        <v>-100</v>
      </c>
    </row>
    <row r="25" spans="1:7" ht="15.6" customHeight="1">
      <c r="A25" s="202" t="s">
        <v>145</v>
      </c>
      <c r="B25" s="203">
        <v>2</v>
      </c>
      <c r="C25" s="203">
        <v>0</v>
      </c>
      <c r="D25" s="203">
        <v>4</v>
      </c>
      <c r="E25" s="203">
        <v>5</v>
      </c>
      <c r="F25" s="204">
        <v>25</v>
      </c>
    </row>
    <row r="26" spans="1:7" ht="15.6" customHeight="1">
      <c r="A26" s="202" t="s">
        <v>157</v>
      </c>
      <c r="B26" s="203">
        <v>1</v>
      </c>
      <c r="C26" s="203">
        <v>1</v>
      </c>
      <c r="D26" s="203">
        <v>5</v>
      </c>
      <c r="E26" s="203">
        <v>8</v>
      </c>
      <c r="F26" s="204">
        <v>60</v>
      </c>
    </row>
    <row r="27" spans="1:7" ht="15.6" customHeight="1">
      <c r="A27" s="202" t="s">
        <v>173</v>
      </c>
      <c r="B27" s="203">
        <v>1</v>
      </c>
      <c r="C27" s="203">
        <v>0</v>
      </c>
      <c r="D27" s="203">
        <v>2</v>
      </c>
      <c r="E27" s="203">
        <v>4</v>
      </c>
      <c r="F27" s="204">
        <v>100</v>
      </c>
    </row>
    <row r="28" spans="1:7" ht="15.6" customHeight="1">
      <c r="A28" s="202" t="s">
        <v>177</v>
      </c>
      <c r="B28" s="203">
        <v>3</v>
      </c>
      <c r="C28" s="203">
        <v>9</v>
      </c>
      <c r="D28" s="203">
        <v>353</v>
      </c>
      <c r="E28" s="203">
        <v>300</v>
      </c>
      <c r="F28" s="204">
        <v>-15.014164305949009</v>
      </c>
    </row>
    <row r="29" spans="1:7" ht="15.6" customHeight="1">
      <c r="A29" s="202" t="s">
        <v>178</v>
      </c>
      <c r="B29" s="203">
        <v>3</v>
      </c>
      <c r="C29" s="203">
        <v>1</v>
      </c>
      <c r="D29" s="203">
        <v>11</v>
      </c>
      <c r="E29" s="203">
        <v>8</v>
      </c>
      <c r="F29" s="204">
        <v>-27.27272727272727</v>
      </c>
    </row>
    <row r="30" spans="1:7" ht="15.6" customHeight="1">
      <c r="A30" s="202" t="s">
        <v>179</v>
      </c>
      <c r="B30" s="203">
        <v>6</v>
      </c>
      <c r="C30" s="203">
        <v>6</v>
      </c>
      <c r="D30" s="203">
        <v>40</v>
      </c>
      <c r="E30" s="203">
        <v>40</v>
      </c>
      <c r="F30" s="204">
        <v>0</v>
      </c>
    </row>
    <row r="31" spans="1:7" ht="15.6" customHeight="1">
      <c r="A31" s="202" t="s">
        <v>180</v>
      </c>
      <c r="B31" s="203">
        <v>1</v>
      </c>
      <c r="C31" s="203">
        <v>5</v>
      </c>
      <c r="D31" s="203">
        <v>11</v>
      </c>
      <c r="E31" s="203">
        <v>20</v>
      </c>
      <c r="F31" s="204">
        <v>81.818181818181813</v>
      </c>
    </row>
    <row r="32" spans="1:7" ht="15.6" customHeight="1">
      <c r="A32" s="202" t="s">
        <v>181</v>
      </c>
      <c r="B32" s="203">
        <v>20</v>
      </c>
      <c r="C32" s="203">
        <v>23</v>
      </c>
      <c r="D32" s="203">
        <v>125</v>
      </c>
      <c r="E32" s="203">
        <v>104</v>
      </c>
      <c r="F32" s="204">
        <v>-16.8</v>
      </c>
    </row>
    <row r="33" spans="1:6" ht="15.6" customHeight="1">
      <c r="A33" s="202" t="s">
        <v>182</v>
      </c>
      <c r="B33" s="203">
        <v>8</v>
      </c>
      <c r="C33" s="203">
        <v>12</v>
      </c>
      <c r="D33" s="203">
        <v>42</v>
      </c>
      <c r="E33" s="203">
        <v>41</v>
      </c>
      <c r="F33" s="204">
        <v>-2.38095238095238</v>
      </c>
    </row>
    <row r="34" spans="1:6" ht="15.6" customHeight="1">
      <c r="A34" s="202" t="s">
        <v>183</v>
      </c>
      <c r="B34" s="203">
        <v>0</v>
      </c>
      <c r="C34" s="203">
        <v>1</v>
      </c>
      <c r="D34" s="203">
        <v>2</v>
      </c>
      <c r="E34" s="203">
        <v>4</v>
      </c>
      <c r="F34" s="204">
        <v>100</v>
      </c>
    </row>
    <row r="35" spans="1:6" ht="15.6" customHeight="1">
      <c r="A35" s="170" t="s">
        <v>158</v>
      </c>
      <c r="B35" s="90">
        <f>SUM(B7:B34)</f>
        <v>287</v>
      </c>
      <c r="C35" s="91">
        <f>SUM(C7:C34)</f>
        <v>313</v>
      </c>
      <c r="D35" s="192">
        <f>SUM(D7:D34)</f>
        <v>2103</v>
      </c>
      <c r="E35" s="192">
        <f>SUM(E7:E34)</f>
        <v>2070</v>
      </c>
      <c r="F35" s="154">
        <f>E35*100/D35-100</f>
        <v>-1.5691868758915888</v>
      </c>
    </row>
    <row r="36" spans="1:6" ht="15.6" customHeight="1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23293</v>
      </c>
      <c r="C7" s="203">
        <v>39963</v>
      </c>
      <c r="D7" s="203">
        <v>76705</v>
      </c>
      <c r="E7" s="203">
        <v>125083</v>
      </c>
      <c r="F7" s="204">
        <v>63.070204028420562</v>
      </c>
      <c r="G7" s="51"/>
    </row>
    <row r="8" spans="1:14" ht="15.6" customHeight="1">
      <c r="A8" s="202" t="s">
        <v>11</v>
      </c>
      <c r="B8" s="203">
        <v>11960</v>
      </c>
      <c r="C8" s="203">
        <v>17380</v>
      </c>
      <c r="D8" s="203">
        <v>86052</v>
      </c>
      <c r="E8" s="203">
        <v>121465</v>
      </c>
      <c r="F8" s="204">
        <v>41.153023753079538</v>
      </c>
      <c r="G8" s="20"/>
    </row>
    <row r="9" spans="1:14" ht="15.6" customHeight="1">
      <c r="A9" s="202" t="s">
        <v>8</v>
      </c>
      <c r="B9" s="203">
        <v>40413</v>
      </c>
      <c r="C9" s="203">
        <v>62496</v>
      </c>
      <c r="D9" s="203">
        <v>117322</v>
      </c>
      <c r="E9" s="203">
        <v>205080</v>
      </c>
      <c r="F9" s="204">
        <v>74.800975094185247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166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313836</v>
      </c>
      <c r="C11" s="203">
        <v>418043</v>
      </c>
      <c r="D11" s="203">
        <v>1090431</v>
      </c>
      <c r="E11" s="203">
        <v>1924870</v>
      </c>
      <c r="F11" s="204">
        <v>76.523778212468272</v>
      </c>
    </row>
    <row r="12" spans="1:14" ht="15.6" customHeight="1">
      <c r="A12" s="202" t="s">
        <v>6</v>
      </c>
      <c r="B12" s="203">
        <v>25304</v>
      </c>
      <c r="C12" s="203">
        <v>38418</v>
      </c>
      <c r="D12" s="203">
        <v>129091</v>
      </c>
      <c r="E12" s="203">
        <v>245534</v>
      </c>
      <c r="F12" s="204">
        <v>90.202260420943361</v>
      </c>
    </row>
    <row r="13" spans="1:14" ht="15.6" customHeight="1">
      <c r="A13" s="202" t="s">
        <v>175</v>
      </c>
      <c r="B13" s="203">
        <v>1096762</v>
      </c>
      <c r="C13" s="203">
        <v>1177109</v>
      </c>
      <c r="D13" s="203">
        <v>3123881</v>
      </c>
      <c r="E13" s="203">
        <v>3772123</v>
      </c>
      <c r="F13" s="204">
        <v>20.75117458059383</v>
      </c>
    </row>
    <row r="14" spans="1:14" ht="15.6" customHeight="1">
      <c r="A14" s="202" t="s">
        <v>153</v>
      </c>
      <c r="B14" s="203">
        <v>401547</v>
      </c>
      <c r="C14" s="203">
        <v>551006</v>
      </c>
      <c r="D14" s="203">
        <v>1191596</v>
      </c>
      <c r="E14" s="203">
        <v>2019887</v>
      </c>
      <c r="F14" s="204">
        <v>69.511059117351863</v>
      </c>
    </row>
    <row r="15" spans="1:14" ht="15.6" customHeight="1">
      <c r="A15" s="202" t="s">
        <v>150</v>
      </c>
      <c r="B15" s="203">
        <v>29769</v>
      </c>
      <c r="C15" s="203">
        <v>33532</v>
      </c>
      <c r="D15" s="203">
        <v>84814</v>
      </c>
      <c r="E15" s="203">
        <v>95908</v>
      </c>
      <c r="F15" s="204">
        <v>13.080387671846619</v>
      </c>
    </row>
    <row r="16" spans="1:14" ht="15.6" customHeight="1">
      <c r="A16" s="202" t="s">
        <v>149</v>
      </c>
      <c r="B16" s="203">
        <v>14791</v>
      </c>
      <c r="C16" s="203">
        <v>15520</v>
      </c>
      <c r="D16" s="203">
        <v>79803</v>
      </c>
      <c r="E16" s="203">
        <v>69409</v>
      </c>
      <c r="F16" s="204">
        <v>-13.02457301103969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633</v>
      </c>
      <c r="E17" s="203">
        <v>0</v>
      </c>
      <c r="F17" s="204">
        <v>-100</v>
      </c>
      <c r="G17" s="16"/>
    </row>
    <row r="18" spans="1:7" ht="15.6" customHeight="1">
      <c r="A18" s="202" t="s">
        <v>152</v>
      </c>
      <c r="B18" s="203">
        <v>145270</v>
      </c>
      <c r="C18" s="203">
        <v>171480</v>
      </c>
      <c r="D18" s="203">
        <v>603153</v>
      </c>
      <c r="E18" s="203">
        <v>842156</v>
      </c>
      <c r="F18" s="204">
        <v>39.625600801123433</v>
      </c>
    </row>
    <row r="19" spans="1:7" ht="15.6" customHeight="1">
      <c r="A19" s="202" t="s">
        <v>148</v>
      </c>
      <c r="B19" s="203">
        <v>513</v>
      </c>
      <c r="C19" s="203">
        <v>0</v>
      </c>
      <c r="D19" s="203">
        <v>3558</v>
      </c>
      <c r="E19" s="203">
        <v>3147</v>
      </c>
      <c r="F19" s="204">
        <v>-11.55143338954468</v>
      </c>
    </row>
    <row r="20" spans="1:7" ht="15.6" customHeight="1">
      <c r="A20" s="202" t="s">
        <v>147</v>
      </c>
      <c r="B20" s="203">
        <v>3647</v>
      </c>
      <c r="C20" s="203">
        <v>4312</v>
      </c>
      <c r="D20" s="203">
        <v>8058</v>
      </c>
      <c r="E20" s="203">
        <v>11632</v>
      </c>
      <c r="F20" s="204">
        <v>44.353437577562659</v>
      </c>
    </row>
    <row r="21" spans="1:7" ht="15.6" customHeight="1">
      <c r="A21" s="202" t="s">
        <v>154</v>
      </c>
      <c r="B21" s="203">
        <v>6082</v>
      </c>
      <c r="C21" s="203">
        <v>6184</v>
      </c>
      <c r="D21" s="203">
        <v>29827</v>
      </c>
      <c r="E21" s="203">
        <v>29825</v>
      </c>
      <c r="F21" s="204">
        <v>-6.7053340932687888E-3</v>
      </c>
    </row>
    <row r="22" spans="1:7" ht="15.6" customHeight="1">
      <c r="A22" s="202" t="s">
        <v>151</v>
      </c>
      <c r="B22" s="203">
        <v>150058</v>
      </c>
      <c r="C22" s="203">
        <v>158436</v>
      </c>
      <c r="D22" s="203">
        <v>1140787</v>
      </c>
      <c r="E22" s="203">
        <v>1564405</v>
      </c>
      <c r="F22" s="204">
        <v>37.133838306362179</v>
      </c>
    </row>
    <row r="23" spans="1:7" ht="15.6" customHeight="1">
      <c r="A23" s="202" t="s">
        <v>171</v>
      </c>
      <c r="B23" s="203">
        <v>46622</v>
      </c>
      <c r="C23" s="203">
        <v>50287</v>
      </c>
      <c r="D23" s="203">
        <v>212921</v>
      </c>
      <c r="E23" s="203">
        <v>312888</v>
      </c>
      <c r="F23" s="204">
        <v>46.950277332907518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53985</v>
      </c>
      <c r="C25" s="203">
        <v>51019</v>
      </c>
      <c r="D25" s="203">
        <v>168893</v>
      </c>
      <c r="E25" s="203">
        <v>200427</v>
      </c>
      <c r="F25" s="204">
        <v>18.670992877147071</v>
      </c>
    </row>
    <row r="26" spans="1:7" ht="15.6" customHeight="1">
      <c r="A26" s="202" t="s">
        <v>157</v>
      </c>
      <c r="B26" s="203">
        <v>7208</v>
      </c>
      <c r="C26" s="203">
        <v>13831</v>
      </c>
      <c r="D26" s="203">
        <v>20777</v>
      </c>
      <c r="E26" s="203">
        <v>45225</v>
      </c>
      <c r="F26" s="204">
        <v>117.6685758290417</v>
      </c>
    </row>
    <row r="27" spans="1:7" ht="15.6" customHeight="1">
      <c r="A27" s="202" t="s">
        <v>173</v>
      </c>
      <c r="B27" s="203">
        <v>538</v>
      </c>
      <c r="C27" s="203">
        <v>1</v>
      </c>
      <c r="D27" s="203">
        <v>538</v>
      </c>
      <c r="E27" s="203">
        <v>814</v>
      </c>
      <c r="F27" s="204">
        <v>51.301115241635699</v>
      </c>
    </row>
    <row r="28" spans="1:7" ht="15.6" customHeight="1">
      <c r="A28" s="202" t="s">
        <v>177</v>
      </c>
      <c r="B28" s="203">
        <v>417416</v>
      </c>
      <c r="C28" s="203">
        <v>450046</v>
      </c>
      <c r="D28" s="203">
        <v>2655614</v>
      </c>
      <c r="E28" s="203">
        <v>3244261</v>
      </c>
      <c r="F28" s="204">
        <v>22.166135590488679</v>
      </c>
    </row>
    <row r="29" spans="1:7" ht="15.6" customHeight="1">
      <c r="A29" s="202" t="s">
        <v>178</v>
      </c>
      <c r="B29" s="203">
        <v>29586</v>
      </c>
      <c r="C29" s="203">
        <v>28621</v>
      </c>
      <c r="D29" s="203">
        <v>105891</v>
      </c>
      <c r="E29" s="203">
        <v>102308</v>
      </c>
      <c r="F29" s="204">
        <v>-3.3836681115486731</v>
      </c>
    </row>
    <row r="30" spans="1:7" ht="15.6" customHeight="1">
      <c r="A30" s="202" t="s">
        <v>179</v>
      </c>
      <c r="B30" s="203">
        <v>1372</v>
      </c>
      <c r="C30" s="203">
        <v>1590</v>
      </c>
      <c r="D30" s="203">
        <v>9756</v>
      </c>
      <c r="E30" s="203">
        <v>11430</v>
      </c>
      <c r="F30" s="204">
        <v>17.158671586715869</v>
      </c>
    </row>
    <row r="31" spans="1:7" ht="15.6" customHeight="1">
      <c r="A31" s="202" t="s">
        <v>180</v>
      </c>
      <c r="B31" s="203">
        <v>1622</v>
      </c>
      <c r="C31" s="203">
        <v>13323</v>
      </c>
      <c r="D31" s="203">
        <v>8582</v>
      </c>
      <c r="E31" s="203">
        <v>33105</v>
      </c>
      <c r="F31" s="204">
        <v>285.74924260079229</v>
      </c>
    </row>
    <row r="32" spans="1:7" ht="15.6" customHeight="1">
      <c r="A32" s="202" t="s">
        <v>181</v>
      </c>
      <c r="B32" s="203">
        <v>138745</v>
      </c>
      <c r="C32" s="203">
        <v>184014</v>
      </c>
      <c r="D32" s="203">
        <v>483171</v>
      </c>
      <c r="E32" s="203">
        <v>610441</v>
      </c>
      <c r="F32" s="204">
        <v>26.340570936583529</v>
      </c>
    </row>
    <row r="33" spans="1:6" ht="15.6" customHeight="1">
      <c r="A33" s="202" t="s">
        <v>182</v>
      </c>
      <c r="B33" s="203">
        <v>13553</v>
      </c>
      <c r="C33" s="203">
        <v>24636</v>
      </c>
      <c r="D33" s="203">
        <v>62545</v>
      </c>
      <c r="E33" s="203">
        <v>76729</v>
      </c>
      <c r="F33" s="204">
        <v>22.678071788312408</v>
      </c>
    </row>
    <row r="34" spans="1:6" ht="15.6" customHeight="1">
      <c r="A34" s="202" t="s">
        <v>183</v>
      </c>
      <c r="B34" s="203">
        <v>0</v>
      </c>
      <c r="C34" s="203">
        <v>344</v>
      </c>
      <c r="D34" s="203">
        <v>383</v>
      </c>
      <c r="E34" s="203">
        <v>1179</v>
      </c>
      <c r="F34" s="204">
        <v>207.83289817232381</v>
      </c>
    </row>
    <row r="35" spans="1:6" ht="15.6" customHeight="1">
      <c r="A35" s="170" t="s">
        <v>158</v>
      </c>
      <c r="B35" s="90">
        <f>SUM(B7:B34)</f>
        <v>2973892</v>
      </c>
      <c r="C35" s="91">
        <f>SUM(C7:C34)</f>
        <v>3511591</v>
      </c>
      <c r="D35" s="90">
        <f>SUM(D7:D34)</f>
        <v>11494948</v>
      </c>
      <c r="E35" s="92">
        <f>SUM(E7:E34)</f>
        <v>15669331</v>
      </c>
      <c r="F35" s="154">
        <f>E35*100/D35-100</f>
        <v>36.314935917935429</v>
      </c>
    </row>
    <row r="36" spans="1:6" ht="15.6" customHeight="1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9912</v>
      </c>
      <c r="C8" s="203">
        <v>10990</v>
      </c>
      <c r="D8" s="203">
        <v>58944</v>
      </c>
      <c r="E8" s="203">
        <v>57015</v>
      </c>
      <c r="F8" s="204">
        <v>-3.272597719869708</v>
      </c>
      <c r="G8" s="20"/>
    </row>
    <row r="9" spans="1:14" ht="15.6" customHeight="1">
      <c r="A9" s="202" t="s">
        <v>8</v>
      </c>
      <c r="B9" s="203">
        <v>40413</v>
      </c>
      <c r="C9" s="203">
        <v>60301</v>
      </c>
      <c r="D9" s="203">
        <v>115132</v>
      </c>
      <c r="E9" s="203">
        <v>202126</v>
      </c>
      <c r="F9" s="204">
        <v>75.560226522600146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313836</v>
      </c>
      <c r="C11" s="203">
        <v>418019</v>
      </c>
      <c r="D11" s="203">
        <v>1090431</v>
      </c>
      <c r="E11" s="203">
        <v>1924846</v>
      </c>
      <c r="F11" s="204">
        <v>76.52157724789555</v>
      </c>
    </row>
    <row r="12" spans="1:14" ht="15.6" customHeight="1">
      <c r="A12" s="202" t="s">
        <v>6</v>
      </c>
      <c r="B12" s="203">
        <v>2045</v>
      </c>
      <c r="C12" s="203">
        <v>2254</v>
      </c>
      <c r="D12" s="203">
        <v>9231</v>
      </c>
      <c r="E12" s="203">
        <v>10738</v>
      </c>
      <c r="F12" s="204">
        <v>16.3254251977034</v>
      </c>
    </row>
    <row r="13" spans="1:14" ht="15.6" customHeight="1">
      <c r="A13" s="202" t="s">
        <v>175</v>
      </c>
      <c r="B13" s="203">
        <v>904040</v>
      </c>
      <c r="C13" s="203">
        <v>864109</v>
      </c>
      <c r="D13" s="203">
        <v>2619271</v>
      </c>
      <c r="E13" s="203">
        <v>2855840</v>
      </c>
      <c r="F13" s="204">
        <v>9.0318642095453328</v>
      </c>
    </row>
    <row r="14" spans="1:14" ht="15.6" customHeight="1">
      <c r="A14" s="202" t="s">
        <v>153</v>
      </c>
      <c r="B14" s="203">
        <v>166930</v>
      </c>
      <c r="C14" s="203">
        <v>169419</v>
      </c>
      <c r="D14" s="203">
        <v>518253</v>
      </c>
      <c r="E14" s="203">
        <v>642219</v>
      </c>
      <c r="F14" s="204">
        <v>23.919977308380268</v>
      </c>
    </row>
    <row r="15" spans="1:14" ht="15.6" customHeight="1">
      <c r="A15" s="202" t="s">
        <v>150</v>
      </c>
      <c r="B15" s="203">
        <v>12873</v>
      </c>
      <c r="C15" s="203">
        <v>14903</v>
      </c>
      <c r="D15" s="203">
        <v>40267</v>
      </c>
      <c r="E15" s="203">
        <v>47485</v>
      </c>
      <c r="F15" s="204">
        <v>17.925348300096861</v>
      </c>
    </row>
    <row r="16" spans="1:14" ht="15.6" customHeight="1">
      <c r="A16" s="202" t="s">
        <v>149</v>
      </c>
      <c r="B16" s="203">
        <v>0</v>
      </c>
      <c r="C16" s="203">
        <v>569</v>
      </c>
      <c r="D16" s="203">
        <v>0</v>
      </c>
      <c r="E16" s="203">
        <v>2454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145270</v>
      </c>
      <c r="C18" s="203">
        <v>168821</v>
      </c>
      <c r="D18" s="203">
        <v>599800</v>
      </c>
      <c r="E18" s="203">
        <v>816795</v>
      </c>
      <c r="F18" s="204">
        <v>36.177892630876947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5591</v>
      </c>
      <c r="C21" s="203">
        <v>5777</v>
      </c>
      <c r="D21" s="203">
        <v>28733</v>
      </c>
      <c r="E21" s="203">
        <v>28875</v>
      </c>
      <c r="F21" s="204">
        <v>0.49420526920265218</v>
      </c>
    </row>
    <row r="22" spans="1:7" ht="15.6" customHeight="1">
      <c r="A22" s="202" t="s">
        <v>151</v>
      </c>
      <c r="B22" s="203">
        <v>137488</v>
      </c>
      <c r="C22" s="203">
        <v>137977</v>
      </c>
      <c r="D22" s="203">
        <v>695845</v>
      </c>
      <c r="E22" s="203">
        <v>717705</v>
      </c>
      <c r="F22" s="204">
        <v>3.1415042143005971</v>
      </c>
    </row>
    <row r="23" spans="1:7" ht="15.6" customHeight="1">
      <c r="A23" s="202" t="s">
        <v>171</v>
      </c>
      <c r="B23" s="203">
        <v>29932</v>
      </c>
      <c r="C23" s="203">
        <v>22876</v>
      </c>
      <c r="D23" s="203">
        <v>114667</v>
      </c>
      <c r="E23" s="203">
        <v>118076</v>
      </c>
      <c r="F23" s="204">
        <v>2.972956473963734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52897</v>
      </c>
      <c r="C25" s="203">
        <v>51019</v>
      </c>
      <c r="D25" s="203">
        <v>167645</v>
      </c>
      <c r="E25" s="203">
        <v>197711</v>
      </c>
      <c r="F25" s="204">
        <v>17.934325509260649</v>
      </c>
    </row>
    <row r="26" spans="1:7" ht="15.6" customHeight="1">
      <c r="A26" s="202" t="s">
        <v>157</v>
      </c>
      <c r="B26" s="203">
        <v>7074</v>
      </c>
      <c r="C26" s="203">
        <v>13259</v>
      </c>
      <c r="D26" s="203">
        <v>18786</v>
      </c>
      <c r="E26" s="203">
        <v>34820</v>
      </c>
      <c r="F26" s="204">
        <v>85.350793143830515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408659</v>
      </c>
      <c r="C28" s="203">
        <v>435749</v>
      </c>
      <c r="D28" s="203">
        <v>2348001</v>
      </c>
      <c r="E28" s="203">
        <v>2632120</v>
      </c>
      <c r="F28" s="204">
        <v>12.10046333029671</v>
      </c>
    </row>
    <row r="29" spans="1:7" ht="15.6" customHeight="1">
      <c r="A29" s="202" t="s">
        <v>178</v>
      </c>
      <c r="B29" s="203">
        <v>27188</v>
      </c>
      <c r="C29" s="203">
        <v>25590</v>
      </c>
      <c r="D29" s="203">
        <v>98694</v>
      </c>
      <c r="E29" s="203">
        <v>94584</v>
      </c>
      <c r="F29" s="204">
        <v>-4.1643868928202323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63</v>
      </c>
      <c r="C31" s="203">
        <v>0</v>
      </c>
      <c r="D31" s="203">
        <v>295</v>
      </c>
      <c r="E31" s="203">
        <v>12</v>
      </c>
      <c r="F31" s="204">
        <v>-95.932203389830505</v>
      </c>
    </row>
    <row r="32" spans="1:7" ht="15.6" customHeight="1">
      <c r="A32" s="202" t="s">
        <v>181</v>
      </c>
      <c r="B32" s="203">
        <v>90802</v>
      </c>
      <c r="C32" s="203">
        <v>88130</v>
      </c>
      <c r="D32" s="203">
        <v>318789</v>
      </c>
      <c r="E32" s="203">
        <v>332888</v>
      </c>
      <c r="F32" s="204">
        <v>4.4226745590343484</v>
      </c>
    </row>
    <row r="33" spans="1:6" ht="15.6" customHeight="1">
      <c r="A33" s="202" t="s">
        <v>182</v>
      </c>
      <c r="B33" s="203">
        <v>0</v>
      </c>
      <c r="C33" s="203">
        <v>2</v>
      </c>
      <c r="D33" s="203">
        <v>0</v>
      </c>
      <c r="E33" s="203">
        <v>2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93" t="s">
        <v>158</v>
      </c>
      <c r="B35" s="192">
        <f>SUM(B7:B34)</f>
        <v>2355013</v>
      </c>
      <c r="C35" s="91">
        <f>SUM(C7:C34)</f>
        <v>2489764</v>
      </c>
      <c r="D35" s="90">
        <f>SUM(D7:D34)</f>
        <v>8842784</v>
      </c>
      <c r="E35" s="92">
        <f>SUM(E7:E34)</f>
        <v>10716311</v>
      </c>
      <c r="F35" s="154">
        <f>E35*100/D35-100</f>
        <v>21.187071854293848</v>
      </c>
    </row>
    <row r="36" spans="1:6" ht="15.6" customHeight="1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23293</v>
      </c>
      <c r="C7" s="203">
        <v>39963</v>
      </c>
      <c r="D7" s="203">
        <v>76705</v>
      </c>
      <c r="E7" s="203">
        <v>125083</v>
      </c>
      <c r="F7" s="204">
        <v>63.070204028420562</v>
      </c>
      <c r="G7" s="27"/>
    </row>
    <row r="8" spans="1:14" ht="15.6" customHeight="1">
      <c r="A8" s="202" t="s">
        <v>11</v>
      </c>
      <c r="B8" s="203">
        <v>2048</v>
      </c>
      <c r="C8" s="203">
        <v>6390</v>
      </c>
      <c r="D8" s="203">
        <v>27108</v>
      </c>
      <c r="E8" s="203">
        <v>64450</v>
      </c>
      <c r="F8" s="204">
        <v>137.75269293197579</v>
      </c>
      <c r="G8" s="20"/>
    </row>
    <row r="9" spans="1:14" ht="15.6" customHeight="1">
      <c r="A9" s="202" t="s">
        <v>8</v>
      </c>
      <c r="B9" s="203">
        <v>0</v>
      </c>
      <c r="C9" s="203">
        <v>2195</v>
      </c>
      <c r="D9" s="203">
        <v>2190</v>
      </c>
      <c r="E9" s="203">
        <v>2954</v>
      </c>
      <c r="F9" s="204">
        <v>34.88584474885846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166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0</v>
      </c>
      <c r="C11" s="203">
        <v>24</v>
      </c>
      <c r="D11" s="203">
        <v>0</v>
      </c>
      <c r="E11" s="203">
        <v>24</v>
      </c>
      <c r="F11" s="204" t="s">
        <v>156</v>
      </c>
    </row>
    <row r="12" spans="1:14" ht="15.6" customHeight="1">
      <c r="A12" s="202" t="s">
        <v>6</v>
      </c>
      <c r="B12" s="203">
        <v>23259</v>
      </c>
      <c r="C12" s="203">
        <v>36164</v>
      </c>
      <c r="D12" s="203">
        <v>119860</v>
      </c>
      <c r="E12" s="203">
        <v>234796</v>
      </c>
      <c r="F12" s="204">
        <v>95.891873852828297</v>
      </c>
    </row>
    <row r="13" spans="1:14" ht="15.6" customHeight="1">
      <c r="A13" s="202" t="s">
        <v>175</v>
      </c>
      <c r="B13" s="203">
        <v>192722</v>
      </c>
      <c r="C13" s="203">
        <v>313000</v>
      </c>
      <c r="D13" s="203">
        <v>504610</v>
      </c>
      <c r="E13" s="203">
        <v>916283</v>
      </c>
      <c r="F13" s="204">
        <v>81.582410178157403</v>
      </c>
    </row>
    <row r="14" spans="1:14" ht="15.6" customHeight="1">
      <c r="A14" s="202" t="s">
        <v>153</v>
      </c>
      <c r="B14" s="203">
        <v>234617</v>
      </c>
      <c r="C14" s="203">
        <v>381587</v>
      </c>
      <c r="D14" s="203">
        <v>673343</v>
      </c>
      <c r="E14" s="203">
        <v>1377668</v>
      </c>
      <c r="F14" s="204">
        <v>104.60122107157861</v>
      </c>
    </row>
    <row r="15" spans="1:14" ht="15.6" customHeight="1">
      <c r="A15" s="202" t="s">
        <v>150</v>
      </c>
      <c r="B15" s="203">
        <v>16896</v>
      </c>
      <c r="C15" s="203">
        <v>18629</v>
      </c>
      <c r="D15" s="203">
        <v>44547</v>
      </c>
      <c r="E15" s="203">
        <v>48423</v>
      </c>
      <c r="F15" s="204">
        <v>8.7009226210519159</v>
      </c>
    </row>
    <row r="16" spans="1:14" ht="15.6" customHeight="1">
      <c r="A16" s="202" t="s">
        <v>149</v>
      </c>
      <c r="B16" s="203">
        <v>14791</v>
      </c>
      <c r="C16" s="203">
        <v>14951</v>
      </c>
      <c r="D16" s="203">
        <v>79803</v>
      </c>
      <c r="E16" s="203">
        <v>66955</v>
      </c>
      <c r="F16" s="204">
        <v>-16.099645376740231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633</v>
      </c>
      <c r="E17" s="203">
        <v>0</v>
      </c>
      <c r="F17" s="204">
        <v>-100</v>
      </c>
      <c r="G17" s="16"/>
    </row>
    <row r="18" spans="1:7" ht="15.6" customHeight="1">
      <c r="A18" s="202" t="s">
        <v>152</v>
      </c>
      <c r="B18" s="203">
        <v>0</v>
      </c>
      <c r="C18" s="203">
        <v>2659</v>
      </c>
      <c r="D18" s="203">
        <v>3353</v>
      </c>
      <c r="E18" s="203">
        <v>25361</v>
      </c>
      <c r="F18" s="204">
        <v>656.36743215031311</v>
      </c>
    </row>
    <row r="19" spans="1:7" ht="15.6" customHeight="1">
      <c r="A19" s="202" t="s">
        <v>148</v>
      </c>
      <c r="B19" s="203">
        <v>513</v>
      </c>
      <c r="C19" s="203">
        <v>0</v>
      </c>
      <c r="D19" s="203">
        <v>3558</v>
      </c>
      <c r="E19" s="203">
        <v>3147</v>
      </c>
      <c r="F19" s="204">
        <v>-11.55143338954468</v>
      </c>
    </row>
    <row r="20" spans="1:7" ht="15.6" customHeight="1">
      <c r="A20" s="202" t="s">
        <v>147</v>
      </c>
      <c r="B20" s="203">
        <v>3647</v>
      </c>
      <c r="C20" s="203">
        <v>4312</v>
      </c>
      <c r="D20" s="203">
        <v>8058</v>
      </c>
      <c r="E20" s="203">
        <v>11632</v>
      </c>
      <c r="F20" s="204">
        <v>44.353437577562659</v>
      </c>
    </row>
    <row r="21" spans="1:7" ht="15.6" customHeight="1">
      <c r="A21" s="202" t="s">
        <v>154</v>
      </c>
      <c r="B21" s="203">
        <v>491</v>
      </c>
      <c r="C21" s="203">
        <v>407</v>
      </c>
      <c r="D21" s="203">
        <v>1094</v>
      </c>
      <c r="E21" s="203">
        <v>950</v>
      </c>
      <c r="F21" s="204">
        <v>-13.162705667276059</v>
      </c>
    </row>
    <row r="22" spans="1:7" ht="15.6" customHeight="1">
      <c r="A22" s="202" t="s">
        <v>151</v>
      </c>
      <c r="B22" s="203">
        <v>12570</v>
      </c>
      <c r="C22" s="203">
        <v>20459</v>
      </c>
      <c r="D22" s="203">
        <v>444942</v>
      </c>
      <c r="E22" s="203">
        <v>846700</v>
      </c>
      <c r="F22" s="204">
        <v>90.294465346045115</v>
      </c>
    </row>
    <row r="23" spans="1:7" ht="15.6" customHeight="1">
      <c r="A23" s="202" t="s">
        <v>171</v>
      </c>
      <c r="B23" s="203">
        <v>16690</v>
      </c>
      <c r="C23" s="203">
        <v>27411</v>
      </c>
      <c r="D23" s="203">
        <v>98254</v>
      </c>
      <c r="E23" s="203">
        <v>194812</v>
      </c>
      <c r="F23" s="204">
        <v>98.273861623954247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1088</v>
      </c>
      <c r="C25" s="203">
        <v>0</v>
      </c>
      <c r="D25" s="203">
        <v>1248</v>
      </c>
      <c r="E25" s="203">
        <v>2716</v>
      </c>
      <c r="F25" s="204">
        <v>117.6282051282051</v>
      </c>
    </row>
    <row r="26" spans="1:7" ht="15.6" customHeight="1">
      <c r="A26" s="202" t="s">
        <v>157</v>
      </c>
      <c r="B26" s="203">
        <v>134</v>
      </c>
      <c r="C26" s="203">
        <v>572</v>
      </c>
      <c r="D26" s="203">
        <v>1991</v>
      </c>
      <c r="E26" s="203">
        <v>10405</v>
      </c>
      <c r="F26" s="204">
        <v>422.60170768458062</v>
      </c>
    </row>
    <row r="27" spans="1:7" ht="15.6" customHeight="1">
      <c r="A27" s="202" t="s">
        <v>173</v>
      </c>
      <c r="B27" s="203">
        <v>538</v>
      </c>
      <c r="C27" s="203">
        <v>1</v>
      </c>
      <c r="D27" s="203">
        <v>538</v>
      </c>
      <c r="E27" s="203">
        <v>814</v>
      </c>
      <c r="F27" s="204">
        <v>51.301115241635699</v>
      </c>
    </row>
    <row r="28" spans="1:7" ht="15.6" customHeight="1">
      <c r="A28" s="202" t="s">
        <v>177</v>
      </c>
      <c r="B28" s="203">
        <v>8757</v>
      </c>
      <c r="C28" s="203">
        <v>14297</v>
      </c>
      <c r="D28" s="203">
        <v>307613</v>
      </c>
      <c r="E28" s="203">
        <v>612141</v>
      </c>
      <c r="F28" s="204">
        <v>98.997116506779633</v>
      </c>
    </row>
    <row r="29" spans="1:7" ht="15.6" customHeight="1">
      <c r="A29" s="202" t="s">
        <v>178</v>
      </c>
      <c r="B29" s="203">
        <v>2398</v>
      </c>
      <c r="C29" s="203">
        <v>3031</v>
      </c>
      <c r="D29" s="203">
        <v>7197</v>
      </c>
      <c r="E29" s="203">
        <v>7724</v>
      </c>
      <c r="F29" s="204">
        <v>7.3224954842295347</v>
      </c>
    </row>
    <row r="30" spans="1:7" ht="15.6" customHeight="1">
      <c r="A30" s="202" t="s">
        <v>179</v>
      </c>
      <c r="B30" s="203">
        <v>1372</v>
      </c>
      <c r="C30" s="203">
        <v>1590</v>
      </c>
      <c r="D30" s="203">
        <v>9756</v>
      </c>
      <c r="E30" s="203">
        <v>11430</v>
      </c>
      <c r="F30" s="204">
        <v>17.158671586715869</v>
      </c>
    </row>
    <row r="31" spans="1:7" ht="15.6" customHeight="1">
      <c r="A31" s="202" t="s">
        <v>180</v>
      </c>
      <c r="B31" s="203">
        <v>1559</v>
      </c>
      <c r="C31" s="203">
        <v>13323</v>
      </c>
      <c r="D31" s="203">
        <v>8287</v>
      </c>
      <c r="E31" s="203">
        <v>33093</v>
      </c>
      <c r="F31" s="204">
        <v>299.33630988294919</v>
      </c>
    </row>
    <row r="32" spans="1:7" ht="15.6" customHeight="1">
      <c r="A32" s="202" t="s">
        <v>181</v>
      </c>
      <c r="B32" s="203">
        <v>47943</v>
      </c>
      <c r="C32" s="203">
        <v>95884</v>
      </c>
      <c r="D32" s="203">
        <v>164382</v>
      </c>
      <c r="E32" s="203">
        <v>277553</v>
      </c>
      <c r="F32" s="204">
        <v>68.846345706950871</v>
      </c>
    </row>
    <row r="33" spans="1:6" ht="15.6" customHeight="1">
      <c r="A33" s="202" t="s">
        <v>182</v>
      </c>
      <c r="B33" s="203">
        <v>13553</v>
      </c>
      <c r="C33" s="203">
        <v>24634</v>
      </c>
      <c r="D33" s="203">
        <v>62545</v>
      </c>
      <c r="E33" s="203">
        <v>76727</v>
      </c>
      <c r="F33" s="204">
        <v>22.674874090654729</v>
      </c>
    </row>
    <row r="34" spans="1:6" ht="15.6" customHeight="1">
      <c r="A34" s="202" t="s">
        <v>183</v>
      </c>
      <c r="B34" s="203">
        <v>0</v>
      </c>
      <c r="C34" s="203">
        <v>344</v>
      </c>
      <c r="D34" s="203">
        <v>383</v>
      </c>
      <c r="E34" s="203">
        <v>1179</v>
      </c>
      <c r="F34" s="204">
        <v>207.83289817232381</v>
      </c>
    </row>
    <row r="35" spans="1:6" ht="15.6" customHeight="1">
      <c r="A35" s="193" t="s">
        <v>158</v>
      </c>
      <c r="B35" s="90">
        <f>SUM(B7:B34)</f>
        <v>618879</v>
      </c>
      <c r="C35" s="91">
        <f>SUM(C7:C34)</f>
        <v>1021827</v>
      </c>
      <c r="D35" s="90">
        <f>SUM(D7:D34)</f>
        <v>2652164</v>
      </c>
      <c r="E35" s="192">
        <f>SUM(E7:E34)</f>
        <v>4953020</v>
      </c>
      <c r="F35" s="154">
        <f>E35*100/D35-100</f>
        <v>86.753911145766239</v>
      </c>
    </row>
    <row r="36" spans="1:6" ht="15.6" customHeight="1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5" priority="2">
      <formula>MOD(ROW(),2)=0</formula>
    </cfRule>
  </conditionalFormatting>
  <conditionalFormatting sqref="F7:F35">
    <cfRule type="expression" dxfId="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2141</v>
      </c>
      <c r="C8" s="203">
        <v>2751</v>
      </c>
      <c r="D8" s="203">
        <v>13033</v>
      </c>
      <c r="E8" s="203">
        <v>14716</v>
      </c>
      <c r="F8" s="204">
        <v>12.913373743574001</v>
      </c>
      <c r="G8" s="20"/>
    </row>
    <row r="9" spans="1:14" ht="15.6" customHeight="1">
      <c r="A9" s="202" t="s">
        <v>8</v>
      </c>
      <c r="B9" s="203">
        <v>9898</v>
      </c>
      <c r="C9" s="203">
        <v>15838</v>
      </c>
      <c r="D9" s="203">
        <v>29910</v>
      </c>
      <c r="E9" s="203">
        <v>59184</v>
      </c>
      <c r="F9" s="204">
        <v>97.873620862587757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65641</v>
      </c>
      <c r="C11" s="203">
        <v>85829</v>
      </c>
      <c r="D11" s="203">
        <v>198671</v>
      </c>
      <c r="E11" s="203">
        <v>389984</v>
      </c>
      <c r="F11" s="204">
        <v>96.296389508282545</v>
      </c>
    </row>
    <row r="12" spans="1:14" ht="15.6" customHeight="1">
      <c r="A12" s="202" t="s">
        <v>6</v>
      </c>
      <c r="B12" s="203">
        <v>1194</v>
      </c>
      <c r="C12" s="203">
        <v>1250</v>
      </c>
      <c r="D12" s="203">
        <v>5372</v>
      </c>
      <c r="E12" s="203">
        <v>6436</v>
      </c>
      <c r="F12" s="204">
        <v>19.80640357408787</v>
      </c>
    </row>
    <row r="13" spans="1:14" ht="15.6" customHeight="1">
      <c r="A13" s="202" t="s">
        <v>175</v>
      </c>
      <c r="B13" s="203">
        <v>115824</v>
      </c>
      <c r="C13" s="203">
        <v>116153</v>
      </c>
      <c r="D13" s="203">
        <v>440149</v>
      </c>
      <c r="E13" s="203">
        <v>490894</v>
      </c>
      <c r="F13" s="204">
        <v>11.529050389754371</v>
      </c>
    </row>
    <row r="14" spans="1:14" ht="15.6" customHeight="1">
      <c r="A14" s="202" t="s">
        <v>153</v>
      </c>
      <c r="B14" s="203">
        <v>45206</v>
      </c>
      <c r="C14" s="203">
        <v>46735</v>
      </c>
      <c r="D14" s="203">
        <v>148828</v>
      </c>
      <c r="E14" s="203">
        <v>174257</v>
      </c>
      <c r="F14" s="204">
        <v>17.08616658155724</v>
      </c>
    </row>
    <row r="15" spans="1:14" ht="15.6" customHeight="1">
      <c r="A15" s="202" t="s">
        <v>150</v>
      </c>
      <c r="B15" s="203">
        <v>5922</v>
      </c>
      <c r="C15" s="203">
        <v>6773</v>
      </c>
      <c r="D15" s="203">
        <v>18061</v>
      </c>
      <c r="E15" s="203">
        <v>21732</v>
      </c>
      <c r="F15" s="204">
        <v>20.325563368584241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33938</v>
      </c>
      <c r="C18" s="203">
        <v>39697</v>
      </c>
      <c r="D18" s="203">
        <v>131349</v>
      </c>
      <c r="E18" s="203">
        <v>191786</v>
      </c>
      <c r="F18" s="204">
        <v>46.012531500049477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3289</v>
      </c>
      <c r="C21" s="203">
        <v>3498</v>
      </c>
      <c r="D21" s="203">
        <v>16975</v>
      </c>
      <c r="E21" s="203">
        <v>17700</v>
      </c>
      <c r="F21" s="204">
        <v>4.2709867452135484</v>
      </c>
    </row>
    <row r="22" spans="1:7" ht="15.6" customHeight="1">
      <c r="A22" s="202" t="s">
        <v>151</v>
      </c>
      <c r="B22" s="203">
        <v>56822</v>
      </c>
      <c r="C22" s="203">
        <v>57782</v>
      </c>
      <c r="D22" s="203">
        <v>301966</v>
      </c>
      <c r="E22" s="203">
        <v>306812</v>
      </c>
      <c r="F22" s="204">
        <v>1.604816436287535</v>
      </c>
    </row>
    <row r="23" spans="1:7" ht="15.6" customHeight="1">
      <c r="A23" s="202" t="s">
        <v>171</v>
      </c>
      <c r="B23" s="203">
        <v>5295</v>
      </c>
      <c r="C23" s="203">
        <v>4626</v>
      </c>
      <c r="D23" s="203">
        <v>18774</v>
      </c>
      <c r="E23" s="203">
        <v>23529</v>
      </c>
      <c r="F23" s="204">
        <v>25.32758069670821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11281</v>
      </c>
      <c r="C25" s="203">
        <v>11534</v>
      </c>
      <c r="D25" s="203">
        <v>32832</v>
      </c>
      <c r="E25" s="203">
        <v>44062</v>
      </c>
      <c r="F25" s="204">
        <v>34.20443469785576</v>
      </c>
    </row>
    <row r="26" spans="1:7" ht="15.6" customHeight="1">
      <c r="A26" s="202" t="s">
        <v>157</v>
      </c>
      <c r="B26" s="203">
        <v>1900</v>
      </c>
      <c r="C26" s="203">
        <v>3265</v>
      </c>
      <c r="D26" s="203">
        <v>5470</v>
      </c>
      <c r="E26" s="203">
        <v>8674</v>
      </c>
      <c r="F26" s="204">
        <v>58.574040219378418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134042</v>
      </c>
      <c r="C28" s="203">
        <v>145037</v>
      </c>
      <c r="D28" s="203">
        <v>763370</v>
      </c>
      <c r="E28" s="203">
        <v>822747</v>
      </c>
      <c r="F28" s="204">
        <v>7.7782726593919032</v>
      </c>
    </row>
    <row r="29" spans="1:7" ht="15.6" customHeight="1">
      <c r="A29" s="202" t="s">
        <v>178</v>
      </c>
      <c r="B29" s="203">
        <v>14065</v>
      </c>
      <c r="C29" s="203">
        <v>12937</v>
      </c>
      <c r="D29" s="203">
        <v>49988</v>
      </c>
      <c r="E29" s="203">
        <v>46902</v>
      </c>
      <c r="F29" s="204">
        <v>-6.1734816355925366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13958</v>
      </c>
      <c r="C32" s="203">
        <v>15210</v>
      </c>
      <c r="D32" s="203">
        <v>75619</v>
      </c>
      <c r="E32" s="203">
        <v>79721</v>
      </c>
      <c r="F32" s="204">
        <v>5.4245626099260704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520416</v>
      </c>
      <c r="C35" s="91">
        <f>SUM(C7:C34)</f>
        <v>568915</v>
      </c>
      <c r="D35" s="192">
        <f>SUM(D7:D34)</f>
        <v>2250367</v>
      </c>
      <c r="E35" s="192">
        <f>SUM(E7:E34)</f>
        <v>2699136</v>
      </c>
      <c r="F35" s="154">
        <f>E35*100/D35-100</f>
        <v>19.942036121219346</v>
      </c>
    </row>
    <row r="36" spans="1:6" ht="15.6" customHeight="1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106</v>
      </c>
      <c r="C8" s="203">
        <v>420</v>
      </c>
      <c r="D8" s="203">
        <v>790</v>
      </c>
      <c r="E8" s="203">
        <v>963</v>
      </c>
      <c r="F8" s="204">
        <v>21.898734177215189</v>
      </c>
      <c r="G8" s="20"/>
    </row>
    <row r="9" spans="1:14" ht="15.6" customHeight="1">
      <c r="A9" s="202" t="s">
        <v>8</v>
      </c>
      <c r="B9" s="203">
        <v>205</v>
      </c>
      <c r="C9" s="203">
        <v>278</v>
      </c>
      <c r="D9" s="203">
        <v>1622</v>
      </c>
      <c r="E9" s="203">
        <v>1207</v>
      </c>
      <c r="F9" s="204">
        <v>-25.585696670776809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413</v>
      </c>
      <c r="C11" s="203">
        <v>401</v>
      </c>
      <c r="D11" s="203">
        <v>1315</v>
      </c>
      <c r="E11" s="203">
        <v>1835</v>
      </c>
      <c r="F11" s="204">
        <v>39.543726235741453</v>
      </c>
    </row>
    <row r="12" spans="1:14" ht="15.6" customHeight="1">
      <c r="A12" s="202" t="s">
        <v>6</v>
      </c>
      <c r="B12" s="203">
        <v>1166</v>
      </c>
      <c r="C12" s="203">
        <v>2114</v>
      </c>
      <c r="D12" s="203">
        <v>5728</v>
      </c>
      <c r="E12" s="203">
        <v>11106</v>
      </c>
      <c r="F12" s="204">
        <v>93.889664804469277</v>
      </c>
    </row>
    <row r="13" spans="1:14" ht="15.6" customHeight="1">
      <c r="A13" s="202" t="s">
        <v>175</v>
      </c>
      <c r="B13" s="203">
        <v>10245</v>
      </c>
      <c r="C13" s="203">
        <v>10425</v>
      </c>
      <c r="D13" s="203">
        <v>48230</v>
      </c>
      <c r="E13" s="203">
        <v>60058</v>
      </c>
      <c r="F13" s="204">
        <v>24.524155090192821</v>
      </c>
    </row>
    <row r="14" spans="1:14" ht="15.6" customHeight="1">
      <c r="A14" s="202" t="s">
        <v>153</v>
      </c>
      <c r="B14" s="203">
        <v>57266</v>
      </c>
      <c r="C14" s="203">
        <v>72935</v>
      </c>
      <c r="D14" s="203">
        <v>249362</v>
      </c>
      <c r="E14" s="203">
        <v>410807</v>
      </c>
      <c r="F14" s="204">
        <v>64.743224709458531</v>
      </c>
    </row>
    <row r="15" spans="1:14" ht="15.6" customHeight="1">
      <c r="A15" s="202" t="s">
        <v>150</v>
      </c>
      <c r="B15" s="203">
        <v>10485</v>
      </c>
      <c r="C15" s="203">
        <v>9539</v>
      </c>
      <c r="D15" s="203">
        <v>54740</v>
      </c>
      <c r="E15" s="203">
        <v>56799</v>
      </c>
      <c r="F15" s="204">
        <v>3.761417610522471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6</v>
      </c>
      <c r="E16" s="203">
        <v>35</v>
      </c>
      <c r="F16" s="204">
        <v>483.33333333333343</v>
      </c>
      <c r="G16" s="15"/>
    </row>
    <row r="17" spans="1:7" ht="15.6" customHeight="1">
      <c r="A17" s="202" t="s">
        <v>155</v>
      </c>
      <c r="B17" s="203">
        <v>183</v>
      </c>
      <c r="C17" s="203">
        <v>64</v>
      </c>
      <c r="D17" s="203">
        <v>689</v>
      </c>
      <c r="E17" s="203">
        <v>552</v>
      </c>
      <c r="F17" s="204">
        <v>-19.88388969521046</v>
      </c>
      <c r="G17" s="16"/>
    </row>
    <row r="18" spans="1:7" ht="15.6" customHeight="1">
      <c r="A18" s="202" t="s">
        <v>152</v>
      </c>
      <c r="B18" s="203">
        <v>140</v>
      </c>
      <c r="C18" s="203">
        <v>110</v>
      </c>
      <c r="D18" s="203">
        <v>1110</v>
      </c>
      <c r="E18" s="203">
        <v>640</v>
      </c>
      <c r="F18" s="204">
        <v>-42.342342342342342</v>
      </c>
    </row>
    <row r="19" spans="1:7" ht="15.6" customHeight="1">
      <c r="A19" s="202" t="s">
        <v>148</v>
      </c>
      <c r="B19" s="203">
        <v>2</v>
      </c>
      <c r="C19" s="203">
        <v>0</v>
      </c>
      <c r="D19" s="203">
        <v>3</v>
      </c>
      <c r="E19" s="203">
        <v>126</v>
      </c>
      <c r="F19" s="204">
        <v>4100</v>
      </c>
    </row>
    <row r="20" spans="1:7" ht="15.6" customHeight="1">
      <c r="A20" s="202" t="s">
        <v>147</v>
      </c>
      <c r="B20" s="203">
        <v>0</v>
      </c>
      <c r="C20" s="203">
        <v>3</v>
      </c>
      <c r="D20" s="203">
        <v>0</v>
      </c>
      <c r="E20" s="203">
        <v>7</v>
      </c>
      <c r="F20" s="204" t="s">
        <v>156</v>
      </c>
    </row>
    <row r="21" spans="1:7" ht="15.6" customHeight="1">
      <c r="A21" s="202" t="s">
        <v>154</v>
      </c>
      <c r="B21" s="203">
        <v>750</v>
      </c>
      <c r="C21" s="203">
        <v>1622</v>
      </c>
      <c r="D21" s="203">
        <v>4353</v>
      </c>
      <c r="E21" s="203">
        <v>7524</v>
      </c>
      <c r="F21" s="204">
        <v>72.846312887663686</v>
      </c>
    </row>
    <row r="22" spans="1:7" ht="15.6" customHeight="1">
      <c r="A22" s="202" t="s">
        <v>151</v>
      </c>
      <c r="B22" s="203">
        <v>25706</v>
      </c>
      <c r="C22" s="203">
        <v>32895</v>
      </c>
      <c r="D22" s="203">
        <v>176606</v>
      </c>
      <c r="E22" s="203">
        <v>224580</v>
      </c>
      <c r="F22" s="204">
        <v>27.16442249980182</v>
      </c>
    </row>
    <row r="23" spans="1:7" ht="15.6" customHeight="1">
      <c r="A23" s="202" t="s">
        <v>171</v>
      </c>
      <c r="B23" s="203">
        <v>7303</v>
      </c>
      <c r="C23" s="203">
        <v>6270</v>
      </c>
      <c r="D23" s="203">
        <v>67102</v>
      </c>
      <c r="E23" s="203">
        <v>30224</v>
      </c>
      <c r="F23" s="204">
        <v>-54.958123453846383</v>
      </c>
    </row>
    <row r="24" spans="1:7" ht="15.6" customHeight="1">
      <c r="A24" s="202" t="s">
        <v>146</v>
      </c>
      <c r="B24" s="203">
        <v>5</v>
      </c>
      <c r="C24" s="203">
        <v>11</v>
      </c>
      <c r="D24" s="203">
        <v>52</v>
      </c>
      <c r="E24" s="203">
        <v>33</v>
      </c>
      <c r="F24" s="204">
        <v>-36.53846153846154</v>
      </c>
    </row>
    <row r="25" spans="1:7" ht="15.6" customHeight="1">
      <c r="A25" s="202" t="s">
        <v>145</v>
      </c>
      <c r="B25" s="203">
        <v>250</v>
      </c>
      <c r="C25" s="203">
        <v>189</v>
      </c>
      <c r="D25" s="203">
        <v>1215</v>
      </c>
      <c r="E25" s="203">
        <v>975</v>
      </c>
      <c r="F25" s="204">
        <v>-19.753086419753089</v>
      </c>
    </row>
    <row r="26" spans="1:7" ht="15.6" customHeight="1">
      <c r="A26" s="202" t="s">
        <v>157</v>
      </c>
      <c r="B26" s="203">
        <v>62</v>
      </c>
      <c r="C26" s="203">
        <v>8</v>
      </c>
      <c r="D26" s="203">
        <v>62</v>
      </c>
      <c r="E26" s="203">
        <v>1204</v>
      </c>
      <c r="F26" s="204">
        <v>1841.935483870968</v>
      </c>
    </row>
    <row r="27" spans="1:7" ht="15.6" customHeight="1">
      <c r="A27" s="202" t="s">
        <v>173</v>
      </c>
      <c r="B27" s="203">
        <v>25561</v>
      </c>
      <c r="C27" s="203">
        <v>26537</v>
      </c>
      <c r="D27" s="203">
        <v>126224</v>
      </c>
      <c r="E27" s="203">
        <v>141859</v>
      </c>
      <c r="F27" s="204">
        <v>12.38670934212195</v>
      </c>
    </row>
    <row r="28" spans="1:7" ht="15.6" customHeight="1">
      <c r="A28" s="202" t="s">
        <v>177</v>
      </c>
      <c r="B28" s="203">
        <v>5891</v>
      </c>
      <c r="C28" s="203">
        <v>5831</v>
      </c>
      <c r="D28" s="203">
        <v>31951</v>
      </c>
      <c r="E28" s="203">
        <v>40623</v>
      </c>
      <c r="F28" s="204">
        <v>27.14156051453789</v>
      </c>
    </row>
    <row r="29" spans="1:7" ht="15.6" customHeight="1">
      <c r="A29" s="202" t="s">
        <v>178</v>
      </c>
      <c r="B29" s="203">
        <v>27872</v>
      </c>
      <c r="C29" s="203">
        <v>35811</v>
      </c>
      <c r="D29" s="203">
        <v>153010</v>
      </c>
      <c r="E29" s="203">
        <v>248780</v>
      </c>
      <c r="F29" s="204">
        <v>62.590680347689712</v>
      </c>
    </row>
    <row r="30" spans="1:7" ht="15.6" customHeight="1">
      <c r="A30" s="202" t="s">
        <v>179</v>
      </c>
      <c r="B30" s="203">
        <v>407</v>
      </c>
      <c r="C30" s="203">
        <v>559</v>
      </c>
      <c r="D30" s="203">
        <v>1974</v>
      </c>
      <c r="E30" s="203">
        <v>2875</v>
      </c>
      <c r="F30" s="204">
        <v>45.643363728470121</v>
      </c>
    </row>
    <row r="31" spans="1:7" ht="15.6" customHeight="1">
      <c r="A31" s="202" t="s">
        <v>180</v>
      </c>
      <c r="B31" s="203">
        <v>17430</v>
      </c>
      <c r="C31" s="203">
        <v>20799</v>
      </c>
      <c r="D31" s="203">
        <v>92115</v>
      </c>
      <c r="E31" s="203">
        <v>126416</v>
      </c>
      <c r="F31" s="204">
        <v>37.237149215654341</v>
      </c>
    </row>
    <row r="32" spans="1:7" ht="15.6" customHeight="1">
      <c r="A32" s="202" t="s">
        <v>181</v>
      </c>
      <c r="B32" s="203">
        <v>47353</v>
      </c>
      <c r="C32" s="203">
        <v>60531</v>
      </c>
      <c r="D32" s="203">
        <v>294596</v>
      </c>
      <c r="E32" s="203">
        <v>324648</v>
      </c>
      <c r="F32" s="204">
        <v>10.20108894893346</v>
      </c>
    </row>
    <row r="33" spans="1:6" ht="15.6" customHeight="1">
      <c r="A33" s="202" t="s">
        <v>182</v>
      </c>
      <c r="B33" s="203">
        <v>46770</v>
      </c>
      <c r="C33" s="203">
        <v>60947</v>
      </c>
      <c r="D33" s="203">
        <v>215568</v>
      </c>
      <c r="E33" s="203">
        <v>323579</v>
      </c>
      <c r="F33" s="204">
        <v>50.105303198990583</v>
      </c>
    </row>
    <row r="34" spans="1:6" ht="15.6" customHeight="1">
      <c r="A34" s="202" t="s">
        <v>183</v>
      </c>
      <c r="B34" s="203">
        <v>6</v>
      </c>
      <c r="C34" s="203">
        <v>4</v>
      </c>
      <c r="D34" s="203">
        <v>104</v>
      </c>
      <c r="E34" s="203">
        <v>28</v>
      </c>
      <c r="F34" s="204">
        <v>-73.07692307692308</v>
      </c>
    </row>
    <row r="35" spans="1:6" ht="15.6" customHeight="1">
      <c r="A35" s="170" t="s">
        <v>158</v>
      </c>
      <c r="B35" s="90">
        <f>SUM(B7:B34)</f>
        <v>285577</v>
      </c>
      <c r="C35" s="91">
        <f>SUM(C7:C34)</f>
        <v>348303</v>
      </c>
      <c r="D35" s="90">
        <f>SUM(D7:D34)</f>
        <v>1528527</v>
      </c>
      <c r="E35" s="92">
        <f>SUM(E7:E34)</f>
        <v>2017483</v>
      </c>
      <c r="F35" s="154">
        <f>E35*100/D35-100</f>
        <v>31.988705466112151</v>
      </c>
    </row>
    <row r="36" spans="1:6" ht="15.6" customHeight="1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18</A_x00f1_o>
  </documentManagement>
</p:properties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customXml/itemProps3.xml><?xml version="1.0" encoding="utf-8"?>
<ds:datastoreItem xmlns:ds="http://schemas.openxmlformats.org/officeDocument/2006/customXml" ds:itemID="{C8614502-8F0E-4034-99B3-013A3E00E786}"/>
</file>

<file path=customXml/itemProps4.xml><?xml version="1.0" encoding="utf-8"?>
<ds:datastoreItem xmlns:ds="http://schemas.openxmlformats.org/officeDocument/2006/customXml" ds:itemID="{5ED7E5D2-07E1-46C3-A594-157E1170B206}"/>
</file>

<file path=customXml/itemProps5.xml><?xml version="1.0" encoding="utf-8"?>
<ds:datastoreItem xmlns:ds="http://schemas.openxmlformats.org/officeDocument/2006/customXml" ds:itemID="{22B8323C-6C0A-4FAA-AFBB-8F93023B55EB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dcterms:created xsi:type="dcterms:W3CDTF">2014-04-30T10:51:23Z</dcterms:created>
  <dcterms:modified xsi:type="dcterms:W3CDTF">2024-01-25T12:50:08Z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