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metadata.xml" ContentType="application/vnd.openxmlformats-officedocument.spreadsheetml.sheetMetadata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8_{33E5246C-51ED-4FAE-B828-8CA1B34B326F}" xr6:coauthVersionLast="47" xr6:coauthVersionMax="47" xr10:uidLastSave="{00000000-0000-0000-0000-000000000000}"/>
  <bookViews>
    <workbookView xWindow="-27735" yWindow="855" windowWidth="17280" windowHeight="8925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31" l="1"/>
  <c r="F35" i="31" s="1"/>
  <c r="D35" i="31"/>
  <c r="D35" i="6" s="1" a="1"/>
  <c r="C35" i="31"/>
  <c r="B35" i="31"/>
  <c r="E35" i="30"/>
  <c r="F35" i="30" s="1"/>
  <c r="D35" i="30"/>
  <c r="C35" i="30"/>
  <c r="B35" i="30"/>
  <c r="E35" i="29"/>
  <c r="F35" i="29" s="1"/>
  <c r="D35" i="29"/>
  <c r="C35" i="29"/>
  <c r="B35" i="29"/>
  <c r="D33" i="6" s="1" a="1"/>
  <c r="F35" i="38"/>
  <c r="E35" i="38"/>
  <c r="D35" i="38"/>
  <c r="C35" i="38"/>
  <c r="B35" i="38"/>
  <c r="E35" i="28"/>
  <c r="F35" i="28" s="1"/>
  <c r="D35" i="28"/>
  <c r="C35" i="28"/>
  <c r="B35" i="28"/>
  <c r="E35" i="34"/>
  <c r="F35" i="34" s="1"/>
  <c r="D35" i="34"/>
  <c r="C35" i="34"/>
  <c r="B35" i="34"/>
  <c r="E35" i="33"/>
  <c r="F35" i="33" s="1"/>
  <c r="D35" i="33"/>
  <c r="C35" i="33"/>
  <c r="B35" i="33"/>
  <c r="E35" i="32"/>
  <c r="D35" i="32"/>
  <c r="F35" i="32" s="1"/>
  <c r="C35" i="32"/>
  <c r="B35" i="32"/>
  <c r="D28" i="6" s="1" a="1"/>
  <c r="E35" i="26"/>
  <c r="F35" i="26" s="1"/>
  <c r="D35" i="26"/>
  <c r="C35" i="26"/>
  <c r="B35" i="26"/>
  <c r="E35" i="25"/>
  <c r="D35" i="25"/>
  <c r="F35" i="25" s="1"/>
  <c r="C35" i="25"/>
  <c r="B35" i="25"/>
  <c r="F35" i="24"/>
  <c r="E35" i="24"/>
  <c r="D25" i="6" s="1" a="1"/>
  <c r="D35" i="24"/>
  <c r="C35" i="24"/>
  <c r="B35" i="24"/>
  <c r="F35" i="22"/>
  <c r="E35" i="22"/>
  <c r="D35" i="22"/>
  <c r="C35" i="22"/>
  <c r="B35" i="22"/>
  <c r="E35" i="21"/>
  <c r="F35" i="21" s="1"/>
  <c r="D35" i="21"/>
  <c r="D23" i="6" s="1" a="1"/>
  <c r="C35" i="21"/>
  <c r="B35" i="21"/>
  <c r="E35" i="20"/>
  <c r="F35" i="20" s="1"/>
  <c r="D35" i="20"/>
  <c r="D22" i="6" s="1" a="1"/>
  <c r="C35" i="20"/>
  <c r="B35" i="20"/>
  <c r="E35" i="19"/>
  <c r="F35" i="19" s="1"/>
  <c r="D35" i="19"/>
  <c r="C35" i="19"/>
  <c r="B35" i="19"/>
  <c r="D21" i="6" s="1" a="1"/>
  <c r="F35" i="18"/>
  <c r="E35" i="18"/>
  <c r="D35" i="18"/>
  <c r="C35" i="18"/>
  <c r="B35" i="18"/>
  <c r="E35" i="17"/>
  <c r="F35" i="17" s="1"/>
  <c r="D35" i="17"/>
  <c r="C35" i="17"/>
  <c r="D16" i="6" s="1" a="1"/>
  <c r="B35" i="17"/>
  <c r="E35" i="16"/>
  <c r="F35" i="16" s="1"/>
  <c r="D35" i="16"/>
  <c r="C35" i="16"/>
  <c r="B35" i="16"/>
  <c r="E35" i="15"/>
  <c r="F35" i="15" s="1"/>
  <c r="D35" i="15"/>
  <c r="C35" i="15"/>
  <c r="B35" i="15"/>
  <c r="E35" i="14"/>
  <c r="D35" i="14"/>
  <c r="F35" i="14" s="1"/>
  <c r="C35" i="14"/>
  <c r="B35" i="14"/>
  <c r="D13" i="6" s="1" a="1"/>
  <c r="E35" i="13"/>
  <c r="F35" i="13" s="1"/>
  <c r="D35" i="13"/>
  <c r="C35" i="13"/>
  <c r="B35" i="13"/>
  <c r="E35" i="12"/>
  <c r="D35" i="12"/>
  <c r="F35" i="12" s="1"/>
  <c r="C35" i="12"/>
  <c r="B35" i="12"/>
  <c r="F35" i="11"/>
  <c r="E35" i="11"/>
  <c r="D8" i="6" s="1" a="1"/>
  <c r="D35" i="11"/>
  <c r="C35" i="11"/>
  <c r="B35" i="11"/>
  <c r="F35" i="10"/>
  <c r="E35" i="10"/>
  <c r="D35" i="10"/>
  <c r="C35" i="10"/>
  <c r="B35" i="10"/>
  <c r="E35" i="9"/>
  <c r="F35" i="9" s="1"/>
  <c r="D35" i="9"/>
  <c r="C35" i="9"/>
  <c r="B35" i="9"/>
  <c r="E35" i="7"/>
  <c r="F35" i="7" s="1"/>
  <c r="D35" i="7"/>
  <c r="C35" i="7"/>
  <c r="B35" i="7"/>
  <c r="AA2" i="7"/>
  <c r="AA1" i="7"/>
  <c r="L48" i="40"/>
  <c r="N48" i="40" s="1"/>
  <c r="K48" i="40"/>
  <c r="H48" i="40"/>
  <c r="J48" i="40" s="1"/>
  <c r="G48" i="40"/>
  <c r="D48" i="40"/>
  <c r="F48" i="40" s="1"/>
  <c r="C48" i="40"/>
  <c r="E48" i="40" s="1"/>
  <c r="L48" i="39"/>
  <c r="N48" i="39" s="1"/>
  <c r="K48" i="39"/>
  <c r="H48" i="39"/>
  <c r="J48" i="39" s="1"/>
  <c r="G48" i="39"/>
  <c r="D48" i="39"/>
  <c r="F48" i="39" s="1"/>
  <c r="C48" i="39"/>
  <c r="E48" i="39" s="1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I34" i="6"/>
  <c r="H34" i="6"/>
  <c r="D34" i="6" a="1"/>
  <c r="D34" i="6"/>
  <c r="D32" i="6" a="1"/>
  <c r="H32" i="6" s="1"/>
  <c r="D32" i="6"/>
  <c r="I31" i="6"/>
  <c r="H31" i="6"/>
  <c r="D31" i="6" a="1"/>
  <c r="D31" i="6"/>
  <c r="D29" i="6" a="1"/>
  <c r="H29" i="6" s="1"/>
  <c r="D29" i="6"/>
  <c r="I27" i="6"/>
  <c r="D27" i="6" a="1"/>
  <c r="H27" i="6" s="1"/>
  <c r="D26" i="6" a="1"/>
  <c r="H26" i="6" s="1"/>
  <c r="D26" i="6"/>
  <c r="I24" i="6"/>
  <c r="D24" i="6" a="1"/>
  <c r="H24" i="6" s="1"/>
  <c r="D20" i="6" a="1"/>
  <c r="H20" i="6" s="1"/>
  <c r="D20" i="6"/>
  <c r="D14" i="6" a="1"/>
  <c r="H14" i="6" s="1"/>
  <c r="D14" i="6"/>
  <c r="I10" i="6"/>
  <c r="D10" i="6" a="1"/>
  <c r="H10" i="6" s="1"/>
  <c r="D9" i="6" a="1"/>
  <c r="H9" i="6" s="1"/>
  <c r="D9" i="6"/>
  <c r="I7" i="6"/>
  <c r="D7" i="6" a="1"/>
  <c r="H7" i="6" s="1"/>
  <c r="F17" i="6" l="1"/>
  <c r="I13" i="6"/>
  <c r="H13" i="6"/>
  <c r="E17" i="6"/>
  <c r="D13" i="6"/>
  <c r="G17" i="6"/>
  <c r="I33" i="6"/>
  <c r="H33" i="6"/>
  <c r="D33" i="6"/>
  <c r="I16" i="6"/>
  <c r="H16" i="6"/>
  <c r="D16" i="6"/>
  <c r="I22" i="6"/>
  <c r="H22" i="6"/>
  <c r="D22" i="6"/>
  <c r="I28" i="6"/>
  <c r="H28" i="6"/>
  <c r="D28" i="6"/>
  <c r="I8" i="6"/>
  <c r="H8" i="6"/>
  <c r="E12" i="6"/>
  <c r="E18" i="6" s="1"/>
  <c r="D8" i="6"/>
  <c r="I25" i="6"/>
  <c r="H25" i="6"/>
  <c r="D25" i="6"/>
  <c r="I23" i="6"/>
  <c r="H23" i="6"/>
  <c r="D23" i="6"/>
  <c r="I21" i="6"/>
  <c r="H21" i="6"/>
  <c r="D21" i="6"/>
  <c r="I35" i="6"/>
  <c r="H35" i="6"/>
  <c r="D35" i="6"/>
  <c r="I20" i="6"/>
  <c r="D7" i="6"/>
  <c r="D10" i="6"/>
  <c r="D11" i="6" s="1"/>
  <c r="F12" i="6"/>
  <c r="F18" i="6" s="1"/>
  <c r="D24" i="6"/>
  <c r="D27" i="6"/>
  <c r="I9" i="6"/>
  <c r="I32" i="6"/>
  <c r="G12" i="6"/>
  <c r="D15" i="6" a="1"/>
  <c r="D30" i="6" a="1"/>
  <c r="I26" i="6"/>
  <c r="M48" i="39"/>
  <c r="I48" i="39"/>
  <c r="I48" i="40"/>
  <c r="M48" i="40"/>
  <c r="I14" i="6"/>
  <c r="I29" i="6"/>
  <c r="E11" i="6"/>
  <c r="F11" i="6"/>
  <c r="G11" i="6"/>
  <c r="G18" i="6" l="1"/>
  <c r="I12" i="6"/>
  <c r="H12" i="6"/>
  <c r="I15" i="6"/>
  <c r="H15" i="6"/>
  <c r="D15" i="6"/>
  <c r="H11" i="6"/>
  <c r="I11" i="6"/>
  <c r="I17" i="6"/>
  <c r="H17" i="6"/>
  <c r="I30" i="6"/>
  <c r="H30" i="6"/>
  <c r="D30" i="6"/>
  <c r="D17" i="6"/>
  <c r="D12" i="6"/>
  <c r="D18" i="6" l="1"/>
  <c r="I18" i="6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<sst xmlns="http://schemas.openxmlformats.org/spreadsheetml/2006/main" count="1332" uniqueCount="184">
  <si>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</si>
  <si>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</si>
  <si>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</si>
  <si>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</si>
  <si>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</si>
  <si>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</si>
  <si>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</si>
  <si>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</si>
  <si>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</si>
  <si>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</si>
  <si>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</si>
  <si>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</si>
  <si>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</si>
  <si>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</si>
  <si>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</si>
  <si>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</si>
  <si>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</si>
  <si>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</si>
  <si>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</si>
  <si>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</si>
  <si>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</si>
  <si>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</si>
  <si>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</si>
  <si>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</si>
  <si>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</si>
  <si>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</si>
  <si>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</si>
  <si>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</si>
  <si>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</si>
  <si>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</si>
  <si>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</si>
  <si>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</si>
  <si>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</si>
  <si>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</si>
  <si>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</si>
  <si>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</si>
  <si>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</si>
  <si>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</si>
  <si>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</si>
  <si>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</si>
  <si>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</si>
  <si>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Entrada-salida nacional</t>
  </si>
  <si>
    <t>Entrada-salida exterior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</si>
  <si>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</si>
  <si>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</si>
  <si>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</si>
  <si>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</si>
  <si>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</si>
  <si>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</si>
  <si>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</si>
  <si>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</si>
  <si>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</si>
  <si>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</si>
  <si>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</si>
  <si>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</si>
  <si>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</si>
  <si>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</si>
  <si>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</si>
  <si>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</si>
  <si>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</si>
  <si>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</si>
  <si>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</si>
  <si>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</si>
  <si>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</si>
  <si>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</si>
  <si>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</si>
  <si>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</si>
  <si>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</si>
  <si>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</si>
  <si>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</si>
  <si>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</si>
  <si>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</si>
  <si>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</si>
  <si>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</si>
  <si>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</si>
  <si>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</si>
  <si>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10.3. CONTENEDORES ENTRADA-SALIDA EXTERIOR</t>
  </si>
  <si>
    <t>Incluye cargas, descargas y navegación de exterior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</si>
  <si>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</si>
  <si>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</si>
  <si>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</si>
  <si>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</si>
  <si>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</si>
  <si>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</si>
  <si>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</si>
  <si>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</si>
  <si>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</si>
  <si>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</si>
  <si>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</si>
  <si>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</si>
  <si>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</si>
  <si>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10.2. CONTENEDORES ENTRADA-SALIDA NACIONAL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</si>
  <si>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</si>
  <si>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</si>
  <si>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</si>
  <si>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</si>
  <si>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</si>
  <si>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</si>
  <si>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</si>
  <si>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</si>
  <si>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</si>
  <si>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</si>
  <si>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</si>
  <si>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</si>
  <si>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</si>
  <si>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</si>
  <si>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</si>
  <si>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</si>
  <si>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</si>
  <si>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</si>
  <si>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</si>
  <si>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</si>
  <si>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</si>
  <si>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</si>
  <si>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</si>
  <si>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</si>
  <si>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</si>
  <si>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</si>
  <si>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</si>
  <si>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</si>
  <si>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</si>
  <si>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</si>
  <si>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</si>
  <si>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</si>
  <si>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</si>
  <si>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</si>
  <si>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</si>
  <si>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</si>
  <si>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</si>
  <si>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</si>
  <si>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</si>
  <si>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</si>
  <si>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</si>
  <si>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</si>
  <si>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</si>
  <si>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</si>
  <si>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</si>
  <si>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</si>
  <si>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</si>
  <si>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</si>
  <si>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</si>
  <si>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</si>
  <si>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</si>
  <si>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</si>
  <si>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</si>
  <si>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</si>
  <si>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</si>
  <si>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</si>
  <si>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</si>
  <si>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</si>
  <si>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</si>
  <si>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</si>
  <si>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</si>
  <si>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</si>
  <si>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</si>
  <si>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</si>
  <si>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</si>
  <si>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</si>
  <si>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</si>
  <si>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Septiembre </t>
  </si>
  <si>
    <t xml:space="preserve"> Septiembre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</si>
  <si>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</si>
  <si>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</si>
  <si>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</si>
  <si>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</si>
  <si>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cargas, descargas y navegación de cabotaje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</si>
  <si>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</si>
  <si>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</si>
  <si>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</si>
  <si>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Septiembre de 2023</t>
  </si>
  <si>
    <t>En régimen de mercancía</t>
  </si>
  <si>
    <t>Málaga</t>
  </si>
  <si>
    <t>Fecha: 25/1/2024</t>
  </si>
  <si>
    <t>Pasaia</t>
  </si>
  <si>
    <t>Maquinaria, aparatos, herramientas y repuestos</t>
  </si>
  <si>
    <t>Baleares</t>
  </si>
  <si>
    <t xml:space="preserve">Septiembre </t>
  </si>
  <si>
    <t>Santa Cruz de Tenerife</t>
  </si>
  <si>
    <t>Santander</t>
  </si>
  <si>
    <t>Sevilla</t>
  </si>
  <si>
    <t>Tarragona</t>
  </si>
  <si>
    <t>Valencia</t>
  </si>
  <si>
    <t>Vigo</t>
  </si>
  <si>
    <t>Vilagarcía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</si>
</sst>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</numFmts>
  <fonts count="3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</cellXfs>
  <cellStyles count="1">
    <cellStyle name="Normal" xfId="0" builtinId="0"/>
  </cellStyles>
  <dxfs count="58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1.xml"/><Relationship Id="rId40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eetMetadata" Target="metadata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10494609.060000001</c:v>
                </c:pt>
                <c:pt idx="1">
                  <c:v>2434492</c:v>
                </c:pt>
                <c:pt idx="2">
                  <c:v>4063752.8670000001</c:v>
                </c:pt>
                <c:pt idx="3">
                  <c:v>3622772.7039999999</c:v>
                </c:pt>
                <c:pt idx="4">
                  <c:v>78332686.781000003</c:v>
                </c:pt>
                <c:pt idx="5">
                  <c:v>4467568.523</c:v>
                </c:pt>
                <c:pt idx="6">
                  <c:v>12623204.916999999</c:v>
                </c:pt>
                <c:pt idx="7">
                  <c:v>47825914.244999997</c:v>
                </c:pt>
                <c:pt idx="8">
                  <c:v>25099827</c:v>
                </c:pt>
                <c:pt idx="9">
                  <c:v>27728821.895</c:v>
                </c:pt>
                <c:pt idx="10">
                  <c:v>13004524.193</c:v>
                </c:pt>
                <c:pt idx="11">
                  <c:v>1351566</c:v>
                </c:pt>
                <c:pt idx="12">
                  <c:v>6486025.9649999999</c:v>
                </c:pt>
                <c:pt idx="13">
                  <c:v>15015680.808</c:v>
                </c:pt>
                <c:pt idx="14">
                  <c:v>22596408.309999999</c:v>
                </c:pt>
                <c:pt idx="15">
                  <c:v>21096134.147999998</c:v>
                </c:pt>
                <c:pt idx="16">
                  <c:v>1898407.2239999999</c:v>
                </c:pt>
                <c:pt idx="17">
                  <c:v>1645684.3770000001</c:v>
                </c:pt>
                <c:pt idx="18">
                  <c:v>397800</c:v>
                </c:pt>
                <c:pt idx="19">
                  <c:v>1914400.7849999999</c:v>
                </c:pt>
                <c:pt idx="20">
                  <c:v>2618074.0240000002</c:v>
                </c:pt>
                <c:pt idx="21">
                  <c:v>10061564.398</c:v>
                </c:pt>
                <c:pt idx="22">
                  <c:v>5304768.3710000003</c:v>
                </c:pt>
                <c:pt idx="23">
                  <c:v>2836853</c:v>
                </c:pt>
                <c:pt idx="24">
                  <c:v>24381577.642000001</c:v>
                </c:pt>
                <c:pt idx="25">
                  <c:v>57643440.534999996</c:v>
                </c:pt>
                <c:pt idx="26">
                  <c:v>3531765.1669999999</c:v>
                </c:pt>
                <c:pt idx="27">
                  <c:v>1152158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10536146.755000001</c:v>
                </c:pt>
                <c:pt idx="1">
                  <c:v>2426118.81</c:v>
                </c:pt>
                <c:pt idx="2">
                  <c:v>4248542.4929999998</c:v>
                </c:pt>
                <c:pt idx="3">
                  <c:v>3564188.3640000001</c:v>
                </c:pt>
                <c:pt idx="4">
                  <c:v>81213111.980000004</c:v>
                </c:pt>
                <c:pt idx="5">
                  <c:v>4256760.6660000002</c:v>
                </c:pt>
                <c:pt idx="6">
                  <c:v>11990428.547</c:v>
                </c:pt>
                <c:pt idx="7">
                  <c:v>54049807.615000002</c:v>
                </c:pt>
                <c:pt idx="8">
                  <c:v>24345617</c:v>
                </c:pt>
                <c:pt idx="9">
                  <c:v>27265487.329</c:v>
                </c:pt>
                <c:pt idx="10">
                  <c:v>16457877.464</c:v>
                </c:pt>
                <c:pt idx="11">
                  <c:v>1436344.9</c:v>
                </c:pt>
                <c:pt idx="12">
                  <c:v>8852697.2530000005</c:v>
                </c:pt>
                <c:pt idx="13">
                  <c:v>14233316.971000001</c:v>
                </c:pt>
                <c:pt idx="14">
                  <c:v>23504283.695</c:v>
                </c:pt>
                <c:pt idx="15">
                  <c:v>21378358.447999999</c:v>
                </c:pt>
                <c:pt idx="16">
                  <c:v>3885500.375</c:v>
                </c:pt>
                <c:pt idx="17">
                  <c:v>1567965.047</c:v>
                </c:pt>
                <c:pt idx="18">
                  <c:v>443340</c:v>
                </c:pt>
                <c:pt idx="19">
                  <c:v>1653493.358</c:v>
                </c:pt>
                <c:pt idx="20">
                  <c:v>2479839.2480000001</c:v>
                </c:pt>
                <c:pt idx="21">
                  <c:v>8960492.1280000005</c:v>
                </c:pt>
                <c:pt idx="22">
                  <c:v>4710212.0279999999</c:v>
                </c:pt>
                <c:pt idx="23">
                  <c:v>2806813</c:v>
                </c:pt>
                <c:pt idx="24">
                  <c:v>22919504.32</c:v>
                </c:pt>
                <c:pt idx="25">
                  <c:v>61850093.741999999</c:v>
                </c:pt>
                <c:pt idx="26">
                  <c:v>3482356.0860000001</c:v>
                </c:pt>
                <c:pt idx="27">
                  <c:v>1146574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184430"/>
        <c:axId val="59564571"/>
      </c:barChart>
      <c:catAx>
        <c:axId val="4218443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564571"/>
        <c:crosses val="autoZero"/>
        <c:auto val="1"/>
        <c:lblAlgn val="ctr"/>
        <c:lblOffset val="100"/>
        <c:noMultiLvlLbl val="0"/>
      </c:catAx>
      <c:valAx>
        <c:axId val="5956457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184430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10426754</c:v>
                </c:pt>
                <c:pt idx="1">
                  <c:v>2412266</c:v>
                </c:pt>
                <c:pt idx="2">
                  <c:v>3986598</c:v>
                </c:pt>
                <c:pt idx="3">
                  <c:v>3577091</c:v>
                </c:pt>
                <c:pt idx="4">
                  <c:v>72758696</c:v>
                </c:pt>
                <c:pt idx="5">
                  <c:v>4371640</c:v>
                </c:pt>
                <c:pt idx="6">
                  <c:v>12503841</c:v>
                </c:pt>
                <c:pt idx="7">
                  <c:v>46650368</c:v>
                </c:pt>
                <c:pt idx="8">
                  <c:v>24999322</c:v>
                </c:pt>
                <c:pt idx="9">
                  <c:v>27531442</c:v>
                </c:pt>
                <c:pt idx="10">
                  <c:v>12980344</c:v>
                </c:pt>
                <c:pt idx="11">
                  <c:v>877828</c:v>
                </c:pt>
                <c:pt idx="12">
                  <c:v>6474679</c:v>
                </c:pt>
                <c:pt idx="13">
                  <c:v>14997509</c:v>
                </c:pt>
                <c:pt idx="14">
                  <c:v>22370325</c:v>
                </c:pt>
                <c:pt idx="15">
                  <c:v>19381454</c:v>
                </c:pt>
                <c:pt idx="16">
                  <c:v>1834615</c:v>
                </c:pt>
                <c:pt idx="17">
                  <c:v>1625116</c:v>
                </c:pt>
                <c:pt idx="18">
                  <c:v>395339</c:v>
                </c:pt>
                <c:pt idx="19">
                  <c:v>1889729</c:v>
                </c:pt>
                <c:pt idx="20">
                  <c:v>2583615</c:v>
                </c:pt>
                <c:pt idx="21">
                  <c:v>9574061</c:v>
                </c:pt>
                <c:pt idx="22">
                  <c:v>5266042</c:v>
                </c:pt>
                <c:pt idx="23">
                  <c:v>2813636</c:v>
                </c:pt>
                <c:pt idx="24">
                  <c:v>24259045</c:v>
                </c:pt>
                <c:pt idx="25">
                  <c:v>57321728</c:v>
                </c:pt>
                <c:pt idx="26">
                  <c:v>3459370</c:v>
                </c:pt>
                <c:pt idx="27">
                  <c:v>1146175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10474548</c:v>
                </c:pt>
                <c:pt idx="1">
                  <c:v>2410039</c:v>
                </c:pt>
                <c:pt idx="2">
                  <c:v>4184784</c:v>
                </c:pt>
                <c:pt idx="3">
                  <c:v>3507913</c:v>
                </c:pt>
                <c:pt idx="4">
                  <c:v>75466095</c:v>
                </c:pt>
                <c:pt idx="5">
                  <c:v>4125329</c:v>
                </c:pt>
                <c:pt idx="6">
                  <c:v>11924227</c:v>
                </c:pt>
                <c:pt idx="7">
                  <c:v>52614076</c:v>
                </c:pt>
                <c:pt idx="8">
                  <c:v>24253217</c:v>
                </c:pt>
                <c:pt idx="9">
                  <c:v>27131820</c:v>
                </c:pt>
                <c:pt idx="10">
                  <c:v>16429957</c:v>
                </c:pt>
                <c:pt idx="11">
                  <c:v>924479</c:v>
                </c:pt>
                <c:pt idx="12">
                  <c:v>8842547</c:v>
                </c:pt>
                <c:pt idx="13">
                  <c:v>14204783</c:v>
                </c:pt>
                <c:pt idx="14">
                  <c:v>23295529</c:v>
                </c:pt>
                <c:pt idx="15">
                  <c:v>19455736</c:v>
                </c:pt>
                <c:pt idx="16">
                  <c:v>3833704</c:v>
                </c:pt>
                <c:pt idx="17">
                  <c:v>1537294</c:v>
                </c:pt>
                <c:pt idx="18">
                  <c:v>439750</c:v>
                </c:pt>
                <c:pt idx="19">
                  <c:v>1638686</c:v>
                </c:pt>
                <c:pt idx="20">
                  <c:v>2446887</c:v>
                </c:pt>
                <c:pt idx="21">
                  <c:v>8544262</c:v>
                </c:pt>
                <c:pt idx="22">
                  <c:v>4679314</c:v>
                </c:pt>
                <c:pt idx="23">
                  <c:v>2781367</c:v>
                </c:pt>
                <c:pt idx="24">
                  <c:v>22771934</c:v>
                </c:pt>
                <c:pt idx="25">
                  <c:v>61550624</c:v>
                </c:pt>
                <c:pt idx="26">
                  <c:v>3365969</c:v>
                </c:pt>
                <c:pt idx="27">
                  <c:v>1140748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956472"/>
        <c:axId val="12189543"/>
      </c:barChart>
      <c:catAx>
        <c:axId val="139564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189543"/>
        <c:crosses val="autoZero"/>
        <c:auto val="1"/>
        <c:lblAlgn val="ctr"/>
        <c:lblOffset val="100"/>
        <c:noMultiLvlLbl val="0"/>
      </c:catAx>
      <c:valAx>
        <c:axId val="1218954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95647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5716921</c:v>
                </c:pt>
                <c:pt idx="1">
                  <c:v>32032</c:v>
                </c:pt>
                <c:pt idx="2">
                  <c:v>15227</c:v>
                </c:pt>
                <c:pt idx="3">
                  <c:v>526843</c:v>
                </c:pt>
                <c:pt idx="4">
                  <c:v>19710205</c:v>
                </c:pt>
                <c:pt idx="5">
                  <c:v>1118813</c:v>
                </c:pt>
                <c:pt idx="6">
                  <c:v>1198631</c:v>
                </c:pt>
                <c:pt idx="7">
                  <c:v>9496404</c:v>
                </c:pt>
                <c:pt idx="8">
                  <c:v>15564461</c:v>
                </c:pt>
                <c:pt idx="9">
                  <c:v>20483799</c:v>
                </c:pt>
                <c:pt idx="10">
                  <c:v>7018077</c:v>
                </c:pt>
                <c:pt idx="11">
                  <c:v>478716</c:v>
                </c:pt>
                <c:pt idx="12">
                  <c:v>2807285</c:v>
                </c:pt>
                <c:pt idx="13">
                  <c:v>877249</c:v>
                </c:pt>
                <c:pt idx="14">
                  <c:v>17130088</c:v>
                </c:pt>
                <c:pt idx="15">
                  <c:v>5236166</c:v>
                </c:pt>
                <c:pt idx="16">
                  <c:v>87394</c:v>
                </c:pt>
                <c:pt idx="17">
                  <c:v>0</c:v>
                </c:pt>
                <c:pt idx="18">
                  <c:v>50139</c:v>
                </c:pt>
                <c:pt idx="19">
                  <c:v>952042</c:v>
                </c:pt>
                <c:pt idx="20">
                  <c:v>0</c:v>
                </c:pt>
                <c:pt idx="21">
                  <c:v>3178554</c:v>
                </c:pt>
                <c:pt idx="22">
                  <c:v>160435</c:v>
                </c:pt>
                <c:pt idx="23">
                  <c:v>319075</c:v>
                </c:pt>
                <c:pt idx="24">
                  <c:v>15114655</c:v>
                </c:pt>
                <c:pt idx="25">
                  <c:v>4017971</c:v>
                </c:pt>
                <c:pt idx="26">
                  <c:v>28077</c:v>
                </c:pt>
                <c:pt idx="27">
                  <c:v>216480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6317084</c:v>
                </c:pt>
                <c:pt idx="1">
                  <c:v>19007</c:v>
                </c:pt>
                <c:pt idx="2">
                  <c:v>72923</c:v>
                </c:pt>
                <c:pt idx="3">
                  <c:v>495960</c:v>
                </c:pt>
                <c:pt idx="4">
                  <c:v>20850821</c:v>
                </c:pt>
                <c:pt idx="5">
                  <c:v>1168972</c:v>
                </c:pt>
                <c:pt idx="6">
                  <c:v>1172437</c:v>
                </c:pt>
                <c:pt idx="7">
                  <c:v>11280369</c:v>
                </c:pt>
                <c:pt idx="8">
                  <c:v>14896313</c:v>
                </c:pt>
                <c:pt idx="9">
                  <c:v>21210480</c:v>
                </c:pt>
                <c:pt idx="10">
                  <c:v>7611755</c:v>
                </c:pt>
                <c:pt idx="11">
                  <c:v>483494</c:v>
                </c:pt>
                <c:pt idx="12">
                  <c:v>2676215</c:v>
                </c:pt>
                <c:pt idx="13">
                  <c:v>620157</c:v>
                </c:pt>
                <c:pt idx="14">
                  <c:v>18508363</c:v>
                </c:pt>
                <c:pt idx="15">
                  <c:v>6066602</c:v>
                </c:pt>
                <c:pt idx="16">
                  <c:v>83302</c:v>
                </c:pt>
                <c:pt idx="17">
                  <c:v>2</c:v>
                </c:pt>
                <c:pt idx="18">
                  <c:v>48485</c:v>
                </c:pt>
                <c:pt idx="19">
                  <c:v>1018924</c:v>
                </c:pt>
                <c:pt idx="20">
                  <c:v>0</c:v>
                </c:pt>
                <c:pt idx="21">
                  <c:v>2639467</c:v>
                </c:pt>
                <c:pt idx="22">
                  <c:v>194997</c:v>
                </c:pt>
                <c:pt idx="23">
                  <c:v>311135</c:v>
                </c:pt>
                <c:pt idx="24">
                  <c:v>14199294</c:v>
                </c:pt>
                <c:pt idx="25">
                  <c:v>4337704</c:v>
                </c:pt>
                <c:pt idx="26">
                  <c:v>19619</c:v>
                </c:pt>
                <c:pt idx="27">
                  <c:v>237474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477700"/>
        <c:axId val="59715078"/>
      </c:barChart>
      <c:catAx>
        <c:axId val="274777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715078"/>
        <c:crosses val="autoZero"/>
        <c:auto val="1"/>
        <c:lblAlgn val="ctr"/>
        <c:lblOffset val="100"/>
        <c:noMultiLvlLbl val="0"/>
      </c:catAx>
      <c:valAx>
        <c:axId val="5971507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47770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4245268</c:v>
                </c:pt>
                <c:pt idx="1">
                  <c:v>1390209</c:v>
                </c:pt>
                <c:pt idx="2">
                  <c:v>3064053</c:v>
                </c:pt>
                <c:pt idx="3">
                  <c:v>2154717</c:v>
                </c:pt>
                <c:pt idx="4">
                  <c:v>350655</c:v>
                </c:pt>
                <c:pt idx="5">
                  <c:v>1678716</c:v>
                </c:pt>
                <c:pt idx="6">
                  <c:v>300283</c:v>
                </c:pt>
                <c:pt idx="7">
                  <c:v>3647251</c:v>
                </c:pt>
                <c:pt idx="8">
                  <c:v>3046263</c:v>
                </c:pt>
                <c:pt idx="9">
                  <c:v>6265503</c:v>
                </c:pt>
                <c:pt idx="10">
                  <c:v>5064811</c:v>
                </c:pt>
                <c:pt idx="11">
                  <c:v>6176</c:v>
                </c:pt>
                <c:pt idx="12">
                  <c:v>2865059</c:v>
                </c:pt>
                <c:pt idx="13">
                  <c:v>12916122</c:v>
                </c:pt>
                <c:pt idx="14">
                  <c:v>4188534</c:v>
                </c:pt>
                <c:pt idx="15">
                  <c:v>285424</c:v>
                </c:pt>
                <c:pt idx="16">
                  <c:v>1044089</c:v>
                </c:pt>
                <c:pt idx="17">
                  <c:v>832894</c:v>
                </c:pt>
                <c:pt idx="18">
                  <c:v>10451</c:v>
                </c:pt>
                <c:pt idx="19">
                  <c:v>522921</c:v>
                </c:pt>
                <c:pt idx="20">
                  <c:v>760358</c:v>
                </c:pt>
                <c:pt idx="21">
                  <c:v>277252</c:v>
                </c:pt>
                <c:pt idx="22">
                  <c:v>2948832</c:v>
                </c:pt>
                <c:pt idx="23">
                  <c:v>1352950</c:v>
                </c:pt>
                <c:pt idx="24">
                  <c:v>7826583</c:v>
                </c:pt>
                <c:pt idx="25">
                  <c:v>1783358</c:v>
                </c:pt>
                <c:pt idx="26">
                  <c:v>245227</c:v>
                </c:pt>
                <c:pt idx="27">
                  <c:v>410870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3395897</c:v>
                </c:pt>
                <c:pt idx="1">
                  <c:v>1234827</c:v>
                </c:pt>
                <c:pt idx="2">
                  <c:v>2950517</c:v>
                </c:pt>
                <c:pt idx="3">
                  <c:v>2223941</c:v>
                </c:pt>
                <c:pt idx="4">
                  <c:v>1252419</c:v>
                </c:pt>
                <c:pt idx="5">
                  <c:v>1256713</c:v>
                </c:pt>
                <c:pt idx="6">
                  <c:v>293042</c:v>
                </c:pt>
                <c:pt idx="7">
                  <c:v>3263782</c:v>
                </c:pt>
                <c:pt idx="8">
                  <c:v>2787638</c:v>
                </c:pt>
                <c:pt idx="9">
                  <c:v>5111803</c:v>
                </c:pt>
                <c:pt idx="10">
                  <c:v>7633377</c:v>
                </c:pt>
                <c:pt idx="11">
                  <c:v>4456</c:v>
                </c:pt>
                <c:pt idx="12">
                  <c:v>5451025</c:v>
                </c:pt>
                <c:pt idx="13">
                  <c:v>12656090</c:v>
                </c:pt>
                <c:pt idx="14">
                  <c:v>3820551</c:v>
                </c:pt>
                <c:pt idx="15">
                  <c:v>280448</c:v>
                </c:pt>
                <c:pt idx="16">
                  <c:v>1079546</c:v>
                </c:pt>
                <c:pt idx="17">
                  <c:v>705855</c:v>
                </c:pt>
                <c:pt idx="18">
                  <c:v>23419</c:v>
                </c:pt>
                <c:pt idx="19">
                  <c:v>514605</c:v>
                </c:pt>
                <c:pt idx="20">
                  <c:v>657112</c:v>
                </c:pt>
                <c:pt idx="21">
                  <c:v>315727</c:v>
                </c:pt>
                <c:pt idx="22">
                  <c:v>2388885</c:v>
                </c:pt>
                <c:pt idx="23">
                  <c:v>1270512</c:v>
                </c:pt>
                <c:pt idx="24">
                  <c:v>6605659</c:v>
                </c:pt>
                <c:pt idx="25">
                  <c:v>1698558</c:v>
                </c:pt>
                <c:pt idx="26">
                  <c:v>238683</c:v>
                </c:pt>
                <c:pt idx="27">
                  <c:v>294533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682018"/>
        <c:axId val="28779576"/>
      </c:barChart>
      <c:catAx>
        <c:axId val="4268201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779576"/>
        <c:crosses val="autoZero"/>
        <c:auto val="1"/>
        <c:lblAlgn val="ctr"/>
        <c:lblOffset val="100"/>
        <c:noMultiLvlLbl val="0"/>
      </c:catAx>
      <c:valAx>
        <c:axId val="2877957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68201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464565</c:v>
                </c:pt>
                <c:pt idx="1">
                  <c:v>990025</c:v>
                </c:pt>
                <c:pt idx="2">
                  <c:v>907318</c:v>
                </c:pt>
                <c:pt idx="3">
                  <c:v>895531</c:v>
                </c:pt>
                <c:pt idx="4">
                  <c:v>52697836</c:v>
                </c:pt>
                <c:pt idx="5">
                  <c:v>1574111</c:v>
                </c:pt>
                <c:pt idx="6">
                  <c:v>11004927</c:v>
                </c:pt>
                <c:pt idx="7">
                  <c:v>33506713</c:v>
                </c:pt>
                <c:pt idx="8">
                  <c:v>6388598</c:v>
                </c:pt>
                <c:pt idx="9">
                  <c:v>782140</c:v>
                </c:pt>
                <c:pt idx="10">
                  <c:v>897456</c:v>
                </c:pt>
                <c:pt idx="11">
                  <c:v>392936</c:v>
                </c:pt>
                <c:pt idx="12">
                  <c:v>802335</c:v>
                </c:pt>
                <c:pt idx="13">
                  <c:v>1204138</c:v>
                </c:pt>
                <c:pt idx="14">
                  <c:v>1051703</c:v>
                </c:pt>
                <c:pt idx="15">
                  <c:v>13859864</c:v>
                </c:pt>
                <c:pt idx="16">
                  <c:v>703132</c:v>
                </c:pt>
                <c:pt idx="17">
                  <c:v>792222</c:v>
                </c:pt>
                <c:pt idx="18">
                  <c:v>334749</c:v>
                </c:pt>
                <c:pt idx="19">
                  <c:v>414766</c:v>
                </c:pt>
                <c:pt idx="20">
                  <c:v>1823257</c:v>
                </c:pt>
                <c:pt idx="21">
                  <c:v>6118255</c:v>
                </c:pt>
                <c:pt idx="22">
                  <c:v>2156775</c:v>
                </c:pt>
                <c:pt idx="23">
                  <c:v>1141611</c:v>
                </c:pt>
                <c:pt idx="24">
                  <c:v>1317807</c:v>
                </c:pt>
                <c:pt idx="25">
                  <c:v>51520399</c:v>
                </c:pt>
                <c:pt idx="26">
                  <c:v>3186066</c:v>
                </c:pt>
                <c:pt idx="27">
                  <c:v>518825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761567</c:v>
                </c:pt>
                <c:pt idx="1">
                  <c:v>1156205</c:v>
                </c:pt>
                <c:pt idx="2">
                  <c:v>1161344</c:v>
                </c:pt>
                <c:pt idx="3">
                  <c:v>788012</c:v>
                </c:pt>
                <c:pt idx="4">
                  <c:v>53362855</c:v>
                </c:pt>
                <c:pt idx="5">
                  <c:v>1699644</c:v>
                </c:pt>
                <c:pt idx="6">
                  <c:v>10458748</c:v>
                </c:pt>
                <c:pt idx="7">
                  <c:v>38069925</c:v>
                </c:pt>
                <c:pt idx="8">
                  <c:v>6569266</c:v>
                </c:pt>
                <c:pt idx="9">
                  <c:v>809537</c:v>
                </c:pt>
                <c:pt idx="10">
                  <c:v>1184825</c:v>
                </c:pt>
                <c:pt idx="11">
                  <c:v>436529</c:v>
                </c:pt>
                <c:pt idx="12">
                  <c:v>715307</c:v>
                </c:pt>
                <c:pt idx="13">
                  <c:v>928536</c:v>
                </c:pt>
                <c:pt idx="14">
                  <c:v>966615</c:v>
                </c:pt>
                <c:pt idx="15">
                  <c:v>13108686</c:v>
                </c:pt>
                <c:pt idx="16">
                  <c:v>2670856</c:v>
                </c:pt>
                <c:pt idx="17">
                  <c:v>831437</c:v>
                </c:pt>
                <c:pt idx="18">
                  <c:v>367846</c:v>
                </c:pt>
                <c:pt idx="19">
                  <c:v>105157</c:v>
                </c:pt>
                <c:pt idx="20">
                  <c:v>1789775</c:v>
                </c:pt>
                <c:pt idx="21">
                  <c:v>5589068</c:v>
                </c:pt>
                <c:pt idx="22">
                  <c:v>2095432</c:v>
                </c:pt>
                <c:pt idx="23">
                  <c:v>1199720</c:v>
                </c:pt>
                <c:pt idx="24">
                  <c:v>1966981</c:v>
                </c:pt>
                <c:pt idx="25">
                  <c:v>55514362</c:v>
                </c:pt>
                <c:pt idx="26">
                  <c:v>3107667</c:v>
                </c:pt>
                <c:pt idx="27">
                  <c:v>608741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0041613"/>
        <c:axId val="37356665"/>
      </c:barChart>
      <c:catAx>
        <c:axId val="4004161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356665"/>
        <c:crosses val="autoZero"/>
        <c:auto val="1"/>
        <c:lblAlgn val="ctr"/>
        <c:lblOffset val="100"/>
        <c:noMultiLvlLbl val="0"/>
      </c:catAx>
      <c:valAx>
        <c:axId val="3735666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04161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109</c:v>
                </c:pt>
                <c:pt idx="1">
                  <c:v>832883</c:v>
                </c:pt>
                <c:pt idx="2">
                  <c:v>149725</c:v>
                </c:pt>
                <c:pt idx="3">
                  <c:v>9</c:v>
                </c:pt>
                <c:pt idx="4">
                  <c:v>42462716</c:v>
                </c:pt>
                <c:pt idx="5">
                  <c:v>1104246</c:v>
                </c:pt>
                <c:pt idx="6">
                  <c:v>267566</c:v>
                </c:pt>
                <c:pt idx="7">
                  <c:v>24897988</c:v>
                </c:pt>
                <c:pt idx="8">
                  <c:v>3983745</c:v>
                </c:pt>
                <c:pt idx="9">
                  <c:v>508456</c:v>
                </c:pt>
                <c:pt idx="10">
                  <c:v>832909</c:v>
                </c:pt>
                <c:pt idx="11">
                  <c:v>49272</c:v>
                </c:pt>
                <c:pt idx="12">
                  <c:v>276781</c:v>
                </c:pt>
                <c:pt idx="13">
                  <c:v>617629</c:v>
                </c:pt>
                <c:pt idx="14">
                  <c:v>456071</c:v>
                </c:pt>
                <c:pt idx="15">
                  <c:v>10273004</c:v>
                </c:pt>
                <c:pt idx="16">
                  <c:v>235817</c:v>
                </c:pt>
                <c:pt idx="17">
                  <c:v>375927</c:v>
                </c:pt>
                <c:pt idx="18">
                  <c:v>35961</c:v>
                </c:pt>
                <c:pt idx="19">
                  <c:v>3830</c:v>
                </c:pt>
                <c:pt idx="20">
                  <c:v>0</c:v>
                </c:pt>
                <c:pt idx="21">
                  <c:v>2957808</c:v>
                </c:pt>
                <c:pt idx="22">
                  <c:v>374666</c:v>
                </c:pt>
                <c:pt idx="23">
                  <c:v>763006</c:v>
                </c:pt>
                <c:pt idx="24">
                  <c:v>225236</c:v>
                </c:pt>
                <c:pt idx="25">
                  <c:v>39917780</c:v>
                </c:pt>
                <c:pt idx="26">
                  <c:v>1932520</c:v>
                </c:pt>
                <c:pt idx="27">
                  <c:v>177067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99</c:v>
                </c:pt>
                <c:pt idx="1">
                  <c:v>1038088</c:v>
                </c:pt>
                <c:pt idx="2">
                  <c:v>312991</c:v>
                </c:pt>
                <c:pt idx="3">
                  <c:v>0</c:v>
                </c:pt>
                <c:pt idx="4">
                  <c:v>42393366</c:v>
                </c:pt>
                <c:pt idx="5">
                  <c:v>1231636</c:v>
                </c:pt>
                <c:pt idx="6">
                  <c:v>288369</c:v>
                </c:pt>
                <c:pt idx="7">
                  <c:v>29415749</c:v>
                </c:pt>
                <c:pt idx="8">
                  <c:v>4066599</c:v>
                </c:pt>
                <c:pt idx="9">
                  <c:v>510197</c:v>
                </c:pt>
                <c:pt idx="10">
                  <c:v>1091558</c:v>
                </c:pt>
                <c:pt idx="11">
                  <c:v>50680</c:v>
                </c:pt>
                <c:pt idx="12">
                  <c:v>270596</c:v>
                </c:pt>
                <c:pt idx="13">
                  <c:v>474163</c:v>
                </c:pt>
                <c:pt idx="14">
                  <c:v>432372</c:v>
                </c:pt>
                <c:pt idx="15">
                  <c:v>9587267</c:v>
                </c:pt>
                <c:pt idx="16">
                  <c:v>2333712</c:v>
                </c:pt>
                <c:pt idx="17">
                  <c:v>404998</c:v>
                </c:pt>
                <c:pt idx="18">
                  <c:v>30415</c:v>
                </c:pt>
                <c:pt idx="19">
                  <c:v>0</c:v>
                </c:pt>
                <c:pt idx="20">
                  <c:v>0</c:v>
                </c:pt>
                <c:pt idx="21">
                  <c:v>2757160</c:v>
                </c:pt>
                <c:pt idx="22">
                  <c:v>268005</c:v>
                </c:pt>
                <c:pt idx="23">
                  <c:v>740876</c:v>
                </c:pt>
                <c:pt idx="24">
                  <c:v>669537</c:v>
                </c:pt>
                <c:pt idx="25">
                  <c:v>44249858</c:v>
                </c:pt>
                <c:pt idx="26">
                  <c:v>1988986</c:v>
                </c:pt>
                <c:pt idx="27">
                  <c:v>219273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233415"/>
        <c:axId val="58527688"/>
      </c:barChart>
      <c:catAx>
        <c:axId val="6423341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527688"/>
        <c:crosses val="autoZero"/>
        <c:auto val="1"/>
        <c:lblAlgn val="ctr"/>
        <c:lblOffset val="100"/>
        <c:noMultiLvlLbl val="0"/>
      </c:catAx>
      <c:valAx>
        <c:axId val="5852768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23341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22565.06</c:v>
                </c:pt>
                <c:pt idx="1">
                  <c:v>0</c:v>
                </c:pt>
                <c:pt idx="2">
                  <c:v>2663.8670000000002</c:v>
                </c:pt>
                <c:pt idx="3">
                  <c:v>6286.7040000000025</c:v>
                </c:pt>
                <c:pt idx="4">
                  <c:v>621.78099999999995</c:v>
                </c:pt>
                <c:pt idx="5">
                  <c:v>9446.5229999999974</c:v>
                </c:pt>
                <c:pt idx="6">
                  <c:v>1166.9169999999999</c:v>
                </c:pt>
                <c:pt idx="7">
                  <c:v>1324.2449999999999</c:v>
                </c:pt>
                <c:pt idx="8">
                  <c:v>0</c:v>
                </c:pt>
                <c:pt idx="9">
                  <c:v>178.89500000000001</c:v>
                </c:pt>
                <c:pt idx="10">
                  <c:v>1826.193</c:v>
                </c:pt>
                <c:pt idx="11">
                  <c:v>0</c:v>
                </c:pt>
                <c:pt idx="12">
                  <c:v>136.965</c:v>
                </c:pt>
                <c:pt idx="13">
                  <c:v>7106.8079999999991</c:v>
                </c:pt>
                <c:pt idx="14">
                  <c:v>129.31</c:v>
                </c:pt>
                <c:pt idx="15">
                  <c:v>623.14800000000002</c:v>
                </c:pt>
                <c:pt idx="16">
                  <c:v>119.224</c:v>
                </c:pt>
                <c:pt idx="17">
                  <c:v>1999.377</c:v>
                </c:pt>
                <c:pt idx="18">
                  <c:v>0</c:v>
                </c:pt>
                <c:pt idx="19">
                  <c:v>610.78499999999997</c:v>
                </c:pt>
                <c:pt idx="20">
                  <c:v>15331.023999999999</c:v>
                </c:pt>
                <c:pt idx="21">
                  <c:v>2590.3980000000001</c:v>
                </c:pt>
                <c:pt idx="22">
                  <c:v>3562.3709999999992</c:v>
                </c:pt>
                <c:pt idx="23">
                  <c:v>0</c:v>
                </c:pt>
                <c:pt idx="24">
                  <c:v>1481.6420000000001</c:v>
                </c:pt>
                <c:pt idx="25">
                  <c:v>877.53499999999974</c:v>
                </c:pt>
                <c:pt idx="26">
                  <c:v>24143.167000000001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19072.755000000001</c:v>
                </c:pt>
                <c:pt idx="1">
                  <c:v>377.81</c:v>
                </c:pt>
                <c:pt idx="2">
                  <c:v>2481.4929999999999</c:v>
                </c:pt>
                <c:pt idx="3">
                  <c:v>12247.364</c:v>
                </c:pt>
                <c:pt idx="4">
                  <c:v>638.98</c:v>
                </c:pt>
                <c:pt idx="5">
                  <c:v>10180.665999999999</c:v>
                </c:pt>
                <c:pt idx="6">
                  <c:v>1451.547</c:v>
                </c:pt>
                <c:pt idx="7">
                  <c:v>2703.6149999999989</c:v>
                </c:pt>
                <c:pt idx="8">
                  <c:v>0</c:v>
                </c:pt>
                <c:pt idx="9">
                  <c:v>297.32900000000012</c:v>
                </c:pt>
                <c:pt idx="10">
                  <c:v>2067.4639999999999</c:v>
                </c:pt>
                <c:pt idx="11">
                  <c:v>0.9</c:v>
                </c:pt>
                <c:pt idx="12">
                  <c:v>153.25299999999999</c:v>
                </c:pt>
                <c:pt idx="13">
                  <c:v>7632.9710000000014</c:v>
                </c:pt>
                <c:pt idx="14">
                  <c:v>133.69499999999999</c:v>
                </c:pt>
                <c:pt idx="15">
                  <c:v>1038.4480000000001</c:v>
                </c:pt>
                <c:pt idx="16">
                  <c:v>205.375</c:v>
                </c:pt>
                <c:pt idx="17">
                  <c:v>1874.047</c:v>
                </c:pt>
                <c:pt idx="18">
                  <c:v>0</c:v>
                </c:pt>
                <c:pt idx="19">
                  <c:v>716.35799999999995</c:v>
                </c:pt>
                <c:pt idx="20">
                  <c:v>14449.248</c:v>
                </c:pt>
                <c:pt idx="21">
                  <c:v>2050.1280000000002</c:v>
                </c:pt>
                <c:pt idx="22">
                  <c:v>4930.0280000000002</c:v>
                </c:pt>
                <c:pt idx="23">
                  <c:v>0</c:v>
                </c:pt>
                <c:pt idx="24">
                  <c:v>1745.32</c:v>
                </c:pt>
                <c:pt idx="25">
                  <c:v>628.74200000000008</c:v>
                </c:pt>
                <c:pt idx="26">
                  <c:v>25259.085999999999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662802"/>
        <c:axId val="39159094"/>
      </c:barChart>
      <c:catAx>
        <c:axId val="4466280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159094"/>
        <c:crosses val="autoZero"/>
        <c:auto val="1"/>
        <c:lblAlgn val="ctr"/>
        <c:lblOffset val="100"/>
        <c:noMultiLvlLbl val="0"/>
      </c:catAx>
      <c:valAx>
        <c:axId val="3915909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66280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45290</c:v>
                </c:pt>
                <c:pt idx="1">
                  <c:v>22226</c:v>
                </c:pt>
                <c:pt idx="2">
                  <c:v>74491</c:v>
                </c:pt>
                <c:pt idx="3">
                  <c:v>39395</c:v>
                </c:pt>
                <c:pt idx="4">
                  <c:v>2779724</c:v>
                </c:pt>
                <c:pt idx="5">
                  <c:v>86482</c:v>
                </c:pt>
                <c:pt idx="6">
                  <c:v>113754</c:v>
                </c:pt>
                <c:pt idx="7">
                  <c:v>1174222</c:v>
                </c:pt>
                <c:pt idx="8">
                  <c:v>100505</c:v>
                </c:pt>
                <c:pt idx="9">
                  <c:v>197201</c:v>
                </c:pt>
                <c:pt idx="10">
                  <c:v>22354</c:v>
                </c:pt>
                <c:pt idx="11">
                  <c:v>473738</c:v>
                </c:pt>
                <c:pt idx="12">
                  <c:v>11114</c:v>
                </c:pt>
                <c:pt idx="13">
                  <c:v>11065</c:v>
                </c:pt>
                <c:pt idx="14">
                  <c:v>129743</c:v>
                </c:pt>
                <c:pt idx="15">
                  <c:v>1714057</c:v>
                </c:pt>
                <c:pt idx="16">
                  <c:v>63673</c:v>
                </c:pt>
                <c:pt idx="17">
                  <c:v>18569</c:v>
                </c:pt>
                <c:pt idx="18">
                  <c:v>2461</c:v>
                </c:pt>
                <c:pt idx="19">
                  <c:v>21063</c:v>
                </c:pt>
                <c:pt idx="20">
                  <c:v>19128</c:v>
                </c:pt>
                <c:pt idx="21">
                  <c:v>483609</c:v>
                </c:pt>
                <c:pt idx="22">
                  <c:v>35164</c:v>
                </c:pt>
                <c:pt idx="23">
                  <c:v>23217</c:v>
                </c:pt>
                <c:pt idx="24">
                  <c:v>83243</c:v>
                </c:pt>
                <c:pt idx="25">
                  <c:v>320835</c:v>
                </c:pt>
                <c:pt idx="26">
                  <c:v>48252</c:v>
                </c:pt>
                <c:pt idx="27">
                  <c:v>5983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42526</c:v>
                </c:pt>
                <c:pt idx="1">
                  <c:v>15702</c:v>
                </c:pt>
                <c:pt idx="2">
                  <c:v>61277</c:v>
                </c:pt>
                <c:pt idx="3">
                  <c:v>44028</c:v>
                </c:pt>
                <c:pt idx="4">
                  <c:v>3057529</c:v>
                </c:pt>
                <c:pt idx="5">
                  <c:v>121251</c:v>
                </c:pt>
                <c:pt idx="6">
                  <c:v>64750</c:v>
                </c:pt>
                <c:pt idx="7">
                  <c:v>1433028</c:v>
                </c:pt>
                <c:pt idx="8">
                  <c:v>92074</c:v>
                </c:pt>
                <c:pt idx="9">
                  <c:v>133370</c:v>
                </c:pt>
                <c:pt idx="10">
                  <c:v>25853</c:v>
                </c:pt>
                <c:pt idx="11">
                  <c:v>511865</c:v>
                </c:pt>
                <c:pt idx="12">
                  <c:v>9997</c:v>
                </c:pt>
                <c:pt idx="13">
                  <c:v>20901</c:v>
                </c:pt>
                <c:pt idx="14">
                  <c:v>132960</c:v>
                </c:pt>
                <c:pt idx="15">
                  <c:v>1921583</c:v>
                </c:pt>
                <c:pt idx="16">
                  <c:v>51591</c:v>
                </c:pt>
                <c:pt idx="17">
                  <c:v>28797</c:v>
                </c:pt>
                <c:pt idx="18">
                  <c:v>3590</c:v>
                </c:pt>
                <c:pt idx="19">
                  <c:v>14091</c:v>
                </c:pt>
                <c:pt idx="20">
                  <c:v>18503</c:v>
                </c:pt>
                <c:pt idx="21">
                  <c:v>413018</c:v>
                </c:pt>
                <c:pt idx="22">
                  <c:v>25968</c:v>
                </c:pt>
                <c:pt idx="23">
                  <c:v>25446</c:v>
                </c:pt>
                <c:pt idx="24">
                  <c:v>83306</c:v>
                </c:pt>
                <c:pt idx="25">
                  <c:v>298841</c:v>
                </c:pt>
                <c:pt idx="26">
                  <c:v>91128</c:v>
                </c:pt>
                <c:pt idx="27">
                  <c:v>5826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003518"/>
        <c:axId val="39188448"/>
      </c:barChart>
      <c:catAx>
        <c:axId val="1800351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188448"/>
        <c:crosses val="autoZero"/>
        <c:auto val="1"/>
        <c:lblAlgn val="ctr"/>
        <c:lblOffset val="100"/>
        <c:noMultiLvlLbl val="0"/>
      </c:catAx>
      <c:valAx>
        <c:axId val="3918844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00351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22899</c:v>
                </c:pt>
                <c:pt idx="1">
                  <c:v>1393</c:v>
                </c:pt>
                <c:pt idx="2">
                  <c:v>38458</c:v>
                </c:pt>
                <c:pt idx="3">
                  <c:v>10667</c:v>
                </c:pt>
                <c:pt idx="4">
                  <c:v>2647980</c:v>
                </c:pt>
                <c:pt idx="5">
                  <c:v>18065</c:v>
                </c:pt>
                <c:pt idx="6">
                  <c:v>972</c:v>
                </c:pt>
                <c:pt idx="7">
                  <c:v>962781</c:v>
                </c:pt>
                <c:pt idx="8">
                  <c:v>52808</c:v>
                </c:pt>
                <c:pt idx="9">
                  <c:v>36762</c:v>
                </c:pt>
                <c:pt idx="10">
                  <c:v>0</c:v>
                </c:pt>
                <c:pt idx="11">
                  <c:v>458834</c:v>
                </c:pt>
                <c:pt idx="12">
                  <c:v>6971</c:v>
                </c:pt>
                <c:pt idx="13">
                  <c:v>11065</c:v>
                </c:pt>
                <c:pt idx="14">
                  <c:v>107177</c:v>
                </c:pt>
                <c:pt idx="15">
                  <c:v>1521937</c:v>
                </c:pt>
                <c:pt idx="16">
                  <c:v>26500</c:v>
                </c:pt>
                <c:pt idx="17">
                  <c:v>8433</c:v>
                </c:pt>
                <c:pt idx="18">
                  <c:v>0</c:v>
                </c:pt>
                <c:pt idx="19">
                  <c:v>13852</c:v>
                </c:pt>
                <c:pt idx="20">
                  <c:v>7759</c:v>
                </c:pt>
                <c:pt idx="21">
                  <c:v>446822</c:v>
                </c:pt>
                <c:pt idx="22">
                  <c:v>20140</c:v>
                </c:pt>
                <c:pt idx="23">
                  <c:v>10365</c:v>
                </c:pt>
                <c:pt idx="24">
                  <c:v>26486</c:v>
                </c:pt>
                <c:pt idx="25">
                  <c:v>267279</c:v>
                </c:pt>
                <c:pt idx="26">
                  <c:v>8063</c:v>
                </c:pt>
                <c:pt idx="27">
                  <c:v>2460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22866</c:v>
                </c:pt>
                <c:pt idx="1">
                  <c:v>1816</c:v>
                </c:pt>
                <c:pt idx="2">
                  <c:v>31378</c:v>
                </c:pt>
                <c:pt idx="3">
                  <c:v>13089</c:v>
                </c:pt>
                <c:pt idx="4">
                  <c:v>2911303</c:v>
                </c:pt>
                <c:pt idx="5">
                  <c:v>25865</c:v>
                </c:pt>
                <c:pt idx="6">
                  <c:v>1476</c:v>
                </c:pt>
                <c:pt idx="7">
                  <c:v>1236385</c:v>
                </c:pt>
                <c:pt idx="8">
                  <c:v>48803</c:v>
                </c:pt>
                <c:pt idx="9">
                  <c:v>12758</c:v>
                </c:pt>
                <c:pt idx="10">
                  <c:v>0</c:v>
                </c:pt>
                <c:pt idx="11">
                  <c:v>500620</c:v>
                </c:pt>
                <c:pt idx="12">
                  <c:v>6110</c:v>
                </c:pt>
                <c:pt idx="13">
                  <c:v>20901</c:v>
                </c:pt>
                <c:pt idx="14">
                  <c:v>115457</c:v>
                </c:pt>
                <c:pt idx="15">
                  <c:v>1751679</c:v>
                </c:pt>
                <c:pt idx="16">
                  <c:v>19708</c:v>
                </c:pt>
                <c:pt idx="17">
                  <c:v>15679</c:v>
                </c:pt>
                <c:pt idx="18">
                  <c:v>0</c:v>
                </c:pt>
                <c:pt idx="19">
                  <c:v>9116</c:v>
                </c:pt>
                <c:pt idx="20">
                  <c:v>7974</c:v>
                </c:pt>
                <c:pt idx="21">
                  <c:v>339999</c:v>
                </c:pt>
                <c:pt idx="22">
                  <c:v>11284</c:v>
                </c:pt>
                <c:pt idx="23">
                  <c:v>10304</c:v>
                </c:pt>
                <c:pt idx="24">
                  <c:v>41820</c:v>
                </c:pt>
                <c:pt idx="25">
                  <c:v>248205</c:v>
                </c:pt>
                <c:pt idx="26">
                  <c:v>46923</c:v>
                </c:pt>
                <c:pt idx="27">
                  <c:v>1459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060824"/>
        <c:axId val="40037445"/>
      </c:barChart>
      <c:catAx>
        <c:axId val="630608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037445"/>
        <c:crosses val="autoZero"/>
        <c:auto val="1"/>
        <c:lblAlgn val="ctr"/>
        <c:lblOffset val="100"/>
        <c:noMultiLvlLbl val="0"/>
      </c:catAx>
      <c:valAx>
        <c:axId val="4003744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06082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2793645</c:v>
                </c:pt>
                <c:pt idx="5">
                  <c:v>0</c:v>
                </c:pt>
                <c:pt idx="6">
                  <c:v>4443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96</c:v>
                </c:pt>
                <c:pt idx="13">
                  <c:v>0</c:v>
                </c:pt>
                <c:pt idx="14">
                  <c:v>96211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2998</c:v>
                </c:pt>
                <c:pt idx="20">
                  <c:v>0</c:v>
                </c:pt>
                <c:pt idx="21">
                  <c:v>1304</c:v>
                </c:pt>
                <c:pt idx="22">
                  <c:v>0</c:v>
                </c:pt>
                <c:pt idx="23">
                  <c:v>0</c:v>
                </c:pt>
                <c:pt idx="24">
                  <c:v>37808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2688849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326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75661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1162</c:v>
                </c:pt>
                <c:pt idx="22">
                  <c:v>0</c:v>
                </c:pt>
                <c:pt idx="23">
                  <c:v>0</c:v>
                </c:pt>
                <c:pt idx="24">
                  <c:v>62519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7052379"/>
        <c:axId val="20469164"/>
      </c:barChart>
      <c:catAx>
        <c:axId val="3705237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469164"/>
        <c:crosses val="autoZero"/>
        <c:auto val="1"/>
        <c:lblAlgn val="ctr"/>
        <c:lblOffset val="100"/>
        <c:noMultiLvlLbl val="0"/>
      </c:catAx>
      <c:valAx>
        <c:axId val="2046916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05237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1551758</c:v>
                </c:pt>
                <c:pt idx="1">
                  <c:v>15158</c:v>
                </c:pt>
                <c:pt idx="2">
                  <c:v>43</c:v>
                </c:pt>
                <c:pt idx="3">
                  <c:v>33000</c:v>
                </c:pt>
                <c:pt idx="4">
                  <c:v>47455923</c:v>
                </c:pt>
                <c:pt idx="5">
                  <c:v>1299563</c:v>
                </c:pt>
                <c:pt idx="6">
                  <c:v>10446</c:v>
                </c:pt>
                <c:pt idx="7">
                  <c:v>15016019</c:v>
                </c:pt>
                <c:pt idx="8">
                  <c:v>32436</c:v>
                </c:pt>
                <c:pt idx="9">
                  <c:v>788647</c:v>
                </c:pt>
                <c:pt idx="10">
                  <c:v>11413</c:v>
                </c:pt>
                <c:pt idx="11">
                  <c:v>0</c:v>
                </c:pt>
                <c:pt idx="12">
                  <c:v>526383</c:v>
                </c:pt>
                <c:pt idx="13">
                  <c:v>5100350</c:v>
                </c:pt>
                <c:pt idx="14">
                  <c:v>1670279</c:v>
                </c:pt>
                <c:pt idx="15">
                  <c:v>9398398</c:v>
                </c:pt>
                <c:pt idx="16">
                  <c:v>34764</c:v>
                </c:pt>
                <c:pt idx="17">
                  <c:v>1604</c:v>
                </c:pt>
                <c:pt idx="18">
                  <c:v>2990</c:v>
                </c:pt>
                <c:pt idx="19">
                  <c:v>52088</c:v>
                </c:pt>
                <c:pt idx="20">
                  <c:v>9564</c:v>
                </c:pt>
                <c:pt idx="21">
                  <c:v>589129</c:v>
                </c:pt>
                <c:pt idx="22">
                  <c:v>49848</c:v>
                </c:pt>
                <c:pt idx="23">
                  <c:v>102</c:v>
                </c:pt>
                <c:pt idx="24">
                  <c:v>1092806</c:v>
                </c:pt>
                <c:pt idx="25">
                  <c:v>22323768</c:v>
                </c:pt>
                <c:pt idx="26">
                  <c:v>225468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883505</c:v>
                </c:pt>
                <c:pt idx="1">
                  <c:v>17547</c:v>
                </c:pt>
                <c:pt idx="2">
                  <c:v>11314</c:v>
                </c:pt>
                <c:pt idx="3">
                  <c:v>6050</c:v>
                </c:pt>
                <c:pt idx="4">
                  <c:v>47213921</c:v>
                </c:pt>
                <c:pt idx="5">
                  <c:v>1532385</c:v>
                </c:pt>
                <c:pt idx="6">
                  <c:v>16619</c:v>
                </c:pt>
                <c:pt idx="7">
                  <c:v>19860903</c:v>
                </c:pt>
                <c:pt idx="8">
                  <c:v>77475</c:v>
                </c:pt>
                <c:pt idx="9">
                  <c:v>121746</c:v>
                </c:pt>
                <c:pt idx="10">
                  <c:v>24838</c:v>
                </c:pt>
                <c:pt idx="11">
                  <c:v>0</c:v>
                </c:pt>
                <c:pt idx="12">
                  <c:v>514747</c:v>
                </c:pt>
                <c:pt idx="13">
                  <c:v>1508442</c:v>
                </c:pt>
                <c:pt idx="14">
                  <c:v>1697308</c:v>
                </c:pt>
                <c:pt idx="15">
                  <c:v>9341487</c:v>
                </c:pt>
                <c:pt idx="16">
                  <c:v>2114611</c:v>
                </c:pt>
                <c:pt idx="17">
                  <c:v>1098</c:v>
                </c:pt>
                <c:pt idx="18">
                  <c:v>0</c:v>
                </c:pt>
                <c:pt idx="19">
                  <c:v>54375</c:v>
                </c:pt>
                <c:pt idx="20">
                  <c:v>7462</c:v>
                </c:pt>
                <c:pt idx="21">
                  <c:v>452197</c:v>
                </c:pt>
                <c:pt idx="22">
                  <c:v>61815</c:v>
                </c:pt>
                <c:pt idx="23">
                  <c:v>0</c:v>
                </c:pt>
                <c:pt idx="24">
                  <c:v>2274301</c:v>
                </c:pt>
                <c:pt idx="25">
                  <c:v>24087641</c:v>
                </c:pt>
                <c:pt idx="26">
                  <c:v>193034</c:v>
                </c:pt>
                <c:pt idx="27">
                  <c:v>24251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424797"/>
        <c:axId val="44070923"/>
      </c:barChart>
      <c:catAx>
        <c:axId val="2542479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070923"/>
        <c:crosses val="autoZero"/>
        <c:auto val="1"/>
        <c:lblAlgn val="ctr"/>
        <c:lblOffset val="100"/>
        <c:noMultiLvlLbl val="0"/>
      </c:catAx>
      <c:valAx>
        <c:axId val="4407092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42479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15158</c:v>
                </c:pt>
                <c:pt idx="2">
                  <c:v>43</c:v>
                </c:pt>
                <c:pt idx="3">
                  <c:v>0</c:v>
                </c:pt>
                <c:pt idx="4">
                  <c:v>37788188</c:v>
                </c:pt>
                <c:pt idx="5">
                  <c:v>156442</c:v>
                </c:pt>
                <c:pt idx="6">
                  <c:v>2</c:v>
                </c:pt>
                <c:pt idx="7">
                  <c:v>11629281</c:v>
                </c:pt>
                <c:pt idx="8">
                  <c:v>31369</c:v>
                </c:pt>
                <c:pt idx="9">
                  <c:v>1254</c:v>
                </c:pt>
                <c:pt idx="10">
                  <c:v>11413</c:v>
                </c:pt>
                <c:pt idx="11">
                  <c:v>0</c:v>
                </c:pt>
                <c:pt idx="12">
                  <c:v>919</c:v>
                </c:pt>
                <c:pt idx="13">
                  <c:v>2085</c:v>
                </c:pt>
                <c:pt idx="14">
                  <c:v>22435</c:v>
                </c:pt>
                <c:pt idx="15">
                  <c:v>7098206</c:v>
                </c:pt>
                <c:pt idx="16">
                  <c:v>19623</c:v>
                </c:pt>
                <c:pt idx="17">
                  <c:v>1604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554282</c:v>
                </c:pt>
                <c:pt idx="22">
                  <c:v>3907</c:v>
                </c:pt>
                <c:pt idx="23">
                  <c:v>0</c:v>
                </c:pt>
                <c:pt idx="24">
                  <c:v>4731</c:v>
                </c:pt>
                <c:pt idx="25">
                  <c:v>21841381</c:v>
                </c:pt>
                <c:pt idx="26">
                  <c:v>150330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17547</c:v>
                </c:pt>
                <c:pt idx="2">
                  <c:v>783</c:v>
                </c:pt>
                <c:pt idx="3">
                  <c:v>0</c:v>
                </c:pt>
                <c:pt idx="4">
                  <c:v>37598223</c:v>
                </c:pt>
                <c:pt idx="5">
                  <c:v>285144</c:v>
                </c:pt>
                <c:pt idx="6">
                  <c:v>12</c:v>
                </c:pt>
                <c:pt idx="7">
                  <c:v>14942075</c:v>
                </c:pt>
                <c:pt idx="8">
                  <c:v>32827</c:v>
                </c:pt>
                <c:pt idx="9">
                  <c:v>750</c:v>
                </c:pt>
                <c:pt idx="10">
                  <c:v>24025</c:v>
                </c:pt>
                <c:pt idx="11">
                  <c:v>0</c:v>
                </c:pt>
                <c:pt idx="12">
                  <c:v>0</c:v>
                </c:pt>
                <c:pt idx="13">
                  <c:v>8068</c:v>
                </c:pt>
                <c:pt idx="14">
                  <c:v>153</c:v>
                </c:pt>
                <c:pt idx="15">
                  <c:v>6361142</c:v>
                </c:pt>
                <c:pt idx="16">
                  <c:v>2098130</c:v>
                </c:pt>
                <c:pt idx="17">
                  <c:v>1083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421118</c:v>
                </c:pt>
                <c:pt idx="22">
                  <c:v>122</c:v>
                </c:pt>
                <c:pt idx="23">
                  <c:v>0</c:v>
                </c:pt>
                <c:pt idx="24">
                  <c:v>293870</c:v>
                </c:pt>
                <c:pt idx="25">
                  <c:v>23698848</c:v>
                </c:pt>
                <c:pt idx="26">
                  <c:v>133146</c:v>
                </c:pt>
                <c:pt idx="27">
                  <c:v>1488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23569"/>
        <c:axId val="22211673"/>
      </c:barChart>
      <c:catAx>
        <c:axId val="122356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211673"/>
        <c:crosses val="autoZero"/>
        <c:auto val="1"/>
        <c:lblAlgn val="ctr"/>
        <c:lblOffset val="100"/>
        <c:noMultiLvlLbl val="0"/>
      </c:catAx>
      <c:valAx>
        <c:axId val="2221167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2356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12008</c:v>
                </c:pt>
                <c:pt idx="2">
                  <c:v>565001</c:v>
                </c:pt>
                <c:pt idx="3">
                  <c:v>0</c:v>
                </c:pt>
                <c:pt idx="4">
                  <c:v>10179551</c:v>
                </c:pt>
                <c:pt idx="5">
                  <c:v>608209</c:v>
                </c:pt>
                <c:pt idx="6">
                  <c:v>10839335</c:v>
                </c:pt>
                <c:pt idx="7">
                  <c:v>8895650</c:v>
                </c:pt>
                <c:pt idx="8">
                  <c:v>762592</c:v>
                </c:pt>
                <c:pt idx="9">
                  <c:v>0</c:v>
                </c:pt>
                <c:pt idx="10">
                  <c:v>120697</c:v>
                </c:pt>
                <c:pt idx="11">
                  <c:v>389361</c:v>
                </c:pt>
                <c:pt idx="12">
                  <c:v>14188</c:v>
                </c:pt>
                <c:pt idx="13">
                  <c:v>1856</c:v>
                </c:pt>
                <c:pt idx="14">
                  <c:v>477985</c:v>
                </c:pt>
                <c:pt idx="15">
                  <c:v>3568433</c:v>
                </c:pt>
                <c:pt idx="16">
                  <c:v>474157</c:v>
                </c:pt>
                <c:pt idx="17">
                  <c:v>0</c:v>
                </c:pt>
                <c:pt idx="18">
                  <c:v>334749</c:v>
                </c:pt>
                <c:pt idx="19">
                  <c:v>367406</c:v>
                </c:pt>
                <c:pt idx="20">
                  <c:v>477705</c:v>
                </c:pt>
                <c:pt idx="21">
                  <c:v>3192247</c:v>
                </c:pt>
                <c:pt idx="22">
                  <c:v>1778003</c:v>
                </c:pt>
                <c:pt idx="23">
                  <c:v>129982</c:v>
                </c:pt>
                <c:pt idx="24">
                  <c:v>251891</c:v>
                </c:pt>
                <c:pt idx="25">
                  <c:v>10067580</c:v>
                </c:pt>
                <c:pt idx="26">
                  <c:v>919084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49694</c:v>
                </c:pt>
                <c:pt idx="2">
                  <c:v>643299</c:v>
                </c:pt>
                <c:pt idx="3">
                  <c:v>45</c:v>
                </c:pt>
                <c:pt idx="4">
                  <c:v>10879400</c:v>
                </c:pt>
                <c:pt idx="5">
                  <c:v>575664</c:v>
                </c:pt>
                <c:pt idx="6">
                  <c:v>10379260</c:v>
                </c:pt>
                <c:pt idx="7">
                  <c:v>8848404</c:v>
                </c:pt>
                <c:pt idx="8">
                  <c:v>797888</c:v>
                </c:pt>
                <c:pt idx="9">
                  <c:v>0</c:v>
                </c:pt>
                <c:pt idx="10">
                  <c:v>280906</c:v>
                </c:pt>
                <c:pt idx="11">
                  <c:v>433938</c:v>
                </c:pt>
                <c:pt idx="12">
                  <c:v>18243</c:v>
                </c:pt>
                <c:pt idx="13">
                  <c:v>0</c:v>
                </c:pt>
                <c:pt idx="14">
                  <c:v>429749</c:v>
                </c:pt>
                <c:pt idx="15">
                  <c:v>3495014</c:v>
                </c:pt>
                <c:pt idx="16">
                  <c:v>343141</c:v>
                </c:pt>
                <c:pt idx="17">
                  <c:v>0</c:v>
                </c:pt>
                <c:pt idx="18">
                  <c:v>367846</c:v>
                </c:pt>
                <c:pt idx="19">
                  <c:v>29141</c:v>
                </c:pt>
                <c:pt idx="20">
                  <c:v>445476</c:v>
                </c:pt>
                <c:pt idx="21">
                  <c:v>2949674</c:v>
                </c:pt>
                <c:pt idx="22">
                  <c:v>1711304</c:v>
                </c:pt>
                <c:pt idx="23">
                  <c:v>92206</c:v>
                </c:pt>
                <c:pt idx="24">
                  <c:v>424128</c:v>
                </c:pt>
                <c:pt idx="25">
                  <c:v>9872962</c:v>
                </c:pt>
                <c:pt idx="26">
                  <c:v>699507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839394"/>
        <c:axId val="53078269"/>
      </c:barChart>
      <c:catAx>
        <c:axId val="1083939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078269"/>
        <c:crosses val="autoZero"/>
        <c:auto val="1"/>
        <c:lblAlgn val="ctr"/>
        <c:lblOffset val="100"/>
        <c:noMultiLvlLbl val="0"/>
      </c:catAx>
      <c:valAx>
        <c:axId val="5307826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83939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530</c:v>
                </c:pt>
                <c:pt idx="2">
                  <c:v>29238</c:v>
                </c:pt>
                <c:pt idx="3">
                  <c:v>0</c:v>
                </c:pt>
                <c:pt idx="4">
                  <c:v>343622</c:v>
                </c:pt>
                <c:pt idx="5">
                  <c:v>18927</c:v>
                </c:pt>
                <c:pt idx="6">
                  <c:v>514163</c:v>
                </c:pt>
                <c:pt idx="7">
                  <c:v>319111</c:v>
                </c:pt>
                <c:pt idx="8">
                  <c:v>30332</c:v>
                </c:pt>
                <c:pt idx="9">
                  <c:v>0</c:v>
                </c:pt>
                <c:pt idx="10">
                  <c:v>21</c:v>
                </c:pt>
                <c:pt idx="11">
                  <c:v>23080</c:v>
                </c:pt>
                <c:pt idx="12">
                  <c:v>25</c:v>
                </c:pt>
                <c:pt idx="13">
                  <c:v>0</c:v>
                </c:pt>
                <c:pt idx="14">
                  <c:v>24847</c:v>
                </c:pt>
                <c:pt idx="15">
                  <c:v>249622</c:v>
                </c:pt>
                <c:pt idx="16">
                  <c:v>26957</c:v>
                </c:pt>
                <c:pt idx="17">
                  <c:v>0</c:v>
                </c:pt>
                <c:pt idx="18">
                  <c:v>21847</c:v>
                </c:pt>
                <c:pt idx="19">
                  <c:v>13951</c:v>
                </c:pt>
                <c:pt idx="20">
                  <c:v>2417</c:v>
                </c:pt>
                <c:pt idx="21">
                  <c:v>230715</c:v>
                </c:pt>
                <c:pt idx="22">
                  <c:v>43050</c:v>
                </c:pt>
                <c:pt idx="23">
                  <c:v>6560</c:v>
                </c:pt>
                <c:pt idx="24">
                  <c:v>152</c:v>
                </c:pt>
                <c:pt idx="25">
                  <c:v>363647</c:v>
                </c:pt>
                <c:pt idx="26">
                  <c:v>8162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2084</c:v>
                </c:pt>
                <c:pt idx="2">
                  <c:v>32497</c:v>
                </c:pt>
                <c:pt idx="3">
                  <c:v>0</c:v>
                </c:pt>
                <c:pt idx="4">
                  <c:v>347754</c:v>
                </c:pt>
                <c:pt idx="5">
                  <c:v>18685</c:v>
                </c:pt>
                <c:pt idx="6">
                  <c:v>497466</c:v>
                </c:pt>
                <c:pt idx="7">
                  <c:v>321336</c:v>
                </c:pt>
                <c:pt idx="8">
                  <c:v>30084</c:v>
                </c:pt>
                <c:pt idx="9">
                  <c:v>0</c:v>
                </c:pt>
                <c:pt idx="10">
                  <c:v>34</c:v>
                </c:pt>
                <c:pt idx="11">
                  <c:v>23099</c:v>
                </c:pt>
                <c:pt idx="12">
                  <c:v>101</c:v>
                </c:pt>
                <c:pt idx="13">
                  <c:v>0</c:v>
                </c:pt>
                <c:pt idx="14">
                  <c:v>21820</c:v>
                </c:pt>
                <c:pt idx="15">
                  <c:v>254163</c:v>
                </c:pt>
                <c:pt idx="16">
                  <c:v>20027</c:v>
                </c:pt>
                <c:pt idx="17">
                  <c:v>0</c:v>
                </c:pt>
                <c:pt idx="18">
                  <c:v>23772</c:v>
                </c:pt>
                <c:pt idx="19">
                  <c:v>1434</c:v>
                </c:pt>
                <c:pt idx="20">
                  <c:v>2704</c:v>
                </c:pt>
                <c:pt idx="21">
                  <c:v>222600</c:v>
                </c:pt>
                <c:pt idx="22">
                  <c:v>44198</c:v>
                </c:pt>
                <c:pt idx="23">
                  <c:v>4951</c:v>
                </c:pt>
                <c:pt idx="24">
                  <c:v>10844</c:v>
                </c:pt>
                <c:pt idx="25">
                  <c:v>364254</c:v>
                </c:pt>
                <c:pt idx="26">
                  <c:v>7272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9508419"/>
        <c:axId val="57344854"/>
      </c:barChart>
      <c:catAx>
        <c:axId val="4950841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344854"/>
        <c:crosses val="autoZero"/>
        <c:auto val="1"/>
        <c:lblAlgn val="ctr"/>
        <c:lblOffset val="100"/>
        <c:noMultiLvlLbl val="0"/>
      </c:catAx>
      <c:valAx>
        <c:axId val="5734485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50841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9</c:v>
                </c:pt>
                <c:pt idx="1">
                  <c:v>130491.75</c:v>
                </c:pt>
                <c:pt idx="2">
                  <c:v>12079</c:v>
                </c:pt>
                <c:pt idx="3">
                  <c:v>0</c:v>
                </c:pt>
                <c:pt idx="4">
                  <c:v>3554627</c:v>
                </c:pt>
                <c:pt idx="5">
                  <c:v>146177.25</c:v>
                </c:pt>
                <c:pt idx="6">
                  <c:v>72400</c:v>
                </c:pt>
                <c:pt idx="7">
                  <c:v>2446291</c:v>
                </c:pt>
                <c:pt idx="8">
                  <c:v>376019.5</c:v>
                </c:pt>
                <c:pt idx="9">
                  <c:v>38318.5</c:v>
                </c:pt>
                <c:pt idx="10">
                  <c:v>59899.25</c:v>
                </c:pt>
                <c:pt idx="11">
                  <c:v>4085.5</c:v>
                </c:pt>
                <c:pt idx="12">
                  <c:v>23229.25</c:v>
                </c:pt>
                <c:pt idx="13">
                  <c:v>46931</c:v>
                </c:pt>
                <c:pt idx="14">
                  <c:v>63057.25</c:v>
                </c:pt>
                <c:pt idx="15">
                  <c:v>901064</c:v>
                </c:pt>
                <c:pt idx="16">
                  <c:v>30648</c:v>
                </c:pt>
                <c:pt idx="17">
                  <c:v>33661.5</c:v>
                </c:pt>
                <c:pt idx="18">
                  <c:v>4889.5</c:v>
                </c:pt>
                <c:pt idx="19">
                  <c:v>630</c:v>
                </c:pt>
                <c:pt idx="20">
                  <c:v>0</c:v>
                </c:pt>
                <c:pt idx="21">
                  <c:v>377971</c:v>
                </c:pt>
                <c:pt idx="22">
                  <c:v>36084.25</c:v>
                </c:pt>
                <c:pt idx="23">
                  <c:v>105221.25</c:v>
                </c:pt>
                <c:pt idx="24">
                  <c:v>28257.75</c:v>
                </c:pt>
                <c:pt idx="25">
                  <c:v>3584769</c:v>
                </c:pt>
                <c:pt idx="26">
                  <c:v>165627</c:v>
                </c:pt>
                <c:pt idx="27">
                  <c:v>21095.75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8</c:v>
                </c:pt>
                <c:pt idx="1">
                  <c:v>159481.5</c:v>
                </c:pt>
                <c:pt idx="2">
                  <c:v>18601.5</c:v>
                </c:pt>
                <c:pt idx="3">
                  <c:v>0</c:v>
                </c:pt>
                <c:pt idx="4">
                  <c:v>3585299</c:v>
                </c:pt>
                <c:pt idx="5">
                  <c:v>166586</c:v>
                </c:pt>
                <c:pt idx="6">
                  <c:v>76740</c:v>
                </c:pt>
                <c:pt idx="7">
                  <c:v>2741652.25</c:v>
                </c:pt>
                <c:pt idx="8">
                  <c:v>379470.75</c:v>
                </c:pt>
                <c:pt idx="9">
                  <c:v>42889.75</c:v>
                </c:pt>
                <c:pt idx="10">
                  <c:v>85019.75</c:v>
                </c:pt>
                <c:pt idx="11">
                  <c:v>4012</c:v>
                </c:pt>
                <c:pt idx="12">
                  <c:v>23494</c:v>
                </c:pt>
                <c:pt idx="13">
                  <c:v>35308</c:v>
                </c:pt>
                <c:pt idx="14">
                  <c:v>60870.75</c:v>
                </c:pt>
                <c:pt idx="15">
                  <c:v>876279</c:v>
                </c:pt>
                <c:pt idx="16">
                  <c:v>221931.5</c:v>
                </c:pt>
                <c:pt idx="17">
                  <c:v>33999</c:v>
                </c:pt>
                <c:pt idx="18">
                  <c:v>4340.25</c:v>
                </c:pt>
                <c:pt idx="19">
                  <c:v>0</c:v>
                </c:pt>
                <c:pt idx="20">
                  <c:v>0</c:v>
                </c:pt>
                <c:pt idx="21">
                  <c:v>352397</c:v>
                </c:pt>
                <c:pt idx="22">
                  <c:v>22487.25</c:v>
                </c:pt>
                <c:pt idx="23">
                  <c:v>103354.75</c:v>
                </c:pt>
                <c:pt idx="24">
                  <c:v>70347.5</c:v>
                </c:pt>
                <c:pt idx="25">
                  <c:v>3974100</c:v>
                </c:pt>
                <c:pt idx="26">
                  <c:v>165591</c:v>
                </c:pt>
                <c:pt idx="27">
                  <c:v>25411.75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090337"/>
        <c:axId val="59614840"/>
      </c:barChart>
      <c:catAx>
        <c:axId val="909033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614840"/>
        <c:crosses val="autoZero"/>
        <c:auto val="1"/>
        <c:lblAlgn val="ctr"/>
        <c:lblOffset val="100"/>
        <c:noMultiLvlLbl val="0"/>
      </c:catAx>
      <c:valAx>
        <c:axId val="5961484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09033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1614.5</c:v>
                </c:pt>
                <c:pt idx="2">
                  <c:v>17</c:v>
                </c:pt>
                <c:pt idx="3">
                  <c:v>0</c:v>
                </c:pt>
                <c:pt idx="4">
                  <c:v>2965685</c:v>
                </c:pt>
                <c:pt idx="5">
                  <c:v>13645</c:v>
                </c:pt>
                <c:pt idx="6">
                  <c:v>2</c:v>
                </c:pt>
                <c:pt idx="7">
                  <c:v>972225</c:v>
                </c:pt>
                <c:pt idx="8">
                  <c:v>2429.75</c:v>
                </c:pt>
                <c:pt idx="9">
                  <c:v>614</c:v>
                </c:pt>
                <c:pt idx="10">
                  <c:v>1363</c:v>
                </c:pt>
                <c:pt idx="11">
                  <c:v>0</c:v>
                </c:pt>
                <c:pt idx="12">
                  <c:v>87.5</c:v>
                </c:pt>
                <c:pt idx="13">
                  <c:v>322</c:v>
                </c:pt>
                <c:pt idx="14">
                  <c:v>1702</c:v>
                </c:pt>
                <c:pt idx="15">
                  <c:v>476174</c:v>
                </c:pt>
                <c:pt idx="16">
                  <c:v>9207</c:v>
                </c:pt>
                <c:pt idx="17">
                  <c:v>480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65205</c:v>
                </c:pt>
                <c:pt idx="22">
                  <c:v>282.25</c:v>
                </c:pt>
                <c:pt idx="23">
                  <c:v>0</c:v>
                </c:pt>
                <c:pt idx="24">
                  <c:v>2159.5</c:v>
                </c:pt>
                <c:pt idx="25">
                  <c:v>1745686</c:v>
                </c:pt>
                <c:pt idx="26">
                  <c:v>12190</c:v>
                </c:pt>
                <c:pt idx="2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1415</c:v>
                </c:pt>
                <c:pt idx="2">
                  <c:v>329</c:v>
                </c:pt>
                <c:pt idx="3">
                  <c:v>0</c:v>
                </c:pt>
                <c:pt idx="4">
                  <c:v>2983277</c:v>
                </c:pt>
                <c:pt idx="5">
                  <c:v>25208.5</c:v>
                </c:pt>
                <c:pt idx="6">
                  <c:v>6</c:v>
                </c:pt>
                <c:pt idx="7">
                  <c:v>1231938.92</c:v>
                </c:pt>
                <c:pt idx="8">
                  <c:v>2465.5</c:v>
                </c:pt>
                <c:pt idx="9">
                  <c:v>375</c:v>
                </c:pt>
                <c:pt idx="10">
                  <c:v>2135</c:v>
                </c:pt>
                <c:pt idx="11">
                  <c:v>0</c:v>
                </c:pt>
                <c:pt idx="12">
                  <c:v>0</c:v>
                </c:pt>
                <c:pt idx="13">
                  <c:v>691</c:v>
                </c:pt>
                <c:pt idx="14">
                  <c:v>28.5</c:v>
                </c:pt>
                <c:pt idx="15">
                  <c:v>441846</c:v>
                </c:pt>
                <c:pt idx="16">
                  <c:v>201190.25</c:v>
                </c:pt>
                <c:pt idx="17">
                  <c:v>336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44669</c:v>
                </c:pt>
                <c:pt idx="22">
                  <c:v>4.5</c:v>
                </c:pt>
                <c:pt idx="23">
                  <c:v>0</c:v>
                </c:pt>
                <c:pt idx="24">
                  <c:v>25321.5</c:v>
                </c:pt>
                <c:pt idx="25">
                  <c:v>1884543</c:v>
                </c:pt>
                <c:pt idx="26">
                  <c:v>10083</c:v>
                </c:pt>
                <c:pt idx="27">
                  <c:v>215.75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6916095"/>
        <c:axId val="61234294"/>
      </c:barChart>
      <c:catAx>
        <c:axId val="5691609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234294"/>
        <c:crosses val="autoZero"/>
        <c:auto val="1"/>
        <c:lblAlgn val="ctr"/>
        <c:lblOffset val="100"/>
        <c:noMultiLvlLbl val="0"/>
      </c:catAx>
      <c:valAx>
        <c:axId val="6123429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91609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111452</c:v>
                </c:pt>
                <c:pt idx="2">
                  <c:v>5531.5</c:v>
                </c:pt>
                <c:pt idx="3">
                  <c:v>0</c:v>
                </c:pt>
                <c:pt idx="4">
                  <c:v>104</c:v>
                </c:pt>
                <c:pt idx="5">
                  <c:v>110959.25</c:v>
                </c:pt>
                <c:pt idx="6">
                  <c:v>72388</c:v>
                </c:pt>
                <c:pt idx="7">
                  <c:v>173923.5</c:v>
                </c:pt>
                <c:pt idx="8">
                  <c:v>28320</c:v>
                </c:pt>
                <c:pt idx="9">
                  <c:v>8379.5</c:v>
                </c:pt>
                <c:pt idx="10">
                  <c:v>4842.25</c:v>
                </c:pt>
                <c:pt idx="11">
                  <c:v>3968.5</c:v>
                </c:pt>
                <c:pt idx="12">
                  <c:v>5656</c:v>
                </c:pt>
                <c:pt idx="13">
                  <c:v>5220</c:v>
                </c:pt>
                <c:pt idx="14">
                  <c:v>51894.25</c:v>
                </c:pt>
                <c:pt idx="15">
                  <c:v>369662</c:v>
                </c:pt>
                <c:pt idx="16">
                  <c:v>7057</c:v>
                </c:pt>
                <c:pt idx="17">
                  <c:v>2293</c:v>
                </c:pt>
                <c:pt idx="18">
                  <c:v>4851.5</c:v>
                </c:pt>
                <c:pt idx="19">
                  <c:v>0</c:v>
                </c:pt>
                <c:pt idx="20">
                  <c:v>0</c:v>
                </c:pt>
                <c:pt idx="21">
                  <c:v>278287</c:v>
                </c:pt>
                <c:pt idx="22">
                  <c:v>11164.75</c:v>
                </c:pt>
                <c:pt idx="23">
                  <c:v>104350.25</c:v>
                </c:pt>
                <c:pt idx="24">
                  <c:v>7528.25</c:v>
                </c:pt>
                <c:pt idx="25">
                  <c:v>157895</c:v>
                </c:pt>
                <c:pt idx="26">
                  <c:v>10769</c:v>
                </c:pt>
                <c:pt idx="27">
                  <c:v>18999.25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136896.25</c:v>
                </c:pt>
                <c:pt idx="2">
                  <c:v>2457.5</c:v>
                </c:pt>
                <c:pt idx="3">
                  <c:v>0</c:v>
                </c:pt>
                <c:pt idx="4">
                  <c:v>212</c:v>
                </c:pt>
                <c:pt idx="5">
                  <c:v>116522.5</c:v>
                </c:pt>
                <c:pt idx="6">
                  <c:v>76714</c:v>
                </c:pt>
                <c:pt idx="7">
                  <c:v>150221</c:v>
                </c:pt>
                <c:pt idx="8">
                  <c:v>33949.75</c:v>
                </c:pt>
                <c:pt idx="9">
                  <c:v>11361.25</c:v>
                </c:pt>
                <c:pt idx="10">
                  <c:v>2773</c:v>
                </c:pt>
                <c:pt idx="11">
                  <c:v>3936</c:v>
                </c:pt>
                <c:pt idx="12">
                  <c:v>7566</c:v>
                </c:pt>
                <c:pt idx="13">
                  <c:v>6094</c:v>
                </c:pt>
                <c:pt idx="14">
                  <c:v>52289.25</c:v>
                </c:pt>
                <c:pt idx="15">
                  <c:v>382835</c:v>
                </c:pt>
                <c:pt idx="16">
                  <c:v>5997.25</c:v>
                </c:pt>
                <c:pt idx="17">
                  <c:v>3145.75</c:v>
                </c:pt>
                <c:pt idx="18">
                  <c:v>4297.25</c:v>
                </c:pt>
                <c:pt idx="19">
                  <c:v>0</c:v>
                </c:pt>
                <c:pt idx="20">
                  <c:v>0</c:v>
                </c:pt>
                <c:pt idx="21">
                  <c:v>277911</c:v>
                </c:pt>
                <c:pt idx="22">
                  <c:v>0</c:v>
                </c:pt>
                <c:pt idx="23">
                  <c:v>102354.5</c:v>
                </c:pt>
                <c:pt idx="24">
                  <c:v>7572.5</c:v>
                </c:pt>
                <c:pt idx="25">
                  <c:v>151661</c:v>
                </c:pt>
                <c:pt idx="26">
                  <c:v>13973</c:v>
                </c:pt>
                <c:pt idx="27">
                  <c:v>23612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0918503"/>
        <c:axId val="34260705"/>
      </c:barChart>
      <c:catAx>
        <c:axId val="4091850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260705"/>
        <c:crosses val="autoZero"/>
        <c:auto val="1"/>
        <c:lblAlgn val="ctr"/>
        <c:lblOffset val="100"/>
        <c:noMultiLvlLbl val="0"/>
      </c:catAx>
      <c:valAx>
        <c:axId val="3426070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91850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9</c:v>
                </c:pt>
                <c:pt idx="1">
                  <c:v>17425.25</c:v>
                </c:pt>
                <c:pt idx="2">
                  <c:v>6530.5</c:v>
                </c:pt>
                <c:pt idx="3">
                  <c:v>0</c:v>
                </c:pt>
                <c:pt idx="4">
                  <c:v>588838</c:v>
                </c:pt>
                <c:pt idx="5">
                  <c:v>21573</c:v>
                </c:pt>
                <c:pt idx="6">
                  <c:v>10</c:v>
                </c:pt>
                <c:pt idx="7">
                  <c:v>1300142.5</c:v>
                </c:pt>
                <c:pt idx="8">
                  <c:v>345269.75</c:v>
                </c:pt>
                <c:pt idx="9">
                  <c:v>29325</c:v>
                </c:pt>
                <c:pt idx="10">
                  <c:v>53694</c:v>
                </c:pt>
                <c:pt idx="11">
                  <c:v>117</c:v>
                </c:pt>
                <c:pt idx="12">
                  <c:v>17485.75</c:v>
                </c:pt>
                <c:pt idx="13">
                  <c:v>41389</c:v>
                </c:pt>
                <c:pt idx="14">
                  <c:v>9461</c:v>
                </c:pt>
                <c:pt idx="15">
                  <c:v>55228</c:v>
                </c:pt>
                <c:pt idx="16">
                  <c:v>14384</c:v>
                </c:pt>
                <c:pt idx="17">
                  <c:v>30888.5</c:v>
                </c:pt>
                <c:pt idx="18">
                  <c:v>38</c:v>
                </c:pt>
                <c:pt idx="19">
                  <c:v>630</c:v>
                </c:pt>
                <c:pt idx="20">
                  <c:v>0</c:v>
                </c:pt>
                <c:pt idx="21">
                  <c:v>34479</c:v>
                </c:pt>
                <c:pt idx="22">
                  <c:v>24637.25</c:v>
                </c:pt>
                <c:pt idx="23">
                  <c:v>871</c:v>
                </c:pt>
                <c:pt idx="24">
                  <c:v>18570</c:v>
                </c:pt>
                <c:pt idx="25">
                  <c:v>1681188</c:v>
                </c:pt>
                <c:pt idx="26">
                  <c:v>142668</c:v>
                </c:pt>
                <c:pt idx="27">
                  <c:v>2084.5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8</c:v>
                </c:pt>
                <c:pt idx="1">
                  <c:v>21170.25</c:v>
                </c:pt>
                <c:pt idx="2">
                  <c:v>15815</c:v>
                </c:pt>
                <c:pt idx="3">
                  <c:v>0</c:v>
                </c:pt>
                <c:pt idx="4">
                  <c:v>601810</c:v>
                </c:pt>
                <c:pt idx="5">
                  <c:v>24855</c:v>
                </c:pt>
                <c:pt idx="6">
                  <c:v>20</c:v>
                </c:pt>
                <c:pt idx="7">
                  <c:v>1359492.33</c:v>
                </c:pt>
                <c:pt idx="8">
                  <c:v>343055.5</c:v>
                </c:pt>
                <c:pt idx="9">
                  <c:v>31153.5</c:v>
                </c:pt>
                <c:pt idx="10">
                  <c:v>80111.75</c:v>
                </c:pt>
                <c:pt idx="11">
                  <c:v>76</c:v>
                </c:pt>
                <c:pt idx="12">
                  <c:v>15928</c:v>
                </c:pt>
                <c:pt idx="13">
                  <c:v>28523</c:v>
                </c:pt>
                <c:pt idx="14">
                  <c:v>8553</c:v>
                </c:pt>
                <c:pt idx="15">
                  <c:v>51598</c:v>
                </c:pt>
                <c:pt idx="16">
                  <c:v>14744</c:v>
                </c:pt>
                <c:pt idx="17">
                  <c:v>30517.25</c:v>
                </c:pt>
                <c:pt idx="18">
                  <c:v>43</c:v>
                </c:pt>
                <c:pt idx="19">
                  <c:v>0</c:v>
                </c:pt>
                <c:pt idx="20">
                  <c:v>0</c:v>
                </c:pt>
                <c:pt idx="21">
                  <c:v>29817</c:v>
                </c:pt>
                <c:pt idx="22">
                  <c:v>22482.75</c:v>
                </c:pt>
                <c:pt idx="23">
                  <c:v>1000.25</c:v>
                </c:pt>
                <c:pt idx="24">
                  <c:v>37453.5</c:v>
                </c:pt>
                <c:pt idx="25">
                  <c:v>1937896</c:v>
                </c:pt>
                <c:pt idx="26">
                  <c:v>141535</c:v>
                </c:pt>
                <c:pt idx="27">
                  <c:v>1584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853967"/>
        <c:axId val="28271206"/>
      </c:barChart>
      <c:catAx>
        <c:axId val="1785396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271206"/>
        <c:crosses val="autoZero"/>
        <c:auto val="1"/>
        <c:lblAlgn val="ctr"/>
        <c:lblOffset val="100"/>
        <c:noMultiLvlLbl val="0"/>
      </c:catAx>
      <c:valAx>
        <c:axId val="2827120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85396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829</c:v>
                </c:pt>
                <c:pt idx="1">
                  <c:v>652</c:v>
                </c:pt>
                <c:pt idx="2">
                  <c:v>1525</c:v>
                </c:pt>
                <c:pt idx="3">
                  <c:v>614</c:v>
                </c:pt>
                <c:pt idx="4">
                  <c:v>22833</c:v>
                </c:pt>
                <c:pt idx="5">
                  <c:v>1166</c:v>
                </c:pt>
                <c:pt idx="6">
                  <c:v>39207</c:v>
                </c:pt>
                <c:pt idx="7">
                  <c:v>6639</c:v>
                </c:pt>
                <c:pt idx="8">
                  <c:v>2114</c:v>
                </c:pt>
                <c:pt idx="9">
                  <c:v>1618</c:v>
                </c:pt>
                <c:pt idx="10">
                  <c:v>1013</c:v>
                </c:pt>
                <c:pt idx="11">
                  <c:v>7629</c:v>
                </c:pt>
                <c:pt idx="12">
                  <c:v>744</c:v>
                </c:pt>
                <c:pt idx="13">
                  <c:v>915</c:v>
                </c:pt>
                <c:pt idx="14">
                  <c:v>1546</c:v>
                </c:pt>
                <c:pt idx="15">
                  <c:v>9382</c:v>
                </c:pt>
                <c:pt idx="16">
                  <c:v>1254</c:v>
                </c:pt>
                <c:pt idx="17">
                  <c:v>351</c:v>
                </c:pt>
                <c:pt idx="18">
                  <c:v>977</c:v>
                </c:pt>
                <c:pt idx="19">
                  <c:v>788</c:v>
                </c:pt>
                <c:pt idx="20">
                  <c:v>693</c:v>
                </c:pt>
                <c:pt idx="21">
                  <c:v>12422</c:v>
                </c:pt>
                <c:pt idx="22">
                  <c:v>1192</c:v>
                </c:pt>
                <c:pt idx="23">
                  <c:v>663</c:v>
                </c:pt>
                <c:pt idx="24">
                  <c:v>1799</c:v>
                </c:pt>
                <c:pt idx="25">
                  <c:v>5657</c:v>
                </c:pt>
                <c:pt idx="26">
                  <c:v>1393</c:v>
                </c:pt>
                <c:pt idx="27">
                  <c:v>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800</c:v>
                </c:pt>
                <c:pt idx="1">
                  <c:v>488</c:v>
                </c:pt>
                <c:pt idx="2">
                  <c:v>1385</c:v>
                </c:pt>
                <c:pt idx="3">
                  <c:v>597</c:v>
                </c:pt>
                <c:pt idx="4">
                  <c:v>20489</c:v>
                </c:pt>
                <c:pt idx="5">
                  <c:v>1157</c:v>
                </c:pt>
                <c:pt idx="6">
                  <c:v>36935</c:v>
                </c:pt>
                <c:pt idx="7">
                  <c:v>6522</c:v>
                </c:pt>
                <c:pt idx="8">
                  <c:v>2004</c:v>
                </c:pt>
                <c:pt idx="9">
                  <c:v>1593</c:v>
                </c:pt>
                <c:pt idx="10">
                  <c:v>1198</c:v>
                </c:pt>
                <c:pt idx="11">
                  <c:v>7502</c:v>
                </c:pt>
                <c:pt idx="12">
                  <c:v>799</c:v>
                </c:pt>
                <c:pt idx="13">
                  <c:v>936</c:v>
                </c:pt>
                <c:pt idx="14">
                  <c:v>1627</c:v>
                </c:pt>
                <c:pt idx="15">
                  <c:v>9330</c:v>
                </c:pt>
                <c:pt idx="16">
                  <c:v>1049</c:v>
                </c:pt>
                <c:pt idx="17">
                  <c:v>346</c:v>
                </c:pt>
                <c:pt idx="18">
                  <c:v>899</c:v>
                </c:pt>
                <c:pt idx="19">
                  <c:v>473</c:v>
                </c:pt>
                <c:pt idx="20">
                  <c:v>667</c:v>
                </c:pt>
                <c:pt idx="21">
                  <c:v>11885</c:v>
                </c:pt>
                <c:pt idx="22">
                  <c:v>1112</c:v>
                </c:pt>
                <c:pt idx="23">
                  <c:v>677</c:v>
                </c:pt>
                <c:pt idx="24">
                  <c:v>1768</c:v>
                </c:pt>
                <c:pt idx="25">
                  <c:v>5647</c:v>
                </c:pt>
                <c:pt idx="26">
                  <c:v>1129</c:v>
                </c:pt>
                <c:pt idx="27">
                  <c:v>311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5265320"/>
        <c:axId val="16034042"/>
      </c:barChart>
      <c:catAx>
        <c:axId val="452653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034042"/>
        <c:crosses val="autoZero"/>
        <c:auto val="1"/>
        <c:lblAlgn val="ctr"/>
        <c:lblOffset val="100"/>
        <c:noMultiLvlLbl val="0"/>
      </c:catAx>
      <c:valAx>
        <c:axId val="1603404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26532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20901091</c:v>
                </c:pt>
                <c:pt idx="1">
                  <c:v>10907785</c:v>
                </c:pt>
                <c:pt idx="2">
                  <c:v>27565771</c:v>
                </c:pt>
                <c:pt idx="3">
                  <c:v>4967429</c:v>
                </c:pt>
                <c:pt idx="4">
                  <c:v>405472199</c:v>
                </c:pt>
                <c:pt idx="5">
                  <c:v>30366051</c:v>
                </c:pt>
                <c:pt idx="6">
                  <c:v>225611354</c:v>
                </c:pt>
                <c:pt idx="7">
                  <c:v>280903370</c:v>
                </c:pt>
                <c:pt idx="8">
                  <c:v>45392383</c:v>
                </c:pt>
                <c:pt idx="9">
                  <c:v>36165373</c:v>
                </c:pt>
                <c:pt idx="10">
                  <c:v>14434854</c:v>
                </c:pt>
                <c:pt idx="11">
                  <c:v>53942783</c:v>
                </c:pt>
                <c:pt idx="12">
                  <c:v>12719791</c:v>
                </c:pt>
                <c:pt idx="13">
                  <c:v>16591218</c:v>
                </c:pt>
                <c:pt idx="14">
                  <c:v>30024186</c:v>
                </c:pt>
                <c:pt idx="15">
                  <c:v>192666299</c:v>
                </c:pt>
                <c:pt idx="16">
                  <c:v>36877585</c:v>
                </c:pt>
                <c:pt idx="17">
                  <c:v>2234009</c:v>
                </c:pt>
                <c:pt idx="18">
                  <c:v>25478764</c:v>
                </c:pt>
                <c:pt idx="19">
                  <c:v>13572418</c:v>
                </c:pt>
                <c:pt idx="20">
                  <c:v>5694081</c:v>
                </c:pt>
                <c:pt idx="21">
                  <c:v>149884246</c:v>
                </c:pt>
                <c:pt idx="22">
                  <c:v>23690252</c:v>
                </c:pt>
                <c:pt idx="23">
                  <c:v>3882430</c:v>
                </c:pt>
                <c:pt idx="24">
                  <c:v>37588754</c:v>
                </c:pt>
                <c:pt idx="25">
                  <c:v>225359349</c:v>
                </c:pt>
                <c:pt idx="26">
                  <c:v>32982910</c:v>
                </c:pt>
                <c:pt idx="27">
                  <c:v>2299735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18932632</c:v>
                </c:pt>
                <c:pt idx="1">
                  <c:v>8556798</c:v>
                </c:pt>
                <c:pt idx="2">
                  <c:v>22038012</c:v>
                </c:pt>
                <c:pt idx="3">
                  <c:v>4375576</c:v>
                </c:pt>
                <c:pt idx="4">
                  <c:v>359444845</c:v>
                </c:pt>
                <c:pt idx="5">
                  <c:v>26038197</c:v>
                </c:pt>
                <c:pt idx="6">
                  <c:v>213370661</c:v>
                </c:pt>
                <c:pt idx="7">
                  <c:v>260493413</c:v>
                </c:pt>
                <c:pt idx="8">
                  <c:v>40634399</c:v>
                </c:pt>
                <c:pt idx="9">
                  <c:v>38373270</c:v>
                </c:pt>
                <c:pt idx="10">
                  <c:v>17147621</c:v>
                </c:pt>
                <c:pt idx="11">
                  <c:v>53831209</c:v>
                </c:pt>
                <c:pt idx="12">
                  <c:v>12315887</c:v>
                </c:pt>
                <c:pt idx="13">
                  <c:v>15465000</c:v>
                </c:pt>
                <c:pt idx="14">
                  <c:v>31922577</c:v>
                </c:pt>
                <c:pt idx="15">
                  <c:v>196650903</c:v>
                </c:pt>
                <c:pt idx="16">
                  <c:v>35098046</c:v>
                </c:pt>
                <c:pt idx="17">
                  <c:v>2144796</c:v>
                </c:pt>
                <c:pt idx="18">
                  <c:v>19897646</c:v>
                </c:pt>
                <c:pt idx="19">
                  <c:v>7143748</c:v>
                </c:pt>
                <c:pt idx="20">
                  <c:v>5405026</c:v>
                </c:pt>
                <c:pt idx="21">
                  <c:v>147632334</c:v>
                </c:pt>
                <c:pt idx="22">
                  <c:v>22833245</c:v>
                </c:pt>
                <c:pt idx="23">
                  <c:v>3943216</c:v>
                </c:pt>
                <c:pt idx="24">
                  <c:v>35073151</c:v>
                </c:pt>
                <c:pt idx="25">
                  <c:v>216491133</c:v>
                </c:pt>
                <c:pt idx="26">
                  <c:v>25866326</c:v>
                </c:pt>
                <c:pt idx="27">
                  <c:v>2284859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9634397"/>
        <c:axId val="15827362"/>
      </c:barChart>
      <c:catAx>
        <c:axId val="2963439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827362"/>
        <c:crosses val="autoZero"/>
        <c:auto val="1"/>
        <c:lblAlgn val="ctr"/>
        <c:lblOffset val="100"/>
        <c:noMultiLvlLbl val="0"/>
      </c:catAx>
      <c:valAx>
        <c:axId val="1582736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63439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101</c:v>
                </c:pt>
                <c:pt idx="1">
                  <c:v>60</c:v>
                </c:pt>
                <c:pt idx="2">
                  <c:v>15</c:v>
                </c:pt>
                <c:pt idx="3">
                  <c:v>0</c:v>
                </c:pt>
                <c:pt idx="4">
                  <c:v>0</c:v>
                </c:pt>
                <c:pt idx="5">
                  <c:v>238</c:v>
                </c:pt>
                <c:pt idx="6">
                  <c:v>571</c:v>
                </c:pt>
                <c:pt idx="7">
                  <c:v>589</c:v>
                </c:pt>
                <c:pt idx="8">
                  <c:v>67</c:v>
                </c:pt>
                <c:pt idx="9">
                  <c:v>98</c:v>
                </c:pt>
                <c:pt idx="10">
                  <c:v>1</c:v>
                </c:pt>
                <c:pt idx="11">
                  <c:v>14</c:v>
                </c:pt>
                <c:pt idx="12">
                  <c:v>12</c:v>
                </c:pt>
                <c:pt idx="13">
                  <c:v>22</c:v>
                </c:pt>
                <c:pt idx="14">
                  <c:v>14</c:v>
                </c:pt>
                <c:pt idx="15">
                  <c:v>389</c:v>
                </c:pt>
                <c:pt idx="16">
                  <c:v>200</c:v>
                </c:pt>
                <c:pt idx="17">
                  <c:v>0</c:v>
                </c:pt>
                <c:pt idx="18">
                  <c:v>7</c:v>
                </c:pt>
                <c:pt idx="19">
                  <c:v>14</c:v>
                </c:pt>
                <c:pt idx="20">
                  <c:v>5</c:v>
                </c:pt>
                <c:pt idx="21">
                  <c:v>317</c:v>
                </c:pt>
                <c:pt idx="22">
                  <c:v>13</c:v>
                </c:pt>
                <c:pt idx="23">
                  <c:v>58</c:v>
                </c:pt>
                <c:pt idx="24">
                  <c:v>38</c:v>
                </c:pt>
                <c:pt idx="25">
                  <c:v>184</c:v>
                </c:pt>
                <c:pt idx="26">
                  <c:v>73</c:v>
                </c:pt>
                <c:pt idx="2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97</c:v>
                </c:pt>
                <c:pt idx="1">
                  <c:v>40</c:v>
                </c:pt>
                <c:pt idx="2">
                  <c:v>9</c:v>
                </c:pt>
                <c:pt idx="3">
                  <c:v>3</c:v>
                </c:pt>
                <c:pt idx="4">
                  <c:v>1</c:v>
                </c:pt>
                <c:pt idx="5">
                  <c:v>209</c:v>
                </c:pt>
                <c:pt idx="6">
                  <c:v>536</c:v>
                </c:pt>
                <c:pt idx="7">
                  <c:v>582</c:v>
                </c:pt>
                <c:pt idx="8">
                  <c:v>64</c:v>
                </c:pt>
                <c:pt idx="9">
                  <c:v>124</c:v>
                </c:pt>
                <c:pt idx="10">
                  <c:v>1</c:v>
                </c:pt>
                <c:pt idx="11">
                  <c:v>3</c:v>
                </c:pt>
                <c:pt idx="12">
                  <c:v>12</c:v>
                </c:pt>
                <c:pt idx="13">
                  <c:v>20</c:v>
                </c:pt>
                <c:pt idx="14">
                  <c:v>16</c:v>
                </c:pt>
                <c:pt idx="15">
                  <c:v>398</c:v>
                </c:pt>
                <c:pt idx="16">
                  <c:v>174</c:v>
                </c:pt>
                <c:pt idx="17">
                  <c:v>1</c:v>
                </c:pt>
                <c:pt idx="18">
                  <c:v>7</c:v>
                </c:pt>
                <c:pt idx="19">
                  <c:v>12</c:v>
                </c:pt>
                <c:pt idx="20">
                  <c:v>5</c:v>
                </c:pt>
                <c:pt idx="21">
                  <c:v>367</c:v>
                </c:pt>
                <c:pt idx="22">
                  <c:v>20</c:v>
                </c:pt>
                <c:pt idx="23">
                  <c:v>59</c:v>
                </c:pt>
                <c:pt idx="24">
                  <c:v>21</c:v>
                </c:pt>
                <c:pt idx="25">
                  <c:v>207</c:v>
                </c:pt>
                <c:pt idx="26">
                  <c:v>67</c:v>
                </c:pt>
                <c:pt idx="2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532187"/>
        <c:axId val="64971038"/>
      </c:barChart>
      <c:catAx>
        <c:axId val="5053218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971038"/>
        <c:crosses val="autoZero"/>
        <c:auto val="1"/>
        <c:lblAlgn val="ctr"/>
        <c:lblOffset val="100"/>
        <c:noMultiLvlLbl val="0"/>
      </c:catAx>
      <c:valAx>
        <c:axId val="6497103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53218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254638</c:v>
                </c:pt>
                <c:pt idx="1">
                  <c:v>289727</c:v>
                </c:pt>
                <c:pt idx="2">
                  <c:v>733856</c:v>
                </c:pt>
                <c:pt idx="3">
                  <c:v>0</c:v>
                </c:pt>
                <c:pt idx="4">
                  <c:v>4579485</c:v>
                </c:pt>
                <c:pt idx="5">
                  <c:v>469564</c:v>
                </c:pt>
                <c:pt idx="6">
                  <c:v>8160347</c:v>
                </c:pt>
                <c:pt idx="7">
                  <c:v>4141660</c:v>
                </c:pt>
                <c:pt idx="8">
                  <c:v>229747</c:v>
                </c:pt>
                <c:pt idx="9">
                  <c:v>121344</c:v>
                </c:pt>
                <c:pt idx="10">
                  <c:v>170</c:v>
                </c:pt>
                <c:pt idx="11">
                  <c:v>1502951</c:v>
                </c:pt>
                <c:pt idx="12">
                  <c:v>5244</c:v>
                </c:pt>
                <c:pt idx="13">
                  <c:v>25448</c:v>
                </c:pt>
                <c:pt idx="14">
                  <c:v>55355</c:v>
                </c:pt>
                <c:pt idx="15">
                  <c:v>2218209</c:v>
                </c:pt>
                <c:pt idx="16">
                  <c:v>606558</c:v>
                </c:pt>
                <c:pt idx="17">
                  <c:v>0</c:v>
                </c:pt>
                <c:pt idx="18">
                  <c:v>543620</c:v>
                </c:pt>
                <c:pt idx="19">
                  <c:v>190021</c:v>
                </c:pt>
                <c:pt idx="20">
                  <c:v>934</c:v>
                </c:pt>
                <c:pt idx="21">
                  <c:v>4935368</c:v>
                </c:pt>
                <c:pt idx="22">
                  <c:v>203515</c:v>
                </c:pt>
                <c:pt idx="23">
                  <c:v>15705</c:v>
                </c:pt>
                <c:pt idx="24">
                  <c:v>82420</c:v>
                </c:pt>
                <c:pt idx="25">
                  <c:v>1201610</c:v>
                </c:pt>
                <c:pt idx="26">
                  <c:v>153960</c:v>
                </c:pt>
                <c:pt idx="27">
                  <c:v>1375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151395</c:v>
                </c:pt>
                <c:pt idx="1">
                  <c:v>173950</c:v>
                </c:pt>
                <c:pt idx="2">
                  <c:v>617678</c:v>
                </c:pt>
                <c:pt idx="3">
                  <c:v>166</c:v>
                </c:pt>
                <c:pt idx="4">
                  <c:v>3521905</c:v>
                </c:pt>
                <c:pt idx="5">
                  <c:v>266058</c:v>
                </c:pt>
                <c:pt idx="6">
                  <c:v>7242668</c:v>
                </c:pt>
                <c:pt idx="7">
                  <c:v>3019824</c:v>
                </c:pt>
                <c:pt idx="8">
                  <c:v>176683</c:v>
                </c:pt>
                <c:pt idx="9">
                  <c:v>117486</c:v>
                </c:pt>
                <c:pt idx="10">
                  <c:v>633</c:v>
                </c:pt>
                <c:pt idx="11">
                  <c:v>1420887</c:v>
                </c:pt>
                <c:pt idx="12">
                  <c:v>10834</c:v>
                </c:pt>
                <c:pt idx="13">
                  <c:v>15184</c:v>
                </c:pt>
                <c:pt idx="14">
                  <c:v>55121</c:v>
                </c:pt>
                <c:pt idx="15">
                  <c:v>1782317</c:v>
                </c:pt>
                <c:pt idx="16">
                  <c:v>472740</c:v>
                </c:pt>
                <c:pt idx="17">
                  <c:v>0</c:v>
                </c:pt>
                <c:pt idx="18">
                  <c:v>534109</c:v>
                </c:pt>
                <c:pt idx="19">
                  <c:v>120406</c:v>
                </c:pt>
                <c:pt idx="20">
                  <c:v>947</c:v>
                </c:pt>
                <c:pt idx="21">
                  <c:v>4302374</c:v>
                </c:pt>
                <c:pt idx="22">
                  <c:v>211612</c:v>
                </c:pt>
                <c:pt idx="23">
                  <c:v>14828</c:v>
                </c:pt>
                <c:pt idx="24">
                  <c:v>40997</c:v>
                </c:pt>
                <c:pt idx="25">
                  <c:v>1063476</c:v>
                </c:pt>
                <c:pt idx="26">
                  <c:v>116880</c:v>
                </c:pt>
                <c:pt idx="27">
                  <c:v>1004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546787"/>
        <c:axId val="55282495"/>
      </c:barChart>
      <c:catAx>
        <c:axId val="1454678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282495"/>
        <c:crosses val="autoZero"/>
        <c:auto val="1"/>
        <c:lblAlgn val="ctr"/>
        <c:lblOffset val="100"/>
        <c:noMultiLvlLbl val="0"/>
      </c:catAx>
      <c:valAx>
        <c:axId val="5528249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54678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142014</c:v>
                </c:pt>
                <c:pt idx="2">
                  <c:v>727231</c:v>
                </c:pt>
                <c:pt idx="3">
                  <c:v>0</c:v>
                </c:pt>
                <c:pt idx="4">
                  <c:v>4579461</c:v>
                </c:pt>
                <c:pt idx="5">
                  <c:v>19703</c:v>
                </c:pt>
                <c:pt idx="6">
                  <c:v>6188775</c:v>
                </c:pt>
                <c:pt idx="7">
                  <c:v>1468411</c:v>
                </c:pt>
                <c:pt idx="8">
                  <c:v>108987</c:v>
                </c:pt>
                <c:pt idx="9">
                  <c:v>5430</c:v>
                </c:pt>
                <c:pt idx="10">
                  <c:v>0</c:v>
                </c:pt>
                <c:pt idx="11">
                  <c:v>1477421</c:v>
                </c:pt>
                <c:pt idx="12">
                  <c:v>0</c:v>
                </c:pt>
                <c:pt idx="13">
                  <c:v>0</c:v>
                </c:pt>
                <c:pt idx="14">
                  <c:v>53668</c:v>
                </c:pt>
                <c:pt idx="15">
                  <c:v>1305415</c:v>
                </c:pt>
                <c:pt idx="16">
                  <c:v>286352</c:v>
                </c:pt>
                <c:pt idx="17">
                  <c:v>0</c:v>
                </c:pt>
                <c:pt idx="18">
                  <c:v>539815</c:v>
                </c:pt>
                <c:pt idx="19">
                  <c:v>165573</c:v>
                </c:pt>
                <c:pt idx="20">
                  <c:v>0</c:v>
                </c:pt>
                <c:pt idx="21">
                  <c:v>4273108</c:v>
                </c:pt>
                <c:pt idx="22">
                  <c:v>184915</c:v>
                </c:pt>
                <c:pt idx="23">
                  <c:v>0</c:v>
                </c:pt>
                <c:pt idx="24">
                  <c:v>12</c:v>
                </c:pt>
                <c:pt idx="25">
                  <c:v>620471</c:v>
                </c:pt>
                <c:pt idx="26">
                  <c:v>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93871</c:v>
                </c:pt>
                <c:pt idx="2">
                  <c:v>615017</c:v>
                </c:pt>
                <c:pt idx="3">
                  <c:v>0</c:v>
                </c:pt>
                <c:pt idx="4">
                  <c:v>3521905</c:v>
                </c:pt>
                <c:pt idx="5">
                  <c:v>17177</c:v>
                </c:pt>
                <c:pt idx="6">
                  <c:v>5934323</c:v>
                </c:pt>
                <c:pt idx="7">
                  <c:v>1346743</c:v>
                </c:pt>
                <c:pt idx="8">
                  <c:v>87091</c:v>
                </c:pt>
                <c:pt idx="9">
                  <c:v>0</c:v>
                </c:pt>
                <c:pt idx="10">
                  <c:v>0</c:v>
                </c:pt>
                <c:pt idx="11">
                  <c:v>1417534</c:v>
                </c:pt>
                <c:pt idx="12">
                  <c:v>0</c:v>
                </c:pt>
                <c:pt idx="13">
                  <c:v>0</c:v>
                </c:pt>
                <c:pt idx="14">
                  <c:v>53309</c:v>
                </c:pt>
                <c:pt idx="15">
                  <c:v>1286469</c:v>
                </c:pt>
                <c:pt idx="16">
                  <c:v>284515</c:v>
                </c:pt>
                <c:pt idx="17">
                  <c:v>0</c:v>
                </c:pt>
                <c:pt idx="18">
                  <c:v>530429</c:v>
                </c:pt>
                <c:pt idx="19">
                  <c:v>115059</c:v>
                </c:pt>
                <c:pt idx="20">
                  <c:v>0</c:v>
                </c:pt>
                <c:pt idx="21">
                  <c:v>3955633</c:v>
                </c:pt>
                <c:pt idx="22">
                  <c:v>197325</c:v>
                </c:pt>
                <c:pt idx="23">
                  <c:v>0</c:v>
                </c:pt>
                <c:pt idx="24">
                  <c:v>387</c:v>
                </c:pt>
                <c:pt idx="25">
                  <c:v>612082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314536"/>
        <c:axId val="52416833"/>
      </c:barChart>
      <c:catAx>
        <c:axId val="53145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416833"/>
        <c:crosses val="autoZero"/>
        <c:auto val="1"/>
        <c:lblAlgn val="ctr"/>
        <c:lblOffset val="100"/>
        <c:noMultiLvlLbl val="0"/>
      </c:catAx>
      <c:valAx>
        <c:axId val="5241683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1453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254638</c:v>
                </c:pt>
                <c:pt idx="1">
                  <c:v>147713</c:v>
                </c:pt>
                <c:pt idx="2">
                  <c:v>6625</c:v>
                </c:pt>
                <c:pt idx="3">
                  <c:v>0</c:v>
                </c:pt>
                <c:pt idx="4">
                  <c:v>24</c:v>
                </c:pt>
                <c:pt idx="5">
                  <c:v>449861</c:v>
                </c:pt>
                <c:pt idx="6">
                  <c:v>1971572</c:v>
                </c:pt>
                <c:pt idx="7">
                  <c:v>2673249</c:v>
                </c:pt>
                <c:pt idx="8">
                  <c:v>120760</c:v>
                </c:pt>
                <c:pt idx="9">
                  <c:v>115914</c:v>
                </c:pt>
                <c:pt idx="10">
                  <c:v>170</c:v>
                </c:pt>
                <c:pt idx="11">
                  <c:v>25530</c:v>
                </c:pt>
                <c:pt idx="12">
                  <c:v>5244</c:v>
                </c:pt>
                <c:pt idx="13">
                  <c:v>25448</c:v>
                </c:pt>
                <c:pt idx="14">
                  <c:v>1687</c:v>
                </c:pt>
                <c:pt idx="15">
                  <c:v>912794</c:v>
                </c:pt>
                <c:pt idx="16">
                  <c:v>320206</c:v>
                </c:pt>
                <c:pt idx="17">
                  <c:v>0</c:v>
                </c:pt>
                <c:pt idx="18">
                  <c:v>3805</c:v>
                </c:pt>
                <c:pt idx="19">
                  <c:v>24448</c:v>
                </c:pt>
                <c:pt idx="20">
                  <c:v>934</c:v>
                </c:pt>
                <c:pt idx="21">
                  <c:v>662260</c:v>
                </c:pt>
                <c:pt idx="22">
                  <c:v>18600</c:v>
                </c:pt>
                <c:pt idx="23">
                  <c:v>15705</c:v>
                </c:pt>
                <c:pt idx="24">
                  <c:v>82408</c:v>
                </c:pt>
                <c:pt idx="25">
                  <c:v>581139</c:v>
                </c:pt>
                <c:pt idx="26">
                  <c:v>153958</c:v>
                </c:pt>
                <c:pt idx="27">
                  <c:v>1375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151395</c:v>
                </c:pt>
                <c:pt idx="1">
                  <c:v>80079</c:v>
                </c:pt>
                <c:pt idx="2">
                  <c:v>2661</c:v>
                </c:pt>
                <c:pt idx="3">
                  <c:v>166</c:v>
                </c:pt>
                <c:pt idx="4">
                  <c:v>0</c:v>
                </c:pt>
                <c:pt idx="5">
                  <c:v>248881</c:v>
                </c:pt>
                <c:pt idx="6">
                  <c:v>1308345</c:v>
                </c:pt>
                <c:pt idx="7">
                  <c:v>1673081</c:v>
                </c:pt>
                <c:pt idx="8">
                  <c:v>89592</c:v>
                </c:pt>
                <c:pt idx="9">
                  <c:v>117486</c:v>
                </c:pt>
                <c:pt idx="10">
                  <c:v>633</c:v>
                </c:pt>
                <c:pt idx="11">
                  <c:v>3353</c:v>
                </c:pt>
                <c:pt idx="12">
                  <c:v>10834</c:v>
                </c:pt>
                <c:pt idx="13">
                  <c:v>15184</c:v>
                </c:pt>
                <c:pt idx="14">
                  <c:v>1812</c:v>
                </c:pt>
                <c:pt idx="15">
                  <c:v>495848</c:v>
                </c:pt>
                <c:pt idx="16">
                  <c:v>188225</c:v>
                </c:pt>
                <c:pt idx="17">
                  <c:v>0</c:v>
                </c:pt>
                <c:pt idx="18">
                  <c:v>3680</c:v>
                </c:pt>
                <c:pt idx="19">
                  <c:v>5347</c:v>
                </c:pt>
                <c:pt idx="20">
                  <c:v>947</c:v>
                </c:pt>
                <c:pt idx="21">
                  <c:v>346741</c:v>
                </c:pt>
                <c:pt idx="22">
                  <c:v>14287</c:v>
                </c:pt>
                <c:pt idx="23">
                  <c:v>14828</c:v>
                </c:pt>
                <c:pt idx="24">
                  <c:v>40610</c:v>
                </c:pt>
                <c:pt idx="25">
                  <c:v>451394</c:v>
                </c:pt>
                <c:pt idx="26">
                  <c:v>116880</c:v>
                </c:pt>
                <c:pt idx="27">
                  <c:v>1004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421474"/>
        <c:axId val="63808072"/>
      </c:barChart>
      <c:catAx>
        <c:axId val="1742147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808072"/>
        <c:crosses val="autoZero"/>
        <c:auto val="1"/>
        <c:lblAlgn val="ctr"/>
        <c:lblOffset val="100"/>
        <c:noMultiLvlLbl val="0"/>
      </c:catAx>
      <c:valAx>
        <c:axId val="6380807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42147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35185</c:v>
                </c:pt>
                <c:pt idx="2">
                  <c:v>185192</c:v>
                </c:pt>
                <c:pt idx="3">
                  <c:v>0</c:v>
                </c:pt>
                <c:pt idx="4">
                  <c:v>984264</c:v>
                </c:pt>
                <c:pt idx="5">
                  <c:v>10888</c:v>
                </c:pt>
                <c:pt idx="6">
                  <c:v>995028</c:v>
                </c:pt>
                <c:pt idx="7">
                  <c:v>429450</c:v>
                </c:pt>
                <c:pt idx="8">
                  <c:v>45409</c:v>
                </c:pt>
                <c:pt idx="9">
                  <c:v>0</c:v>
                </c:pt>
                <c:pt idx="10">
                  <c:v>0</c:v>
                </c:pt>
                <c:pt idx="11">
                  <c:v>344798</c:v>
                </c:pt>
                <c:pt idx="12">
                  <c:v>0</c:v>
                </c:pt>
                <c:pt idx="13">
                  <c:v>0</c:v>
                </c:pt>
                <c:pt idx="14">
                  <c:v>30359</c:v>
                </c:pt>
                <c:pt idx="15">
                  <c:v>540056</c:v>
                </c:pt>
                <c:pt idx="16">
                  <c:v>60552</c:v>
                </c:pt>
                <c:pt idx="17">
                  <c:v>0</c:v>
                </c:pt>
                <c:pt idx="18">
                  <c:v>121504</c:v>
                </c:pt>
                <c:pt idx="19">
                  <c:v>39977</c:v>
                </c:pt>
                <c:pt idx="20">
                  <c:v>0</c:v>
                </c:pt>
                <c:pt idx="21">
                  <c:v>1371294</c:v>
                </c:pt>
                <c:pt idx="22">
                  <c:v>82630</c:v>
                </c:pt>
                <c:pt idx="23">
                  <c:v>0</c:v>
                </c:pt>
                <c:pt idx="24">
                  <c:v>0</c:v>
                </c:pt>
                <c:pt idx="25">
                  <c:v>163279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22251</c:v>
                </c:pt>
                <c:pt idx="2">
                  <c:v>142990</c:v>
                </c:pt>
                <c:pt idx="3">
                  <c:v>0</c:v>
                </c:pt>
                <c:pt idx="4">
                  <c:v>746561</c:v>
                </c:pt>
                <c:pt idx="5">
                  <c:v>9489</c:v>
                </c:pt>
                <c:pt idx="6">
                  <c:v>943102</c:v>
                </c:pt>
                <c:pt idx="7">
                  <c:v>405926</c:v>
                </c:pt>
                <c:pt idx="8">
                  <c:v>36209</c:v>
                </c:pt>
                <c:pt idx="9">
                  <c:v>0</c:v>
                </c:pt>
                <c:pt idx="10">
                  <c:v>0</c:v>
                </c:pt>
                <c:pt idx="11">
                  <c:v>326293</c:v>
                </c:pt>
                <c:pt idx="12">
                  <c:v>0</c:v>
                </c:pt>
                <c:pt idx="13">
                  <c:v>0</c:v>
                </c:pt>
                <c:pt idx="14">
                  <c:v>29658</c:v>
                </c:pt>
                <c:pt idx="15">
                  <c:v>537563</c:v>
                </c:pt>
                <c:pt idx="16">
                  <c:v>55022</c:v>
                </c:pt>
                <c:pt idx="17">
                  <c:v>0</c:v>
                </c:pt>
                <c:pt idx="18">
                  <c:v>112704</c:v>
                </c:pt>
                <c:pt idx="19">
                  <c:v>28118</c:v>
                </c:pt>
                <c:pt idx="20">
                  <c:v>0</c:v>
                </c:pt>
                <c:pt idx="21">
                  <c:v>1302487</c:v>
                </c:pt>
                <c:pt idx="22">
                  <c:v>89170</c:v>
                </c:pt>
                <c:pt idx="23">
                  <c:v>0</c:v>
                </c:pt>
                <c:pt idx="24">
                  <c:v>0</c:v>
                </c:pt>
                <c:pt idx="25">
                  <c:v>159592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534326"/>
        <c:axId val="22610844"/>
      </c:barChart>
      <c:catAx>
        <c:axId val="2053432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610844"/>
        <c:crosses val="autoZero"/>
        <c:auto val="1"/>
        <c:lblAlgn val="ctr"/>
        <c:lblOffset val="100"/>
        <c:noMultiLvlLbl val="0"/>
      </c:catAx>
      <c:valAx>
        <c:axId val="2261084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53432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1653</c:v>
                </c:pt>
                <c:pt idx="2">
                  <c:v>1752</c:v>
                </c:pt>
                <c:pt idx="3">
                  <c:v>0</c:v>
                </c:pt>
                <c:pt idx="4">
                  <c:v>2850</c:v>
                </c:pt>
                <c:pt idx="5">
                  <c:v>15275</c:v>
                </c:pt>
                <c:pt idx="6">
                  <c:v>89450</c:v>
                </c:pt>
                <c:pt idx="7">
                  <c:v>591042</c:v>
                </c:pt>
                <c:pt idx="8">
                  <c:v>93744</c:v>
                </c:pt>
                <c:pt idx="9">
                  <c:v>35</c:v>
                </c:pt>
                <c:pt idx="10">
                  <c:v>864</c:v>
                </c:pt>
                <c:pt idx="11">
                  <c:v>1691</c:v>
                </c:pt>
                <c:pt idx="12">
                  <c:v>127</c:v>
                </c:pt>
                <c:pt idx="13">
                  <c:v>8</c:v>
                </c:pt>
                <c:pt idx="14">
                  <c:v>17141</c:v>
                </c:pt>
                <c:pt idx="15">
                  <c:v>302740</c:v>
                </c:pt>
                <c:pt idx="16">
                  <c:v>40957</c:v>
                </c:pt>
                <c:pt idx="17">
                  <c:v>63</c:v>
                </c:pt>
                <c:pt idx="18">
                  <c:v>1587</c:v>
                </c:pt>
                <c:pt idx="19">
                  <c:v>1273</c:v>
                </c:pt>
                <c:pt idx="20">
                  <c:v>206123</c:v>
                </c:pt>
                <c:pt idx="21">
                  <c:v>60870</c:v>
                </c:pt>
                <c:pt idx="22">
                  <c:v>329734</c:v>
                </c:pt>
                <c:pt idx="23">
                  <c:v>4698</c:v>
                </c:pt>
                <c:pt idx="24">
                  <c:v>168800</c:v>
                </c:pt>
                <c:pt idx="25">
                  <c:v>477995</c:v>
                </c:pt>
                <c:pt idx="26">
                  <c:v>468526</c:v>
                </c:pt>
                <c:pt idx="27">
                  <c:v>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1199</c:v>
                </c:pt>
                <c:pt idx="2">
                  <c:v>2081</c:v>
                </c:pt>
                <c:pt idx="3">
                  <c:v>0</c:v>
                </c:pt>
                <c:pt idx="4">
                  <c:v>2264</c:v>
                </c:pt>
                <c:pt idx="5">
                  <c:v>8630</c:v>
                </c:pt>
                <c:pt idx="6">
                  <c:v>66399</c:v>
                </c:pt>
                <c:pt idx="7">
                  <c:v>378961</c:v>
                </c:pt>
                <c:pt idx="8">
                  <c:v>78946</c:v>
                </c:pt>
                <c:pt idx="9">
                  <c:v>6</c:v>
                </c:pt>
                <c:pt idx="10">
                  <c:v>864</c:v>
                </c:pt>
                <c:pt idx="11">
                  <c:v>1583</c:v>
                </c:pt>
                <c:pt idx="12">
                  <c:v>7</c:v>
                </c:pt>
                <c:pt idx="13">
                  <c:v>0</c:v>
                </c:pt>
                <c:pt idx="14">
                  <c:v>6859</c:v>
                </c:pt>
                <c:pt idx="15">
                  <c:v>275439</c:v>
                </c:pt>
                <c:pt idx="16">
                  <c:v>80369</c:v>
                </c:pt>
                <c:pt idx="17">
                  <c:v>60</c:v>
                </c:pt>
                <c:pt idx="18">
                  <c:v>1748</c:v>
                </c:pt>
                <c:pt idx="19">
                  <c:v>91</c:v>
                </c:pt>
                <c:pt idx="20">
                  <c:v>181771</c:v>
                </c:pt>
                <c:pt idx="21">
                  <c:v>49000</c:v>
                </c:pt>
                <c:pt idx="22">
                  <c:v>243214</c:v>
                </c:pt>
                <c:pt idx="23">
                  <c:v>3194</c:v>
                </c:pt>
                <c:pt idx="24">
                  <c:v>128541</c:v>
                </c:pt>
                <c:pt idx="25">
                  <c:v>428941</c:v>
                </c:pt>
                <c:pt idx="26">
                  <c:v>329124</c:v>
                </c:pt>
                <c:pt idx="27">
                  <c:v>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3246431"/>
        <c:axId val="61784251"/>
      </c:barChart>
      <c:catAx>
        <c:axId val="5324643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784251"/>
        <c:crosses val="autoZero"/>
        <c:auto val="1"/>
        <c:lblAlgn val="ctr"/>
        <c:lblOffset val="100"/>
        <c:noMultiLvlLbl val="0"/>
      </c:catAx>
      <c:valAx>
        <c:axId val="6178425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24643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138649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571500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8EA6-9F5A-4C98-AA2B-15D4C312C38B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3E49-5A9B-4FBB-94D5-073A66A2B3D5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19"/>
      <c r="H1" s="14"/>
      <c r="I1" s="14"/>
      <c r="J1" s="14"/>
      <c r="K1" s="14"/>
      <c r="L1" s="14"/>
      <c r="M1" s="14"/>
    </row>
    <row r="2" spans="2:13" ht="18">
      <c r="H2" s="13"/>
      <c r="I2" s="13"/>
      <c r="J2" s="13"/>
      <c r="K2" s="13"/>
      <c r="L2" s="13"/>
      <c r="M2" s="13"/>
    </row>
    <row r="5" spans="2:13" ht="15.6">
      <c r="F5" s="25"/>
    </row>
    <row r="7" spans="2:13" ht="15.6">
      <c r="B7" s="23"/>
      <c r="C7" s="23"/>
    </row>
    <row r="8" spans="2:13" ht="15.6">
      <c r="B8" s="23"/>
      <c r="C8" s="23"/>
    </row>
    <row r="9" spans="2:13" ht="15.6">
      <c r="B9" s="23"/>
      <c r="C9" s="23"/>
    </row>
    <row r="10" spans="2:13" ht="15.6">
      <c r="B10" s="24"/>
      <c r="C10" s="24"/>
    </row>
    <row r="11" spans="2:13" ht="15.6">
      <c r="B11" s="23"/>
      <c r="C11" s="23"/>
    </row>
    <row r="12" spans="2:13" ht="15.6">
      <c r="B12" s="23"/>
      <c r="C12" s="23"/>
    </row>
    <row r="13" spans="2:13" ht="15.6">
      <c r="B13" s="23"/>
      <c r="C13" s="23"/>
    </row>
    <row r="14" spans="2:13" ht="15.6">
      <c r="B14" s="24"/>
      <c r="C14" s="24"/>
    </row>
    <row r="15" spans="2:13" ht="17.399999999999999" customHeight="1">
      <c r="B15" s="23"/>
      <c r="C15" s="23"/>
    </row>
    <row r="16" spans="2:13" ht="16.2" customHeight="1">
      <c r="B16" s="23"/>
      <c r="C16" s="26"/>
      <c r="G16" s="15"/>
    </row>
    <row r="17" spans="2:13" ht="17.399999999999999" customHeight="1">
      <c r="B17" s="24"/>
      <c r="C17" s="24"/>
      <c r="G17" s="16"/>
    </row>
    <row r="18" spans="2:13" ht="15.6">
      <c r="B18" s="23"/>
      <c r="C18" s="23"/>
    </row>
    <row r="19" spans="2:13" ht="15.6">
      <c r="B19" s="23"/>
      <c r="C19" s="23"/>
    </row>
    <row r="20" spans="2:13" ht="15.6">
      <c r="B20" s="24"/>
      <c r="C20" s="24"/>
    </row>
    <row r="21" spans="2:13" ht="15.6">
      <c r="B21" s="23"/>
      <c r="C21" s="23"/>
    </row>
    <row r="22" spans="2:13" ht="15.6">
      <c r="B22" s="24"/>
      <c r="C22" s="24"/>
    </row>
    <row r="23" spans="2:13" ht="15.6">
      <c r="B23" s="23"/>
      <c r="C23" s="23"/>
    </row>
    <row r="24" spans="2:13" ht="15.6">
      <c r="B24" s="24"/>
      <c r="C24" s="24"/>
    </row>
    <row r="25" spans="2:13" ht="15.6">
      <c r="B25" s="24"/>
      <c r="C25" s="24"/>
    </row>
    <row r="26" spans="2:13" ht="15.6">
      <c r="B26" s="24"/>
      <c r="C26" s="24"/>
    </row>
    <row r="27" spans="2:13" ht="15.6">
      <c r="B27" s="24"/>
      <c r="C27" s="24"/>
    </row>
    <row r="28" spans="2:13" ht="15.6">
      <c r="B28" s="23"/>
      <c r="C28" s="23"/>
    </row>
    <row r="29" spans="2:13" ht="15.6">
      <c r="B29" s="24"/>
      <c r="C29" s="24"/>
      <c r="M29" s="22"/>
    </row>
    <row r="30" spans="2:13" ht="15.6">
      <c r="B30" s="23"/>
      <c r="C30" s="23"/>
    </row>
    <row r="31" spans="2:13" ht="15.6">
      <c r="B31" s="23"/>
      <c r="C31" s="23"/>
    </row>
    <row r="32" spans="2:13" ht="15.6">
      <c r="B32" s="23"/>
      <c r="C32" s="23"/>
    </row>
    <row r="33" spans="2:3" ht="15.6">
      <c r="B33" s="24"/>
      <c r="C33" s="24"/>
    </row>
    <row r="34" spans="2:3" ht="15.6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E9E0-79F6-4C19-AFA3-2BC7BACD3B0B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>
      <c r="A5" s="10" t="s">
        <v>15</v>
      </c>
      <c r="B5" s="10"/>
      <c r="C5" s="10"/>
      <c r="D5" s="12" t="s">
        <v>159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>
      <c r="A6" s="10"/>
      <c r="B6" s="10"/>
      <c r="C6" s="10"/>
      <c r="D6" s="178">
        <v>2022</v>
      </c>
      <c r="E6" s="178">
        <v>2023</v>
      </c>
      <c r="F6" s="178">
        <v>2022</v>
      </c>
      <c r="G6" s="178">
        <v>2023</v>
      </c>
      <c r="H6" s="178" t="s">
        <v>13</v>
      </c>
      <c r="I6" s="184" t="s">
        <v>14</v>
      </c>
      <c r="J6" s="180"/>
      <c r="K6" s="27"/>
    </row>
    <row r="7" spans="1:15" ht="15" customHeight="1">
      <c r="A7" s="8" t="s">
        <v>16</v>
      </c>
      <c r="B7" s="169" t="s">
        <v>21</v>
      </c>
      <c r="C7" s="162" t="s">
        <v>2</v>
      </c>
      <c r="D7" s="67" cm="1">
        <f t="array" ref="D7:G7">Líquidos!B35:E35</f>
        <v>13314739</v>
      </c>
      <c r="E7" s="67">
        <v>13902824</v>
      </c>
      <c r="F7" s="67">
        <v>136541355</v>
      </c>
      <c r="G7" s="67">
        <v>131535739</v>
      </c>
      <c r="H7" s="179">
        <f>G7-F7</f>
        <v>-5005616</v>
      </c>
      <c r="I7" s="156">
        <f>((G7*100/F7)-100)</f>
        <v>-3.666007269372713</v>
      </c>
      <c r="J7" s="185"/>
      <c r="K7" s="27"/>
    </row>
    <row r="8" spans="1:15" ht="15" customHeight="1">
      <c r="A8" s="8"/>
      <c r="B8" s="56" t="s">
        <v>22</v>
      </c>
      <c r="C8" s="56" t="s">
        <v>2</v>
      </c>
      <c r="D8" s="67" cm="1">
        <f t="array" ref="D8:G8">Sólidos!B35:E35</f>
        <v>7880608</v>
      </c>
      <c r="E8" s="67">
        <v>7438844</v>
      </c>
      <c r="F8" s="69">
        <v>69409620</v>
      </c>
      <c r="G8" s="67">
        <v>69484829</v>
      </c>
      <c r="H8" s="61">
        <f t="shared" ref="H8:H18" si="0">G8-F8</f>
        <v>75209</v>
      </c>
      <c r="I8" s="155">
        <f>((G8*100/F8)-100)</f>
        <v>0.10835529714756831</v>
      </c>
      <c r="J8" s="51"/>
      <c r="K8" s="27"/>
    </row>
    <row r="9" spans="1:15" ht="15" customHeight="1">
      <c r="A9" s="8"/>
      <c r="B9" s="9" t="s">
        <v>23</v>
      </c>
      <c r="C9" s="57" t="s">
        <v>2</v>
      </c>
      <c r="D9" s="67" cm="1">
        <f t="array" ref="D9:G9">'Mercancía general'!B35:E35</f>
        <v>21897716</v>
      </c>
      <c r="E9" s="80">
        <v>21473562</v>
      </c>
      <c r="F9" s="67">
        <v>208024643</v>
      </c>
      <c r="G9" s="81">
        <v>197448060</v>
      </c>
      <c r="H9" s="61">
        <f t="shared" si="0"/>
        <v>-10576583</v>
      </c>
      <c r="I9" s="156">
        <f t="shared" ref="I9:I30" si="1">((G9*100/F9)-100)</f>
        <v>-5.0842933065386831</v>
      </c>
      <c r="J9" s="51"/>
      <c r="K9" s="27"/>
    </row>
    <row r="10" spans="1:15" ht="15" customHeight="1">
      <c r="A10" s="8"/>
      <c r="B10" s="9"/>
      <c r="C10" s="50" t="s">
        <v>24</v>
      </c>
      <c r="D10" s="70" cm="1">
        <f t="array" ref="D10:G10">'Mercancías contenedores'!B35:E35</f>
        <v>15119404</v>
      </c>
      <c r="E10" s="70">
        <v>14640405</v>
      </c>
      <c r="F10" s="82">
        <v>144826550</v>
      </c>
      <c r="G10" s="70">
        <v>133712727</v>
      </c>
      <c r="H10" s="62">
        <f t="shared" si="0"/>
        <v>-11113823</v>
      </c>
      <c r="I10" s="157">
        <f t="shared" si="1"/>
        <v>-7.6738850714872342</v>
      </c>
      <c r="J10" s="51"/>
      <c r="K10" s="27"/>
    </row>
    <row r="11" spans="1:15" ht="15" customHeight="1">
      <c r="A11" s="8"/>
      <c r="B11" s="9"/>
      <c r="C11" s="50" t="s">
        <v>25</v>
      </c>
      <c r="D11" s="83">
        <f>D9-D10</f>
        <v>6778312</v>
      </c>
      <c r="E11" s="83">
        <f t="shared" ref="E11:G11" si="2">E9-E10</f>
        <v>6833157</v>
      </c>
      <c r="F11" s="84">
        <f t="shared" si="2"/>
        <v>63198093</v>
      </c>
      <c r="G11" s="85">
        <f t="shared" si="2"/>
        <v>63735333</v>
      </c>
      <c r="H11" s="62">
        <f t="shared" si="0"/>
        <v>537240</v>
      </c>
      <c r="I11" s="158">
        <f t="shared" si="1"/>
        <v>0.85008894176601757</v>
      </c>
      <c r="J11" s="51"/>
      <c r="K11" s="27"/>
    </row>
    <row r="12" spans="1:15" ht="15" customHeight="1">
      <c r="A12" s="8"/>
      <c r="B12" s="54"/>
      <c r="C12" s="55" t="s">
        <v>26</v>
      </c>
      <c r="D12" s="63">
        <f>SUM(D7,D8,D9)</f>
        <v>43093063</v>
      </c>
      <c r="E12" s="63">
        <f>SUM(E7,E8,E9)</f>
        <v>42815230</v>
      </c>
      <c r="F12" s="63">
        <f>SUM(F7,F8,F9)</f>
        <v>413975618</v>
      </c>
      <c r="G12" s="63">
        <f>SUM(G7,G8,G9)</f>
        <v>398468628</v>
      </c>
      <c r="H12" s="64">
        <f t="shared" si="0"/>
        <v>-15506990</v>
      </c>
      <c r="I12" s="159">
        <f t="shared" si="1"/>
        <v>-3.7458703666939215</v>
      </c>
      <c r="J12" s="51"/>
      <c r="K12" s="27"/>
    </row>
    <row r="13" spans="1:15" ht="15" customHeight="1">
      <c r="A13" s="7" t="s">
        <v>17</v>
      </c>
      <c r="B13" s="56" t="s">
        <v>27</v>
      </c>
      <c r="C13" s="57" t="s">
        <v>2</v>
      </c>
      <c r="D13" s="65" cm="1">
        <f t="array" ref="D13:G13">Pesca!B35:E35</f>
        <v>12794.109999999999</v>
      </c>
      <c r="E13" s="66">
        <v>9934.4160000000011</v>
      </c>
      <c r="F13" s="67">
        <v>112336.622</v>
      </c>
      <c r="G13" s="68">
        <v>104791.93900000001</v>
      </c>
      <c r="H13" s="67">
        <f>G13-F13</f>
        <v>-7544.68299999999</v>
      </c>
      <c r="I13" s="160">
        <f t="shared" si="1"/>
        <v>-6.716138393408329</v>
      </c>
      <c r="J13" s="52"/>
      <c r="K13" s="27"/>
    </row>
    <row r="14" spans="1:15" ht="15" customHeight="1">
      <c r="A14" s="7"/>
      <c r="B14" s="9" t="s">
        <v>28</v>
      </c>
      <c r="C14" s="57" t="s">
        <v>2</v>
      </c>
      <c r="D14" s="69" cm="1">
        <f t="array" ref="D14:G14">Avituallamiento!B35:E35</f>
        <v>1025861</v>
      </c>
      <c r="E14" s="67">
        <v>922071</v>
      </c>
      <c r="F14" s="67">
        <v>8748799</v>
      </c>
      <c r="G14" s="66">
        <v>8120558</v>
      </c>
      <c r="H14" s="67">
        <f>G14-F14</f>
        <v>-628241</v>
      </c>
      <c r="I14" s="156">
        <f t="shared" si="1"/>
        <v>-7.1808827703093812</v>
      </c>
      <c r="J14" s="27"/>
      <c r="K14" s="27"/>
    </row>
    <row r="15" spans="1:15" ht="15" customHeight="1">
      <c r="A15" s="7"/>
      <c r="B15" s="9"/>
      <c r="C15" s="50" t="s">
        <v>29</v>
      </c>
      <c r="D15" s="70" cm="1">
        <f t="array" ref="D15:G15">'Avi. combustibles'!B35:E35</f>
        <v>888360</v>
      </c>
      <c r="E15" s="71">
        <v>766148</v>
      </c>
      <c r="F15" s="72">
        <v>7452977</v>
      </c>
      <c r="G15" s="72">
        <v>6736928</v>
      </c>
      <c r="H15" s="70">
        <f>G15-F15</f>
        <v>-716049</v>
      </c>
      <c r="I15" s="161">
        <f t="shared" si="1"/>
        <v>-9.6075568192414948</v>
      </c>
      <c r="J15" s="27"/>
      <c r="K15" s="27"/>
      <c r="L15" s="53"/>
      <c r="O15" s="53"/>
    </row>
    <row r="16" spans="1:15" ht="15" customHeight="1">
      <c r="A16" s="7"/>
      <c r="B16" s="56" t="s">
        <v>30</v>
      </c>
      <c r="C16" s="57" t="s">
        <v>2</v>
      </c>
      <c r="D16" s="73" cm="1">
        <f t="array" ref="D16:G16">'Tráfico interior'!B35:E35</f>
        <v>361353</v>
      </c>
      <c r="E16" s="74">
        <v>331252</v>
      </c>
      <c r="F16" s="65">
        <v>2828518</v>
      </c>
      <c r="G16" s="66">
        <v>2936505</v>
      </c>
      <c r="H16" s="67">
        <f>G16-F16</f>
        <v>107987</v>
      </c>
      <c r="I16" s="155">
        <f t="shared" si="1"/>
        <v>3.8177943361152415</v>
      </c>
      <c r="J16" s="27"/>
      <c r="K16" s="27"/>
    </row>
    <row r="17" spans="1:14" ht="15" customHeight="1">
      <c r="A17" s="7"/>
      <c r="B17" s="59"/>
      <c r="C17" s="59" t="s">
        <v>26</v>
      </c>
      <c r="D17" s="171">
        <f>SUM(D13,D14,D16)</f>
        <v>1400008.1099999999</v>
      </c>
      <c r="E17" s="172">
        <f t="shared" ref="E17:G17" si="3">SUM(E13,E14,E16)</f>
        <v>1263257.416</v>
      </c>
      <c r="F17" s="172">
        <f t="shared" si="3"/>
        <v>11689653.622</v>
      </c>
      <c r="G17" s="172">
        <f t="shared" si="3"/>
        <v>11161854.938999999</v>
      </c>
      <c r="H17" s="173">
        <f>G17-F17</f>
        <v>-527798.68300000019</v>
      </c>
      <c r="I17" s="159">
        <f t="shared" si="1"/>
        <v>-4.5150925773085362</v>
      </c>
      <c r="J17" s="27"/>
      <c r="K17" s="27"/>
    </row>
    <row r="18" spans="1:14" ht="15" customHeight="1">
      <c r="A18" s="6" t="s">
        <v>31</v>
      </c>
      <c r="B18" s="6"/>
      <c r="C18" s="6"/>
      <c r="D18" s="167">
        <f>D12+D17</f>
        <v>44493071.109999999</v>
      </c>
      <c r="E18" s="186">
        <f>E12+E17</f>
        <v>44078487.416000001</v>
      </c>
      <c r="F18" s="186">
        <f>F12+F17</f>
        <v>425665271.62199998</v>
      </c>
      <c r="G18" s="186">
        <f>G12+G17</f>
        <v>409630482.93900001</v>
      </c>
      <c r="H18" s="188">
        <f t="shared" si="0"/>
        <v>-16034788.682999969</v>
      </c>
      <c r="I18" s="187">
        <f t="shared" si="1"/>
        <v>-3.7669948083618152</v>
      </c>
      <c r="J18" s="51"/>
      <c r="K18" s="27"/>
    </row>
    <row r="19" spans="1:14" ht="15" customHeight="1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>
      <c r="A20" s="5" t="s">
        <v>50</v>
      </c>
      <c r="B20" s="9" t="s">
        <v>32</v>
      </c>
      <c r="C20" s="56" t="s">
        <v>2</v>
      </c>
      <c r="D20" s="67" cm="1">
        <f t="array" ref="D20:G20">'Mercancías tránsito'!B35:E35</f>
        <v>11730733</v>
      </c>
      <c r="E20" s="67">
        <v>11005696</v>
      </c>
      <c r="F20" s="67">
        <v>112099072</v>
      </c>
      <c r="G20" s="67">
        <v>107292191</v>
      </c>
      <c r="H20" s="75">
        <f>G20-F20</f>
        <v>-4806881</v>
      </c>
      <c r="I20" s="76">
        <f t="shared" si="1"/>
        <v>-4.2880649359880465</v>
      </c>
      <c r="J20" s="27"/>
      <c r="K20" s="27"/>
      <c r="L20" s="27"/>
      <c r="M20" s="27"/>
    </row>
    <row r="21" spans="1:14" ht="15" customHeight="1">
      <c r="A21" s="5"/>
      <c r="B21" s="9"/>
      <c r="C21" s="49" t="s">
        <v>24</v>
      </c>
      <c r="D21" s="77" cm="1">
        <f t="array" ref="D21:G21">'Mercan. contene. tránsito'!B35:E35</f>
        <v>9080391</v>
      </c>
      <c r="E21" s="77">
        <v>8730006</v>
      </c>
      <c r="F21" s="77">
        <v>85918554</v>
      </c>
      <c r="G21" s="77">
        <v>79332897</v>
      </c>
      <c r="H21" s="78">
        <f>G21-F21</f>
        <v>-6585657</v>
      </c>
      <c r="I21" s="79">
        <f t="shared" si="1"/>
        <v>-7.6649998090051668</v>
      </c>
      <c r="J21" s="27"/>
      <c r="K21" s="27"/>
      <c r="L21" s="27"/>
      <c r="M21" s="27"/>
    </row>
    <row r="22" spans="1:14" ht="15" customHeight="1">
      <c r="A22" s="5"/>
      <c r="B22" s="9" t="s">
        <v>33</v>
      </c>
      <c r="C22" s="56" t="s">
        <v>34</v>
      </c>
      <c r="D22" s="67" cm="1">
        <f t="array" ref="D22:G22">'Ro-Ro'!B35:E35</f>
        <v>5889653</v>
      </c>
      <c r="E22" s="67">
        <v>5701872</v>
      </c>
      <c r="F22" s="67">
        <v>53766889</v>
      </c>
      <c r="G22" s="67">
        <v>54427670</v>
      </c>
      <c r="H22" s="75">
        <f t="shared" ref="H22:H30" si="4">G22-F22</f>
        <v>660781</v>
      </c>
      <c r="I22" s="76">
        <f t="shared" si="1"/>
        <v>1.2289738392712337</v>
      </c>
      <c r="J22" s="27"/>
      <c r="K22" s="27"/>
      <c r="L22" s="27"/>
      <c r="M22" s="27"/>
    </row>
    <row r="23" spans="1:14" ht="15" customHeight="1">
      <c r="A23" s="5"/>
      <c r="B23" s="9"/>
      <c r="C23" s="58" t="s">
        <v>35</v>
      </c>
      <c r="D23" s="77" cm="1">
        <f t="array" ref="D23:G23">'Ro-Ro UTIS'!B35:E35</f>
        <v>241413</v>
      </c>
      <c r="E23" s="77">
        <v>241411</v>
      </c>
      <c r="F23" s="77">
        <v>2251179</v>
      </c>
      <c r="G23" s="77">
        <v>2270976</v>
      </c>
      <c r="H23" s="78">
        <f t="shared" si="4"/>
        <v>19797</v>
      </c>
      <c r="I23" s="79">
        <f t="shared" si="1"/>
        <v>0.87940585799707094</v>
      </c>
      <c r="J23" s="27"/>
      <c r="K23" s="27"/>
      <c r="L23" s="27"/>
      <c r="M23" s="27"/>
    </row>
    <row r="24" spans="1:14" ht="15" customHeight="1">
      <c r="A24" s="5"/>
      <c r="B24" s="9" t="s">
        <v>36</v>
      </c>
      <c r="C24" s="56" t="s">
        <v>2</v>
      </c>
      <c r="D24" s="67" cm="1">
        <f t="array" ref="D24:G24">TEUS!B35:E35</f>
        <v>1400242.75</v>
      </c>
      <c r="E24" s="67">
        <v>1340901</v>
      </c>
      <c r="F24" s="67">
        <v>13229672.25</v>
      </c>
      <c r="G24" s="67">
        <v>12263534.25</v>
      </c>
      <c r="H24" s="75">
        <f t="shared" si="4"/>
        <v>-966138</v>
      </c>
      <c r="I24" s="76">
        <f t="shared" si="1"/>
        <v>-7.3028112998037358</v>
      </c>
      <c r="J24" s="27"/>
      <c r="K24" s="27"/>
      <c r="L24" s="27"/>
      <c r="M24" s="27"/>
    </row>
    <row r="25" spans="1:14" ht="15" customHeight="1">
      <c r="A25" s="5"/>
      <c r="B25" s="9"/>
      <c r="C25" s="49" t="s">
        <v>40</v>
      </c>
      <c r="D25" s="77" cm="1">
        <f t="array" ref="D25:G25">'TEUS tránsito'!B35:E35</f>
        <v>714137.75</v>
      </c>
      <c r="E25" s="77">
        <v>677578.25</v>
      </c>
      <c r="F25" s="77">
        <v>6856078.4199999999</v>
      </c>
      <c r="G25" s="77">
        <v>6271102.5</v>
      </c>
      <c r="H25" s="78">
        <f t="shared" si="4"/>
        <v>-584975.91999999993</v>
      </c>
      <c r="I25" s="79">
        <f t="shared" si="1"/>
        <v>-8.5322232939103344</v>
      </c>
      <c r="J25" s="27"/>
      <c r="K25" s="27"/>
      <c r="L25" s="27"/>
      <c r="M25" s="27"/>
    </row>
    <row r="26" spans="1:14" ht="15" customHeight="1">
      <c r="A26" s="5"/>
      <c r="B26" s="9"/>
      <c r="C26" s="49" t="s">
        <v>41</v>
      </c>
      <c r="D26" s="77" cm="1">
        <f t="array" ref="D26:G26">'TEUS nacional'!B35:E35</f>
        <v>178377.75</v>
      </c>
      <c r="E26" s="77">
        <v>173786.5</v>
      </c>
      <c r="F26" s="77">
        <v>1574351.75</v>
      </c>
      <c r="G26" s="77">
        <v>1555495.75</v>
      </c>
      <c r="H26" s="78">
        <f t="shared" si="4"/>
        <v>-18856</v>
      </c>
      <c r="I26" s="79">
        <f t="shared" si="1"/>
        <v>-1.1976993070322379</v>
      </c>
      <c r="J26" s="27"/>
      <c r="K26" s="27"/>
      <c r="L26" s="27"/>
      <c r="M26" s="27"/>
    </row>
    <row r="27" spans="1:14" ht="15" customHeight="1">
      <c r="A27" s="5"/>
      <c r="B27" s="9"/>
      <c r="C27" s="49" t="s">
        <v>42</v>
      </c>
      <c r="D27" s="77" cm="1">
        <f t="array" ref="D27:G27">'TEUS exterior'!B35:E35</f>
        <v>507727.25</v>
      </c>
      <c r="E27" s="77">
        <v>489536.25</v>
      </c>
      <c r="F27" s="77">
        <v>4799242.08</v>
      </c>
      <c r="G27" s="77">
        <v>4436936</v>
      </c>
      <c r="H27" s="78">
        <f t="shared" si="4"/>
        <v>-362306.08000000007</v>
      </c>
      <c r="I27" s="79">
        <f t="shared" si="1"/>
        <v>-7.5492353575963023</v>
      </c>
      <c r="J27" s="27"/>
      <c r="K27" s="27"/>
      <c r="L27" s="27"/>
      <c r="M27" s="27"/>
    </row>
    <row r="28" spans="1:14" ht="15" customHeight="1">
      <c r="A28" s="5"/>
      <c r="B28" s="9" t="s">
        <v>37</v>
      </c>
      <c r="C28" s="56" t="s">
        <v>43</v>
      </c>
      <c r="D28" s="67" cm="1">
        <f t="array" ref="D28:G28">'Buques número'!B35:E35</f>
        <v>15228</v>
      </c>
      <c r="E28" s="67">
        <v>15333</v>
      </c>
      <c r="F28" s="67">
        <v>119325</v>
      </c>
      <c r="G28" s="67">
        <v>125910</v>
      </c>
      <c r="H28" s="75">
        <f t="shared" si="4"/>
        <v>6585</v>
      </c>
      <c r="I28" s="76">
        <f t="shared" si="1"/>
        <v>5.5185417976115616</v>
      </c>
      <c r="J28" s="27"/>
      <c r="K28" s="27"/>
      <c r="L28" s="27"/>
      <c r="M28" s="27"/>
    </row>
    <row r="29" spans="1:14" ht="15" customHeight="1">
      <c r="A29" s="5"/>
      <c r="B29" s="9"/>
      <c r="C29" s="56" t="s">
        <v>44</v>
      </c>
      <c r="D29" s="67" cm="1">
        <f t="array" ref="D29:G29">'Buques GT'!B35:E35</f>
        <v>223351874</v>
      </c>
      <c r="E29" s="67">
        <v>230726918</v>
      </c>
      <c r="F29" s="67">
        <v>1843404526</v>
      </c>
      <c r="G29" s="67">
        <v>1968176470</v>
      </c>
      <c r="H29" s="75">
        <f t="shared" si="4"/>
        <v>124771944</v>
      </c>
      <c r="I29" s="76">
        <f t="shared" si="1"/>
        <v>6.7685601418557013</v>
      </c>
      <c r="J29" s="27"/>
      <c r="K29" s="27"/>
      <c r="L29" s="27"/>
      <c r="M29" s="27"/>
    </row>
    <row r="30" spans="1:14" ht="15" customHeight="1">
      <c r="A30" s="5"/>
      <c r="B30" s="9"/>
      <c r="C30" s="49" t="s">
        <v>45</v>
      </c>
      <c r="D30" s="77" cm="1">
        <f t="array" ref="D30:G30">Cruceros!B35:E35</f>
        <v>387</v>
      </c>
      <c r="E30" s="77">
        <v>431</v>
      </c>
      <c r="F30" s="77">
        <v>3059</v>
      </c>
      <c r="G30" s="77">
        <v>3106</v>
      </c>
      <c r="H30" s="78">
        <f t="shared" si="4"/>
        <v>47</v>
      </c>
      <c r="I30" s="79">
        <f t="shared" si="1"/>
        <v>1.5364498202026766</v>
      </c>
      <c r="J30" s="27"/>
      <c r="K30" s="27"/>
      <c r="L30" s="27"/>
      <c r="M30" s="27"/>
    </row>
    <row r="31" spans="1:14" ht="15" customHeight="1">
      <c r="A31" s="5"/>
      <c r="B31" s="9" t="s">
        <v>38</v>
      </c>
      <c r="C31" s="56" t="s">
        <v>2</v>
      </c>
      <c r="D31" s="67" cm="1">
        <f t="array" ref="D31:G31">'Pasajeros total'!B35:E35</f>
        <v>3491261</v>
      </c>
      <c r="E31" s="67">
        <v>3885576</v>
      </c>
      <c r="F31" s="67">
        <v>25452162</v>
      </c>
      <c r="G31" s="67">
        <v>30722831</v>
      </c>
      <c r="H31" s="75">
        <f>G31-F31</f>
        <v>5270669</v>
      </c>
      <c r="I31" s="76">
        <f>((G31*100/F31)-100)</f>
        <v>20.708138664212498</v>
      </c>
      <c r="J31" s="27"/>
      <c r="K31" s="27"/>
      <c r="L31" s="27"/>
      <c r="M31" s="27"/>
    </row>
    <row r="32" spans="1:14" ht="15" customHeight="1">
      <c r="A32" s="5"/>
      <c r="B32" s="9"/>
      <c r="C32" s="49" t="s">
        <v>46</v>
      </c>
      <c r="D32" s="77" cm="1">
        <f t="array" ref="D32:G32">'Pasajeros regulares'!B35:E35</f>
        <v>2530253</v>
      </c>
      <c r="E32" s="77">
        <v>2640298</v>
      </c>
      <c r="F32" s="77">
        <v>20068869</v>
      </c>
      <c r="G32" s="77">
        <v>22146764</v>
      </c>
      <c r="H32" s="78">
        <f>G32-F32</f>
        <v>2077895</v>
      </c>
      <c r="I32" s="79">
        <f>((G32*100/F32)-100)</f>
        <v>10.353822131182383</v>
      </c>
      <c r="J32" s="27"/>
      <c r="K32" s="27"/>
      <c r="L32" s="27"/>
      <c r="M32" s="27"/>
    </row>
    <row r="33" spans="1:13" ht="15" customHeight="1">
      <c r="A33" s="5"/>
      <c r="B33" s="9"/>
      <c r="C33" s="49" t="s">
        <v>47</v>
      </c>
      <c r="D33" s="77" cm="1">
        <f t="array" ref="D33:G33">'Pasajeros crucero'!B35:E35</f>
        <v>961008</v>
      </c>
      <c r="E33" s="77">
        <v>1245278</v>
      </c>
      <c r="F33" s="77">
        <v>5383293</v>
      </c>
      <c r="G33" s="77">
        <v>8576067</v>
      </c>
      <c r="H33" s="78">
        <f>G33-F33</f>
        <v>3192774</v>
      </c>
      <c r="I33" s="79">
        <f>((G33*100/F33)-100)</f>
        <v>59.308939714037479</v>
      </c>
      <c r="J33" s="27"/>
      <c r="K33" s="27"/>
      <c r="L33" s="27"/>
      <c r="M33" s="27"/>
    </row>
    <row r="34" spans="1:13" ht="15" customHeight="1">
      <c r="A34" s="5"/>
      <c r="B34" s="9" t="s">
        <v>39</v>
      </c>
      <c r="C34" s="56" t="s">
        <v>48</v>
      </c>
      <c r="D34" s="67" cm="1">
        <f t="array" ref="D34:G34">'Automóviles régimen pasaje'!B35:E35</f>
        <v>629951</v>
      </c>
      <c r="E34" s="67">
        <v>658412</v>
      </c>
      <c r="F34" s="67">
        <v>4947135</v>
      </c>
      <c r="G34" s="67">
        <v>5439865</v>
      </c>
      <c r="H34" s="75">
        <f>G34-F34</f>
        <v>492730</v>
      </c>
      <c r="I34" s="76">
        <f>((G34*100/F34)-100)</f>
        <v>9.9599060870584708</v>
      </c>
      <c r="J34" s="27"/>
      <c r="K34" s="27"/>
      <c r="L34" s="27"/>
      <c r="M34" s="27"/>
    </row>
    <row r="35" spans="1:13" ht="15" customHeight="1">
      <c r="A35" s="5"/>
      <c r="B35" s="9"/>
      <c r="C35" s="56" t="s">
        <v>170</v>
      </c>
      <c r="D35" s="67" cm="1">
        <f t="array" ref="D35:G35">'Automóviles régimen mercancía'!B35:E35</f>
        <v>300260</v>
      </c>
      <c r="E35" s="67">
        <v>287697</v>
      </c>
      <c r="F35" s="67">
        <v>2269463</v>
      </c>
      <c r="G35" s="67">
        <v>2879124</v>
      </c>
      <c r="H35" s="75">
        <f>G35-F35</f>
        <v>609661</v>
      </c>
      <c r="I35" s="76">
        <f>((G35*100/F35)-100)</f>
        <v>26.863667748714121</v>
      </c>
      <c r="J35" s="27"/>
      <c r="K35" s="27"/>
      <c r="L35" s="27"/>
      <c r="M35" s="27"/>
    </row>
    <row r="36" spans="1:13" ht="15" customHeight="1">
      <c r="A36" s="87" t="s">
        <v>51</v>
      </c>
      <c r="J36" s="27"/>
      <c r="K36" s="27"/>
      <c r="L36" s="27"/>
      <c r="M36" s="27"/>
    </row>
    <row r="37" spans="1:13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57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EA46-E2A4-406F-B43A-9B95934B1AF7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21">
      <c r="A2" s="93"/>
      <c r="B2" s="93"/>
      <c r="C2" s="96"/>
    </row>
    <row r="3" spans="1:15" ht="21">
      <c r="A3" s="96"/>
      <c r="B3" s="96"/>
      <c r="C3" s="96"/>
    </row>
    <row r="4" spans="1:15">
      <c r="A4" s="97" t="s">
        <v>53</v>
      </c>
      <c r="B4" s="45"/>
      <c r="N4" s="127" t="s">
        <v>172</v>
      </c>
    </row>
    <row r="5" spans="1:1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>
      <c r="A6" s="1" t="s">
        <v>93</v>
      </c>
      <c r="B6" s="1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>
      <c r="A7" s="1"/>
      <c r="B7" s="1"/>
      <c r="C7" s="194">
        <v>2022</v>
      </c>
      <c r="D7" s="194">
        <v>2023</v>
      </c>
      <c r="E7" s="102" t="s">
        <v>13</v>
      </c>
      <c r="F7" s="102" t="s">
        <v>14</v>
      </c>
      <c r="G7" s="194">
        <v>2022</v>
      </c>
      <c r="H7" s="194">
        <v>2023</v>
      </c>
      <c r="I7" s="102" t="s">
        <v>13</v>
      </c>
      <c r="J7" s="102" t="s">
        <v>14</v>
      </c>
      <c r="K7" s="194">
        <v>2022</v>
      </c>
      <c r="L7" s="194">
        <v>2023</v>
      </c>
      <c r="M7" s="102" t="s">
        <v>13</v>
      </c>
      <c r="N7" s="102" t="s">
        <v>14</v>
      </c>
    </row>
    <row r="8" spans="1:15">
      <c r="A8" s="205" t="s">
        <v>95</v>
      </c>
      <c r="B8" s="116" t="s">
        <v>96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>
      <c r="A9" s="205"/>
      <c r="B9" s="130" t="s">
        <v>97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>
      <c r="A10" s="205"/>
      <c r="B10" s="104" t="s">
        <v>98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>
      <c r="A11" s="205"/>
      <c r="B11" s="130" t="s">
        <v>99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>
      <c r="A12" s="205"/>
      <c r="B12" s="104" t="s">
        <v>100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>
      <c r="A13" s="205"/>
      <c r="B13" s="130" t="s">
        <v>101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>
      <c r="A14" s="205"/>
      <c r="B14" s="104" t="s">
        <v>102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>
      <c r="A15" s="205"/>
      <c r="B15" s="130" t="s">
        <v>103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>
      <c r="A16" s="205"/>
      <c r="B16" s="119" t="s">
        <v>104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>
      <c r="A17" s="206" t="s">
        <v>105</v>
      </c>
      <c r="B17" s="132" t="s">
        <v>106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>
      <c r="A18" s="206"/>
      <c r="B18" s="104" t="s">
        <v>107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>
      <c r="A19" s="206"/>
      <c r="B19" s="130" t="s">
        <v>108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>
      <c r="A20" s="206"/>
      <c r="B20" s="104" t="s">
        <v>109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>
      <c r="A21" s="206"/>
      <c r="B21" s="135" t="s">
        <v>110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>
      <c r="A22" s="206" t="s">
        <v>111</v>
      </c>
      <c r="B22" s="116" t="s">
        <v>112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>
      <c r="A23" s="206"/>
      <c r="B23" s="135" t="s">
        <v>113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>
      <c r="A24" s="206" t="s">
        <v>114</v>
      </c>
      <c r="B24" s="116" t="s">
        <v>115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>
      <c r="A25" s="206"/>
      <c r="B25" s="130" t="s">
        <v>116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>
      <c r="A26" s="206"/>
      <c r="B26" s="122" t="s">
        <v>117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6.4">
      <c r="A27" s="126" t="s">
        <v>118</v>
      </c>
      <c r="B27" s="138" t="s">
        <v>119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>
      <c r="A28" s="206" t="s">
        <v>120</v>
      </c>
      <c r="B28" s="116" t="s">
        <v>121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>
      <c r="A29" s="206"/>
      <c r="B29" s="130" t="s">
        <v>122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>
      <c r="A30" s="206"/>
      <c r="B30" s="119" t="s">
        <v>123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>
      <c r="A31" s="206" t="s">
        <v>124</v>
      </c>
      <c r="B31" s="132" t="s">
        <v>125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>
      <c r="A32" s="206"/>
      <c r="B32" s="104" t="s">
        <v>126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>
      <c r="A33" s="206"/>
      <c r="B33" s="130" t="s">
        <v>127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>
      <c r="A34" s="206"/>
      <c r="B34" s="104" t="s">
        <v>128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>
      <c r="A35" s="206"/>
      <c r="B35" s="130" t="s">
        <v>129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>
      <c r="A36" s="206"/>
      <c r="B36" s="104" t="s">
        <v>130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>
      <c r="A37" s="206"/>
      <c r="B37" s="141" t="s">
        <v>131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>
      <c r="A38" s="206"/>
      <c r="B38" s="104" t="s">
        <v>132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>
      <c r="A39" s="206"/>
      <c r="B39" s="130" t="s">
        <v>133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>
      <c r="A40" s="206"/>
      <c r="B40" s="119" t="s">
        <v>134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>
      <c r="A41" s="206" t="s">
        <v>135</v>
      </c>
      <c r="B41" s="132" t="s">
        <v>136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>
      <c r="A42" s="206"/>
      <c r="B42" s="104" t="s">
        <v>137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>
      <c r="A43" s="206"/>
      <c r="B43" s="130" t="s">
        <v>138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>
      <c r="A44" s="206"/>
      <c r="B44" s="119" t="s">
        <v>139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>
      <c r="A45" s="207" t="s">
        <v>140</v>
      </c>
      <c r="B45" s="132" t="s">
        <v>141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>
      <c r="A46" s="207"/>
      <c r="B46" s="104" t="s">
        <v>142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>
      <c r="A47" s="207"/>
      <c r="B47" s="135" t="s">
        <v>143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>
      <c r="A48" s="208" t="s">
        <v>144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56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55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54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DDD1-3093-4ECB-9AA7-184658DBE873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15" customHeight="1">
      <c r="A2" s="93"/>
      <c r="B2" s="93"/>
      <c r="C2" s="96"/>
    </row>
    <row r="3" spans="1:15" ht="15" customHeight="1">
      <c r="A3" s="96"/>
      <c r="B3" s="96"/>
      <c r="C3" s="96"/>
    </row>
    <row r="4" spans="1:15" ht="15" customHeight="1">
      <c r="A4" s="97" t="s">
        <v>53</v>
      </c>
      <c r="B4" s="45"/>
      <c r="N4" s="127" t="s">
        <v>172</v>
      </c>
    </row>
    <row r="5" spans="1:15" ht="19.2" customHeight="1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>
      <c r="A6" s="209" t="s">
        <v>93</v>
      </c>
      <c r="B6" s="209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ht="19.5" customHeight="1">
      <c r="A7" s="209"/>
      <c r="B7" s="209"/>
      <c r="C7" s="194">
        <v>2022</v>
      </c>
      <c r="D7" s="194">
        <v>2023</v>
      </c>
      <c r="E7" s="102" t="s">
        <v>13</v>
      </c>
      <c r="F7" s="102" t="s">
        <v>14</v>
      </c>
      <c r="G7" s="194">
        <v>2022</v>
      </c>
      <c r="H7" s="194">
        <v>2023</v>
      </c>
      <c r="I7" s="102" t="s">
        <v>13</v>
      </c>
      <c r="J7" s="102" t="s">
        <v>14</v>
      </c>
      <c r="K7" s="194">
        <v>2022</v>
      </c>
      <c r="L7" s="194">
        <v>2023</v>
      </c>
      <c r="M7" s="102" t="s">
        <v>13</v>
      </c>
      <c r="N7" s="102" t="s">
        <v>14</v>
      </c>
    </row>
    <row r="8" spans="1:15" s="152" customFormat="1" ht="19.5" customHeight="1">
      <c r="A8" s="195" t="s">
        <v>95</v>
      </c>
      <c r="B8" s="196" t="s">
        <v>96</v>
      </c>
      <c r="C8" s="197">
        <v>48766385</v>
      </c>
      <c r="D8" s="198">
        <v>46617778</v>
      </c>
      <c r="E8" s="199">
        <v>-2148607</v>
      </c>
      <c r="F8" s="200">
        <v>-4.4059181339769253</v>
      </c>
      <c r="G8" s="201">
        <v>0</v>
      </c>
      <c r="H8" s="198">
        <v>0</v>
      </c>
      <c r="I8" s="199">
        <v>0</v>
      </c>
      <c r="J8" s="200" t="s">
        <v>156</v>
      </c>
      <c r="K8" s="201">
        <v>308</v>
      </c>
      <c r="L8" s="198">
        <v>681</v>
      </c>
      <c r="M8" s="199">
        <v>373</v>
      </c>
      <c r="N8" s="200">
        <v>121.1038961038961</v>
      </c>
      <c r="O8" s="166"/>
    </row>
    <row r="9" spans="1:15" s="152" customFormat="1" ht="19.5" customHeight="1">
      <c r="A9" s="195" t="s">
        <v>95</v>
      </c>
      <c r="B9" s="196" t="s">
        <v>97</v>
      </c>
      <c r="C9" s="197">
        <v>17998542</v>
      </c>
      <c r="D9" s="198">
        <v>17252033</v>
      </c>
      <c r="E9" s="199">
        <v>-746509</v>
      </c>
      <c r="F9" s="200">
        <v>-4.1476081784846741</v>
      </c>
      <c r="G9" s="201">
        <v>0</v>
      </c>
      <c r="H9" s="198">
        <v>0</v>
      </c>
      <c r="I9" s="199">
        <v>0</v>
      </c>
      <c r="J9" s="200" t="s">
        <v>156</v>
      </c>
      <c r="K9" s="201">
        <v>221636</v>
      </c>
      <c r="L9" s="198">
        <v>318328</v>
      </c>
      <c r="M9" s="199">
        <v>96692</v>
      </c>
      <c r="N9" s="200">
        <v>43.626486671840333</v>
      </c>
      <c r="O9" s="166"/>
    </row>
    <row r="10" spans="1:15" s="152" customFormat="1" ht="19.5" customHeight="1">
      <c r="A10" s="195" t="s">
        <v>95</v>
      </c>
      <c r="B10" s="196" t="s">
        <v>98</v>
      </c>
      <c r="C10" s="197">
        <v>14339032</v>
      </c>
      <c r="D10" s="198">
        <v>16358190</v>
      </c>
      <c r="E10" s="199">
        <v>2019158</v>
      </c>
      <c r="F10" s="200">
        <v>14.081550274802369</v>
      </c>
      <c r="G10" s="201">
        <v>0</v>
      </c>
      <c r="H10" s="198">
        <v>0</v>
      </c>
      <c r="I10" s="199">
        <v>0</v>
      </c>
      <c r="J10" s="200" t="s">
        <v>156</v>
      </c>
      <c r="K10" s="201">
        <v>27870</v>
      </c>
      <c r="L10" s="198">
        <v>27631</v>
      </c>
      <c r="M10" s="199">
        <v>-239</v>
      </c>
      <c r="N10" s="200">
        <v>-0.85755292429135466</v>
      </c>
      <c r="O10" s="166"/>
    </row>
    <row r="11" spans="1:15" s="152" customFormat="1" ht="19.5" customHeight="1">
      <c r="A11" s="195" t="s">
        <v>95</v>
      </c>
      <c r="B11" s="196" t="s">
        <v>99</v>
      </c>
      <c r="C11" s="197">
        <v>11941012</v>
      </c>
      <c r="D11" s="198">
        <v>10950799</v>
      </c>
      <c r="E11" s="199">
        <v>-990213</v>
      </c>
      <c r="F11" s="200">
        <v>-8.2925383543706346</v>
      </c>
      <c r="G11" s="201">
        <v>0</v>
      </c>
      <c r="H11" s="198">
        <v>0</v>
      </c>
      <c r="I11" s="199">
        <v>0</v>
      </c>
      <c r="J11" s="200" t="s">
        <v>156</v>
      </c>
      <c r="K11" s="201">
        <v>18720</v>
      </c>
      <c r="L11" s="198">
        <v>16154</v>
      </c>
      <c r="M11" s="199">
        <v>-2566</v>
      </c>
      <c r="N11" s="200">
        <v>-13.70726495726495</v>
      </c>
      <c r="O11" s="166"/>
    </row>
    <row r="12" spans="1:15" s="152" customFormat="1" ht="19.5" customHeight="1">
      <c r="A12" s="195" t="s">
        <v>95</v>
      </c>
      <c r="B12" s="196" t="s">
        <v>100</v>
      </c>
      <c r="C12" s="197">
        <v>7303808</v>
      </c>
      <c r="D12" s="198">
        <v>6430967</v>
      </c>
      <c r="E12" s="199">
        <v>-872841</v>
      </c>
      <c r="F12" s="200">
        <v>-11.95049212684671</v>
      </c>
      <c r="G12" s="201">
        <v>0</v>
      </c>
      <c r="H12" s="198">
        <v>0</v>
      </c>
      <c r="I12" s="199">
        <v>0</v>
      </c>
      <c r="J12" s="200" t="s">
        <v>156</v>
      </c>
      <c r="K12" s="201">
        <v>328825</v>
      </c>
      <c r="L12" s="198">
        <v>274078</v>
      </c>
      <c r="M12" s="199">
        <v>-54747</v>
      </c>
      <c r="N12" s="200">
        <v>-16.649281532730171</v>
      </c>
      <c r="O12" s="166"/>
    </row>
    <row r="13" spans="1:15" s="152" customFormat="1" ht="19.5" customHeight="1">
      <c r="A13" s="195" t="s">
        <v>95</v>
      </c>
      <c r="B13" s="196" t="s">
        <v>101</v>
      </c>
      <c r="C13" s="197">
        <v>2061544</v>
      </c>
      <c r="D13" s="198">
        <v>2075852</v>
      </c>
      <c r="E13" s="199">
        <v>14308</v>
      </c>
      <c r="F13" s="200">
        <v>0.69404291152650888</v>
      </c>
      <c r="G13" s="201">
        <v>0</v>
      </c>
      <c r="H13" s="198">
        <v>0</v>
      </c>
      <c r="I13" s="199">
        <v>0</v>
      </c>
      <c r="J13" s="200" t="s">
        <v>156</v>
      </c>
      <c r="K13" s="201">
        <v>68003</v>
      </c>
      <c r="L13" s="198">
        <v>85940</v>
      </c>
      <c r="M13" s="199">
        <v>17937</v>
      </c>
      <c r="N13" s="200">
        <v>26.37677749511052</v>
      </c>
      <c r="O13" s="166"/>
    </row>
    <row r="14" spans="1:15" s="152" customFormat="1" ht="19.5" customHeight="1">
      <c r="A14" s="195" t="s">
        <v>95</v>
      </c>
      <c r="B14" s="196" t="s">
        <v>102</v>
      </c>
      <c r="C14" s="197">
        <v>0</v>
      </c>
      <c r="D14" s="198">
        <v>0</v>
      </c>
      <c r="E14" s="199">
        <v>0</v>
      </c>
      <c r="F14" s="200" t="s">
        <v>156</v>
      </c>
      <c r="G14" s="201">
        <v>13276072</v>
      </c>
      <c r="H14" s="198">
        <v>14130167</v>
      </c>
      <c r="I14" s="199">
        <v>854095</v>
      </c>
      <c r="J14" s="200">
        <v>6.4333411268031702</v>
      </c>
      <c r="K14" s="201">
        <v>346072</v>
      </c>
      <c r="L14" s="198">
        <v>345262</v>
      </c>
      <c r="M14" s="199">
        <v>-810</v>
      </c>
      <c r="N14" s="200">
        <v>-0.23405534108509579</v>
      </c>
      <c r="O14" s="166"/>
    </row>
    <row r="15" spans="1:15" s="152" customFormat="1" ht="19.5" customHeight="1">
      <c r="A15" s="195" t="s">
        <v>95</v>
      </c>
      <c r="B15" s="196" t="s">
        <v>103</v>
      </c>
      <c r="C15" s="197">
        <v>16602541</v>
      </c>
      <c r="D15" s="198">
        <v>15034492</v>
      </c>
      <c r="E15" s="199">
        <v>-1568049</v>
      </c>
      <c r="F15" s="200">
        <v>-9.4446326017204285</v>
      </c>
      <c r="G15" s="201">
        <v>0</v>
      </c>
      <c r="H15" s="198">
        <v>0</v>
      </c>
      <c r="I15" s="199">
        <v>0</v>
      </c>
      <c r="J15" s="200" t="s">
        <v>156</v>
      </c>
      <c r="K15" s="201">
        <v>600</v>
      </c>
      <c r="L15" s="198">
        <v>328</v>
      </c>
      <c r="M15" s="199">
        <v>-272</v>
      </c>
      <c r="N15" s="200">
        <v>-45.333333333333343</v>
      </c>
      <c r="O15" s="166"/>
    </row>
    <row r="16" spans="1:15" s="152" customFormat="1" ht="19.5" customHeight="1">
      <c r="A16" s="195" t="s">
        <v>95</v>
      </c>
      <c r="B16" s="196" t="s">
        <v>104</v>
      </c>
      <c r="C16" s="197">
        <v>4922020</v>
      </c>
      <c r="D16" s="198">
        <v>4326832</v>
      </c>
      <c r="E16" s="199">
        <v>-595188</v>
      </c>
      <c r="F16" s="200">
        <v>-12.092352326890181</v>
      </c>
      <c r="G16" s="201">
        <v>0</v>
      </c>
      <c r="H16" s="198">
        <v>0</v>
      </c>
      <c r="I16" s="199">
        <v>0</v>
      </c>
      <c r="J16" s="200" t="s">
        <v>156</v>
      </c>
      <c r="K16" s="201">
        <v>669558</v>
      </c>
      <c r="L16" s="198">
        <v>629898</v>
      </c>
      <c r="M16" s="199">
        <v>-39660</v>
      </c>
      <c r="N16" s="200">
        <v>-5.9233106019194812</v>
      </c>
      <c r="O16" s="166"/>
    </row>
    <row r="17" spans="1:15" s="152" customFormat="1" ht="19.5" customHeight="1">
      <c r="A17" s="195" t="s">
        <v>105</v>
      </c>
      <c r="B17" s="196" t="s">
        <v>106</v>
      </c>
      <c r="C17" s="197">
        <v>0</v>
      </c>
      <c r="D17" s="198">
        <v>0</v>
      </c>
      <c r="E17" s="199">
        <v>0</v>
      </c>
      <c r="F17" s="200" t="s">
        <v>156</v>
      </c>
      <c r="G17" s="201">
        <v>4852288</v>
      </c>
      <c r="H17" s="198">
        <v>3770154</v>
      </c>
      <c r="I17" s="199">
        <v>-1082134</v>
      </c>
      <c r="J17" s="200">
        <v>-22.301520437368922</v>
      </c>
      <c r="K17" s="201">
        <v>52639</v>
      </c>
      <c r="L17" s="198">
        <v>40573</v>
      </c>
      <c r="M17" s="199">
        <v>-12066</v>
      </c>
      <c r="N17" s="200">
        <v>-22.922167974315631</v>
      </c>
      <c r="O17" s="166"/>
    </row>
    <row r="18" spans="1:15" s="152" customFormat="1" ht="19.5" customHeight="1">
      <c r="A18" s="195" t="s">
        <v>105</v>
      </c>
      <c r="B18" s="196" t="s">
        <v>107</v>
      </c>
      <c r="C18" s="197">
        <v>0</v>
      </c>
      <c r="D18" s="198">
        <v>0</v>
      </c>
      <c r="E18" s="199">
        <v>0</v>
      </c>
      <c r="F18" s="200" t="s">
        <v>156</v>
      </c>
      <c r="G18" s="201">
        <v>6049487</v>
      </c>
      <c r="H18" s="198">
        <v>3749155</v>
      </c>
      <c r="I18" s="199">
        <v>-2300332</v>
      </c>
      <c r="J18" s="200">
        <v>-38.025240817940428</v>
      </c>
      <c r="K18" s="201">
        <v>1493649</v>
      </c>
      <c r="L18" s="198">
        <v>1396560</v>
      </c>
      <c r="M18" s="199">
        <v>-97089</v>
      </c>
      <c r="N18" s="200">
        <v>-6.5001215144923634</v>
      </c>
      <c r="O18" s="166"/>
    </row>
    <row r="19" spans="1:15" s="152" customFormat="1" ht="19.5" customHeight="1">
      <c r="A19" s="195" t="s">
        <v>105</v>
      </c>
      <c r="B19" s="196" t="s">
        <v>108</v>
      </c>
      <c r="C19" s="197">
        <v>0</v>
      </c>
      <c r="D19" s="198">
        <v>0</v>
      </c>
      <c r="E19" s="199">
        <v>0</v>
      </c>
      <c r="F19" s="200" t="s">
        <v>156</v>
      </c>
      <c r="G19" s="201">
        <v>1422921</v>
      </c>
      <c r="H19" s="198">
        <v>1147808</v>
      </c>
      <c r="I19" s="199">
        <v>-275113</v>
      </c>
      <c r="J19" s="200">
        <v>-19.33438328621196</v>
      </c>
      <c r="K19" s="201">
        <v>1109063</v>
      </c>
      <c r="L19" s="198">
        <v>1596660</v>
      </c>
      <c r="M19" s="199">
        <v>487597</v>
      </c>
      <c r="N19" s="200">
        <v>43.964770261022153</v>
      </c>
      <c r="O19" s="166"/>
    </row>
    <row r="20" spans="1:15" s="152" customFormat="1" ht="19.5" customHeight="1">
      <c r="A20" s="195" t="s">
        <v>105</v>
      </c>
      <c r="B20" s="196" t="s">
        <v>109</v>
      </c>
      <c r="C20" s="197">
        <v>0</v>
      </c>
      <c r="D20" s="198">
        <v>0</v>
      </c>
      <c r="E20" s="199">
        <v>0</v>
      </c>
      <c r="F20" s="200" t="s">
        <v>156</v>
      </c>
      <c r="G20" s="201">
        <v>402506</v>
      </c>
      <c r="H20" s="198">
        <v>331603</v>
      </c>
      <c r="I20" s="199">
        <v>-70903</v>
      </c>
      <c r="J20" s="200">
        <v>-17.61538958425464</v>
      </c>
      <c r="K20" s="201">
        <v>12195658</v>
      </c>
      <c r="L20" s="198">
        <v>11871935</v>
      </c>
      <c r="M20" s="199">
        <v>-323723</v>
      </c>
      <c r="N20" s="200">
        <v>-2.654411922669524</v>
      </c>
      <c r="O20" s="166"/>
    </row>
    <row r="21" spans="1:15" s="152" customFormat="1" ht="19.5" customHeight="1">
      <c r="A21" s="195" t="s">
        <v>105</v>
      </c>
      <c r="B21" s="196" t="s">
        <v>110</v>
      </c>
      <c r="C21" s="197">
        <v>0</v>
      </c>
      <c r="D21" s="198">
        <v>0</v>
      </c>
      <c r="E21" s="199">
        <v>0</v>
      </c>
      <c r="F21" s="200" t="s">
        <v>156</v>
      </c>
      <c r="G21" s="201">
        <v>0</v>
      </c>
      <c r="H21" s="198">
        <v>0</v>
      </c>
      <c r="I21" s="199">
        <v>0</v>
      </c>
      <c r="J21" s="200" t="s">
        <v>156</v>
      </c>
      <c r="K21" s="201">
        <v>3222632</v>
      </c>
      <c r="L21" s="198">
        <v>2831826</v>
      </c>
      <c r="M21" s="199">
        <v>-390806</v>
      </c>
      <c r="N21" s="200">
        <v>-12.12691985929513</v>
      </c>
      <c r="O21" s="166"/>
    </row>
    <row r="22" spans="1:15" s="152" customFormat="1" ht="19.5" customHeight="1">
      <c r="A22" s="195" t="s">
        <v>111</v>
      </c>
      <c r="B22" s="196" t="s">
        <v>112</v>
      </c>
      <c r="C22" s="197">
        <v>0</v>
      </c>
      <c r="D22" s="198">
        <v>0</v>
      </c>
      <c r="E22" s="199">
        <v>0</v>
      </c>
      <c r="F22" s="200" t="s">
        <v>156</v>
      </c>
      <c r="G22" s="201">
        <v>534250</v>
      </c>
      <c r="H22" s="198">
        <v>619862</v>
      </c>
      <c r="I22" s="199">
        <v>85612</v>
      </c>
      <c r="J22" s="200">
        <v>16.024707533926058</v>
      </c>
      <c r="K22" s="201">
        <v>578605</v>
      </c>
      <c r="L22" s="198">
        <v>236085</v>
      </c>
      <c r="M22" s="199">
        <v>-342520</v>
      </c>
      <c r="N22" s="200">
        <v>-59.197552734594403</v>
      </c>
      <c r="O22" s="166"/>
    </row>
    <row r="23" spans="1:15" s="152" customFormat="1" ht="19.5" customHeight="1">
      <c r="A23" s="195" t="s">
        <v>111</v>
      </c>
      <c r="B23" s="196" t="s">
        <v>113</v>
      </c>
      <c r="C23" s="197">
        <v>16985</v>
      </c>
      <c r="D23" s="198">
        <v>27097</v>
      </c>
      <c r="E23" s="199">
        <v>10112</v>
      </c>
      <c r="F23" s="200">
        <v>59.534883720930218</v>
      </c>
      <c r="G23" s="201">
        <v>13038943</v>
      </c>
      <c r="H23" s="198">
        <v>10370192</v>
      </c>
      <c r="I23" s="199">
        <v>-2668751</v>
      </c>
      <c r="J23" s="200">
        <v>-20.467540965552189</v>
      </c>
      <c r="K23" s="201">
        <v>2222745</v>
      </c>
      <c r="L23" s="198">
        <v>2239614</v>
      </c>
      <c r="M23" s="199">
        <v>16869</v>
      </c>
      <c r="N23" s="200">
        <v>0.75892646254968099</v>
      </c>
      <c r="O23" s="166"/>
    </row>
    <row r="24" spans="1:15" s="152" customFormat="1" ht="19.5" customHeight="1">
      <c r="A24" s="195" t="s">
        <v>114</v>
      </c>
      <c r="B24" s="196" t="s">
        <v>115</v>
      </c>
      <c r="C24" s="197">
        <v>0</v>
      </c>
      <c r="D24" s="198">
        <v>0</v>
      </c>
      <c r="E24" s="199">
        <v>0</v>
      </c>
      <c r="F24" s="200" t="s">
        <v>156</v>
      </c>
      <c r="G24" s="201">
        <v>427166</v>
      </c>
      <c r="H24" s="198">
        <v>535740</v>
      </c>
      <c r="I24" s="199">
        <v>108574</v>
      </c>
      <c r="J24" s="200">
        <v>25.417285083550649</v>
      </c>
      <c r="K24" s="201">
        <v>16716</v>
      </c>
      <c r="L24" s="198">
        <v>6708</v>
      </c>
      <c r="M24" s="199">
        <v>-10008</v>
      </c>
      <c r="N24" s="200">
        <v>-59.870782483847798</v>
      </c>
      <c r="O24" s="166"/>
    </row>
    <row r="25" spans="1:15" s="152" customFormat="1" ht="19.5" customHeight="1">
      <c r="A25" s="195" t="s">
        <v>114</v>
      </c>
      <c r="B25" s="196" t="s">
        <v>116</v>
      </c>
      <c r="C25" s="197">
        <v>0</v>
      </c>
      <c r="D25" s="198">
        <v>0</v>
      </c>
      <c r="E25" s="199">
        <v>0</v>
      </c>
      <c r="F25" s="200" t="s">
        <v>156</v>
      </c>
      <c r="G25" s="201">
        <v>663585</v>
      </c>
      <c r="H25" s="198">
        <v>502622</v>
      </c>
      <c r="I25" s="199">
        <v>-160963</v>
      </c>
      <c r="J25" s="200">
        <v>-24.25657602266477</v>
      </c>
      <c r="K25" s="201">
        <v>109518</v>
      </c>
      <c r="L25" s="198">
        <v>69754</v>
      </c>
      <c r="M25" s="199">
        <v>-39764</v>
      </c>
      <c r="N25" s="200">
        <v>-36.308186782081478</v>
      </c>
      <c r="O25" s="166"/>
    </row>
    <row r="26" spans="1:15" s="152" customFormat="1" ht="19.5" customHeight="1">
      <c r="A26" s="195" t="s">
        <v>114</v>
      </c>
      <c r="B26" s="196" t="s">
        <v>117</v>
      </c>
      <c r="C26" s="197">
        <v>232078</v>
      </c>
      <c r="D26" s="198">
        <v>210293</v>
      </c>
      <c r="E26" s="199">
        <v>-21785</v>
      </c>
      <c r="F26" s="200">
        <v>-9.3869302562069663</v>
      </c>
      <c r="G26" s="201">
        <v>2096017</v>
      </c>
      <c r="H26" s="198">
        <v>2124436</v>
      </c>
      <c r="I26" s="199">
        <v>28419</v>
      </c>
      <c r="J26" s="200">
        <v>1.3558573236762901</v>
      </c>
      <c r="K26" s="201">
        <v>1485754</v>
      </c>
      <c r="L26" s="198">
        <v>1207108</v>
      </c>
      <c r="M26" s="199">
        <v>-278646</v>
      </c>
      <c r="N26" s="200">
        <v>-18.754517908078991</v>
      </c>
      <c r="O26" s="166"/>
    </row>
    <row r="27" spans="1:15" s="152" customFormat="1" ht="19.5" customHeight="1">
      <c r="A27" s="195" t="s">
        <v>118</v>
      </c>
      <c r="B27" s="196" t="s">
        <v>119</v>
      </c>
      <c r="C27" s="197">
        <v>7201059</v>
      </c>
      <c r="D27" s="198">
        <v>6874699</v>
      </c>
      <c r="E27" s="199">
        <v>-326360</v>
      </c>
      <c r="F27" s="200">
        <v>-4.5321111797584166</v>
      </c>
      <c r="G27" s="201">
        <v>2660239</v>
      </c>
      <c r="H27" s="198">
        <v>1871578</v>
      </c>
      <c r="I27" s="199">
        <v>-788661</v>
      </c>
      <c r="J27" s="200">
        <v>-29.64624607037187</v>
      </c>
      <c r="K27" s="201">
        <v>16339544</v>
      </c>
      <c r="L27" s="198">
        <v>15770006</v>
      </c>
      <c r="M27" s="199">
        <v>-569538</v>
      </c>
      <c r="N27" s="200">
        <v>-3.4856419493714128</v>
      </c>
      <c r="O27" s="166"/>
    </row>
    <row r="28" spans="1:15" s="152" customFormat="1" ht="19.5" customHeight="1">
      <c r="A28" s="195" t="s">
        <v>120</v>
      </c>
      <c r="B28" s="196" t="s">
        <v>121</v>
      </c>
      <c r="C28" s="197">
        <v>1712562</v>
      </c>
      <c r="D28" s="198">
        <v>1944066</v>
      </c>
      <c r="E28" s="199">
        <v>231504</v>
      </c>
      <c r="F28" s="200">
        <v>13.51799234129918</v>
      </c>
      <c r="G28" s="201">
        <v>106756</v>
      </c>
      <c r="H28" s="198">
        <v>54596</v>
      </c>
      <c r="I28" s="199">
        <v>-52160</v>
      </c>
      <c r="J28" s="200">
        <v>-48.859080520064452</v>
      </c>
      <c r="K28" s="201">
        <v>59102</v>
      </c>
      <c r="L28" s="198">
        <v>58658</v>
      </c>
      <c r="M28" s="199">
        <v>-444</v>
      </c>
      <c r="N28" s="200">
        <v>-0.75124361273729789</v>
      </c>
      <c r="O28" s="166"/>
    </row>
    <row r="29" spans="1:15" s="152" customFormat="1" ht="19.5" customHeight="1">
      <c r="A29" s="195" t="s">
        <v>120</v>
      </c>
      <c r="B29" s="196" t="s">
        <v>122</v>
      </c>
      <c r="C29" s="197">
        <v>0</v>
      </c>
      <c r="D29" s="198">
        <v>0</v>
      </c>
      <c r="E29" s="199">
        <v>0</v>
      </c>
      <c r="F29" s="200" t="s">
        <v>156</v>
      </c>
      <c r="G29" s="201">
        <v>5774539</v>
      </c>
      <c r="H29" s="198">
        <v>6135454</v>
      </c>
      <c r="I29" s="199">
        <v>360915</v>
      </c>
      <c r="J29" s="200">
        <v>6.2501093160856707</v>
      </c>
      <c r="K29" s="201">
        <v>693200</v>
      </c>
      <c r="L29" s="198">
        <v>696883</v>
      </c>
      <c r="M29" s="199">
        <v>3683</v>
      </c>
      <c r="N29" s="200">
        <v>0.53130409694172442</v>
      </c>
      <c r="O29" s="166"/>
    </row>
    <row r="30" spans="1:15" s="152" customFormat="1" ht="19.5" customHeight="1">
      <c r="A30" s="195" t="s">
        <v>120</v>
      </c>
      <c r="B30" s="196" t="s">
        <v>123</v>
      </c>
      <c r="C30" s="197">
        <v>0</v>
      </c>
      <c r="D30" s="198">
        <v>0</v>
      </c>
      <c r="E30" s="199">
        <v>0</v>
      </c>
      <c r="F30" s="200" t="s">
        <v>156</v>
      </c>
      <c r="G30" s="201">
        <v>283064</v>
      </c>
      <c r="H30" s="198">
        <v>1020782</v>
      </c>
      <c r="I30" s="199">
        <v>737718</v>
      </c>
      <c r="J30" s="200">
        <v>260.61879998869512</v>
      </c>
      <c r="K30" s="201">
        <v>15963032</v>
      </c>
      <c r="L30" s="198">
        <v>13543606</v>
      </c>
      <c r="M30" s="199">
        <v>-2419426</v>
      </c>
      <c r="N30" s="200">
        <v>-15.15643143483018</v>
      </c>
      <c r="O30" s="166"/>
    </row>
    <row r="31" spans="1:15" s="152" customFormat="1" ht="19.5" customHeight="1">
      <c r="A31" s="195" t="s">
        <v>124</v>
      </c>
      <c r="B31" s="196" t="s">
        <v>125</v>
      </c>
      <c r="C31" s="197">
        <v>0</v>
      </c>
      <c r="D31" s="198">
        <v>0</v>
      </c>
      <c r="E31" s="199">
        <v>0</v>
      </c>
      <c r="F31" s="200" t="s">
        <v>156</v>
      </c>
      <c r="G31" s="201">
        <v>10687870</v>
      </c>
      <c r="H31" s="198">
        <v>15890449</v>
      </c>
      <c r="I31" s="199">
        <v>5202579</v>
      </c>
      <c r="J31" s="200">
        <v>48.677416547918341</v>
      </c>
      <c r="K31" s="201">
        <v>1909119</v>
      </c>
      <c r="L31" s="198">
        <v>2808390</v>
      </c>
      <c r="M31" s="199">
        <v>899271</v>
      </c>
      <c r="N31" s="200">
        <v>47.103978327176037</v>
      </c>
      <c r="O31" s="166"/>
    </row>
    <row r="32" spans="1:15" s="152" customFormat="1" ht="19.5" customHeight="1">
      <c r="A32" s="195" t="s">
        <v>124</v>
      </c>
      <c r="B32" s="196" t="s">
        <v>126</v>
      </c>
      <c r="C32" s="197">
        <v>0</v>
      </c>
      <c r="D32" s="198">
        <v>0</v>
      </c>
      <c r="E32" s="199">
        <v>0</v>
      </c>
      <c r="F32" s="200" t="s">
        <v>156</v>
      </c>
      <c r="G32" s="201">
        <v>2483649</v>
      </c>
      <c r="H32" s="198">
        <v>2618391</v>
      </c>
      <c r="I32" s="199">
        <v>134742</v>
      </c>
      <c r="J32" s="200">
        <v>5.4251627343477216</v>
      </c>
      <c r="K32" s="201">
        <v>601469</v>
      </c>
      <c r="L32" s="198">
        <v>509297</v>
      </c>
      <c r="M32" s="199">
        <v>-92172</v>
      </c>
      <c r="N32" s="200">
        <v>-15.324480563420559</v>
      </c>
      <c r="O32" s="166"/>
    </row>
    <row r="33" spans="1:15" s="152" customFormat="1" ht="19.5" customHeight="1">
      <c r="A33" s="195" t="s">
        <v>124</v>
      </c>
      <c r="B33" s="196" t="s">
        <v>127</v>
      </c>
      <c r="C33" s="197">
        <v>0</v>
      </c>
      <c r="D33" s="198">
        <v>0</v>
      </c>
      <c r="E33" s="199">
        <v>0</v>
      </c>
      <c r="F33" s="200" t="s">
        <v>156</v>
      </c>
      <c r="G33" s="201">
        <v>75294</v>
      </c>
      <c r="H33" s="198">
        <v>498230</v>
      </c>
      <c r="I33" s="199">
        <v>422936</v>
      </c>
      <c r="J33" s="200">
        <v>561.71275267617602</v>
      </c>
      <c r="K33" s="201">
        <v>8395210</v>
      </c>
      <c r="L33" s="198">
        <v>8716018</v>
      </c>
      <c r="M33" s="199">
        <v>320808</v>
      </c>
      <c r="N33" s="200">
        <v>3.82132192047608</v>
      </c>
      <c r="O33" s="166"/>
    </row>
    <row r="34" spans="1:15" s="152" customFormat="1" ht="19.5" customHeight="1">
      <c r="A34" s="195" t="s">
        <v>124</v>
      </c>
      <c r="B34" s="196" t="s">
        <v>128</v>
      </c>
      <c r="C34" s="197">
        <v>216473</v>
      </c>
      <c r="D34" s="198">
        <v>60295</v>
      </c>
      <c r="E34" s="199">
        <v>-156178</v>
      </c>
      <c r="F34" s="200">
        <v>-72.146641844479447</v>
      </c>
      <c r="G34" s="201">
        <v>0</v>
      </c>
      <c r="H34" s="198">
        <v>0</v>
      </c>
      <c r="I34" s="199">
        <v>0</v>
      </c>
      <c r="J34" s="200" t="s">
        <v>156</v>
      </c>
      <c r="K34" s="201">
        <v>7510581</v>
      </c>
      <c r="L34" s="198">
        <v>6551388</v>
      </c>
      <c r="M34" s="199">
        <v>-959193</v>
      </c>
      <c r="N34" s="200">
        <v>-12.77122235949523</v>
      </c>
      <c r="O34" s="166"/>
    </row>
    <row r="35" spans="1:15" s="152" customFormat="1" ht="19.5" customHeight="1">
      <c r="A35" s="195" t="s">
        <v>124</v>
      </c>
      <c r="B35" s="196" t="s">
        <v>129</v>
      </c>
      <c r="C35" s="197">
        <v>0</v>
      </c>
      <c r="D35" s="198">
        <v>0</v>
      </c>
      <c r="E35" s="199">
        <v>0</v>
      </c>
      <c r="F35" s="200" t="s">
        <v>156</v>
      </c>
      <c r="G35" s="201">
        <v>0</v>
      </c>
      <c r="H35" s="198">
        <v>0</v>
      </c>
      <c r="I35" s="199">
        <v>0</v>
      </c>
      <c r="J35" s="200" t="s">
        <v>156</v>
      </c>
      <c r="K35" s="201">
        <v>2404017</v>
      </c>
      <c r="L35" s="198">
        <v>2344742</v>
      </c>
      <c r="M35" s="199">
        <v>-59275</v>
      </c>
      <c r="N35" s="200">
        <v>-2.465664760274151</v>
      </c>
      <c r="O35" s="166"/>
    </row>
    <row r="36" spans="1:15" s="152" customFormat="1" ht="19.5" customHeight="1">
      <c r="A36" s="195" t="s">
        <v>124</v>
      </c>
      <c r="B36" s="196" t="s">
        <v>130</v>
      </c>
      <c r="C36" s="197">
        <v>0</v>
      </c>
      <c r="D36" s="198">
        <v>0</v>
      </c>
      <c r="E36" s="199">
        <v>0</v>
      </c>
      <c r="F36" s="200" t="s">
        <v>156</v>
      </c>
      <c r="G36" s="201">
        <v>0</v>
      </c>
      <c r="H36" s="198">
        <v>0</v>
      </c>
      <c r="I36" s="199">
        <v>0</v>
      </c>
      <c r="J36" s="200" t="s">
        <v>156</v>
      </c>
      <c r="K36" s="201">
        <v>3212704</v>
      </c>
      <c r="L36" s="198">
        <v>2870706</v>
      </c>
      <c r="M36" s="199">
        <v>-341998</v>
      </c>
      <c r="N36" s="200">
        <v>-10.64517615068179</v>
      </c>
      <c r="O36" s="166"/>
    </row>
    <row r="37" spans="1:15" s="152" customFormat="1" ht="19.5" customHeight="1">
      <c r="A37" s="195" t="s">
        <v>124</v>
      </c>
      <c r="B37" s="196" t="s">
        <v>131</v>
      </c>
      <c r="C37" s="197">
        <v>2937437</v>
      </c>
      <c r="D37" s="198">
        <v>2965775</v>
      </c>
      <c r="E37" s="199">
        <v>28338</v>
      </c>
      <c r="F37" s="200">
        <v>0.964718562474701</v>
      </c>
      <c r="G37" s="201">
        <v>0</v>
      </c>
      <c r="H37" s="198">
        <v>0</v>
      </c>
      <c r="I37" s="199">
        <v>0</v>
      </c>
      <c r="J37" s="200" t="s">
        <v>156</v>
      </c>
      <c r="K37" s="201">
        <v>1945146</v>
      </c>
      <c r="L37" s="198">
        <v>1839587</v>
      </c>
      <c r="M37" s="199">
        <v>-105559</v>
      </c>
      <c r="N37" s="200">
        <v>-5.426790585385362</v>
      </c>
      <c r="O37" s="166"/>
    </row>
    <row r="38" spans="1:15" s="152" customFormat="1" ht="19.5" customHeight="1">
      <c r="A38" s="195" t="s">
        <v>124</v>
      </c>
      <c r="B38" s="196" t="s">
        <v>132</v>
      </c>
      <c r="C38" s="197">
        <v>194207</v>
      </c>
      <c r="D38" s="198">
        <v>220068</v>
      </c>
      <c r="E38" s="199">
        <v>25861</v>
      </c>
      <c r="F38" s="200">
        <v>13.31620384435165</v>
      </c>
      <c r="G38" s="201">
        <v>227282</v>
      </c>
      <c r="H38" s="198">
        <v>308009</v>
      </c>
      <c r="I38" s="199">
        <v>80727</v>
      </c>
      <c r="J38" s="200">
        <v>35.51843084802141</v>
      </c>
      <c r="K38" s="201">
        <v>16861994</v>
      </c>
      <c r="L38" s="198">
        <v>16254986</v>
      </c>
      <c r="M38" s="199">
        <v>-607008</v>
      </c>
      <c r="N38" s="200">
        <v>-3.5998589490661601</v>
      </c>
      <c r="O38" s="166"/>
    </row>
    <row r="39" spans="1:15" s="152" customFormat="1" ht="19.5" customHeight="1">
      <c r="A39" s="195" t="s">
        <v>124</v>
      </c>
      <c r="B39" s="196" t="s">
        <v>133</v>
      </c>
      <c r="C39" s="197">
        <v>0</v>
      </c>
      <c r="D39" s="198">
        <v>0</v>
      </c>
      <c r="E39" s="199">
        <v>0</v>
      </c>
      <c r="F39" s="200" t="s">
        <v>156</v>
      </c>
      <c r="G39" s="201">
        <v>222</v>
      </c>
      <c r="H39" s="198">
        <v>227</v>
      </c>
      <c r="I39" s="199">
        <v>5</v>
      </c>
      <c r="J39" s="200">
        <v>2.2522522522522479</v>
      </c>
      <c r="K39" s="201">
        <v>3344843</v>
      </c>
      <c r="L39" s="198">
        <v>3168723</v>
      </c>
      <c r="M39" s="199">
        <v>-176120</v>
      </c>
      <c r="N39" s="200">
        <v>-5.2654190346153769</v>
      </c>
      <c r="O39" s="166"/>
    </row>
    <row r="40" spans="1:15" s="152" customFormat="1" ht="19.5" customHeight="1">
      <c r="A40" s="195" t="s">
        <v>124</v>
      </c>
      <c r="B40" s="196" t="s">
        <v>134</v>
      </c>
      <c r="C40" s="197">
        <v>0</v>
      </c>
      <c r="D40" s="198">
        <v>0</v>
      </c>
      <c r="E40" s="199">
        <v>0</v>
      </c>
      <c r="F40" s="200" t="s">
        <v>156</v>
      </c>
      <c r="G40" s="201">
        <v>4069049</v>
      </c>
      <c r="H40" s="198">
        <v>3447003</v>
      </c>
      <c r="I40" s="199">
        <v>-622046</v>
      </c>
      <c r="J40" s="200">
        <v>-15.28725753855508</v>
      </c>
      <c r="K40" s="201">
        <v>3317954</v>
      </c>
      <c r="L40" s="198">
        <v>2476732</v>
      </c>
      <c r="M40" s="199">
        <v>-841222</v>
      </c>
      <c r="N40" s="200">
        <v>-25.35363660858469</v>
      </c>
      <c r="O40" s="166"/>
    </row>
    <row r="41" spans="1:15" s="152" customFormat="1" ht="19.5" customHeight="1">
      <c r="A41" s="195" t="s">
        <v>135</v>
      </c>
      <c r="B41" s="196" t="s">
        <v>136</v>
      </c>
      <c r="C41" s="197">
        <v>0</v>
      </c>
      <c r="D41" s="198">
        <v>0</v>
      </c>
      <c r="E41" s="199">
        <v>0</v>
      </c>
      <c r="F41" s="200" t="s">
        <v>156</v>
      </c>
      <c r="G41" s="201">
        <v>209904</v>
      </c>
      <c r="H41" s="198">
        <v>263648</v>
      </c>
      <c r="I41" s="199">
        <v>53744</v>
      </c>
      <c r="J41" s="200">
        <v>25.604085677261988</v>
      </c>
      <c r="K41" s="201">
        <v>4121790</v>
      </c>
      <c r="L41" s="198">
        <v>3203905</v>
      </c>
      <c r="M41" s="199">
        <v>-917885</v>
      </c>
      <c r="N41" s="200">
        <v>-22.269086974348529</v>
      </c>
      <c r="O41" s="166"/>
    </row>
    <row r="42" spans="1:15" s="152" customFormat="1" ht="19.5" customHeight="1">
      <c r="A42" s="195" t="s">
        <v>135</v>
      </c>
      <c r="B42" s="196" t="s">
        <v>137</v>
      </c>
      <c r="C42" s="197">
        <v>0</v>
      </c>
      <c r="D42" s="198">
        <v>0</v>
      </c>
      <c r="E42" s="199">
        <v>0</v>
      </c>
      <c r="F42" s="200" t="s">
        <v>156</v>
      </c>
      <c r="G42" s="201">
        <v>0</v>
      </c>
      <c r="H42" s="198">
        <v>0</v>
      </c>
      <c r="I42" s="199">
        <v>0</v>
      </c>
      <c r="J42" s="200" t="s">
        <v>156</v>
      </c>
      <c r="K42" s="201">
        <v>7483027</v>
      </c>
      <c r="L42" s="198">
        <v>7611915</v>
      </c>
      <c r="M42" s="199">
        <v>128888</v>
      </c>
      <c r="N42" s="200">
        <v>1.722404583065114</v>
      </c>
      <c r="O42" s="166"/>
    </row>
    <row r="43" spans="1:15" s="152" customFormat="1" ht="19.5" customHeight="1">
      <c r="A43" s="195" t="s">
        <v>135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156</v>
      </c>
      <c r="G43" s="201">
        <v>0</v>
      </c>
      <c r="H43" s="198">
        <v>0</v>
      </c>
      <c r="I43" s="199">
        <v>0</v>
      </c>
      <c r="J43" s="200" t="s">
        <v>156</v>
      </c>
      <c r="K43" s="201">
        <v>10267754</v>
      </c>
      <c r="L43" s="198">
        <v>9656773</v>
      </c>
      <c r="M43" s="199">
        <v>-610981</v>
      </c>
      <c r="N43" s="200">
        <v>-5.950483426073518</v>
      </c>
      <c r="O43" s="166"/>
    </row>
    <row r="44" spans="1:15" s="152" customFormat="1" ht="19.5" customHeight="1">
      <c r="A44" s="195" t="s">
        <v>135</v>
      </c>
      <c r="B44" s="196" t="s">
        <v>139</v>
      </c>
      <c r="C44" s="197">
        <v>95670</v>
      </c>
      <c r="D44" s="198">
        <v>186503</v>
      </c>
      <c r="E44" s="199">
        <v>90833</v>
      </c>
      <c r="F44" s="200">
        <v>94.944078603532972</v>
      </c>
      <c r="G44" s="201">
        <v>68517</v>
      </c>
      <c r="H44" s="198">
        <v>94723</v>
      </c>
      <c r="I44" s="199">
        <v>26206</v>
      </c>
      <c r="J44" s="200">
        <v>38.247442240611832</v>
      </c>
      <c r="K44" s="201">
        <v>22043101</v>
      </c>
      <c r="L44" s="198">
        <v>19702608</v>
      </c>
      <c r="M44" s="199">
        <v>-2340493</v>
      </c>
      <c r="N44" s="200">
        <v>-10.61780282184435</v>
      </c>
      <c r="O44" s="166"/>
    </row>
    <row r="45" spans="1:15" s="152" customFormat="1" ht="19.5" customHeight="1">
      <c r="A45" s="195" t="s">
        <v>140</v>
      </c>
      <c r="B45" s="196" t="s">
        <v>141</v>
      </c>
      <c r="C45" s="197">
        <v>0</v>
      </c>
      <c r="D45" s="198">
        <v>0</v>
      </c>
      <c r="E45" s="199">
        <v>0</v>
      </c>
      <c r="F45" s="200" t="s">
        <v>156</v>
      </c>
      <c r="G45" s="201">
        <v>0</v>
      </c>
      <c r="H45" s="198">
        <v>0</v>
      </c>
      <c r="I45" s="199">
        <v>0</v>
      </c>
      <c r="J45" s="200" t="s">
        <v>156</v>
      </c>
      <c r="K45" s="201">
        <v>6520253</v>
      </c>
      <c r="L45" s="198">
        <v>7620772</v>
      </c>
      <c r="M45" s="199">
        <v>1100519</v>
      </c>
      <c r="N45" s="200">
        <v>16.878470820074</v>
      </c>
      <c r="O45" s="166"/>
    </row>
    <row r="46" spans="1:15" s="152" customFormat="1" ht="19.5" customHeight="1">
      <c r="A46" s="195" t="s">
        <v>140</v>
      </c>
      <c r="B46" s="196" t="s">
        <v>142</v>
      </c>
      <c r="C46" s="197">
        <v>0</v>
      </c>
      <c r="D46" s="198">
        <v>0</v>
      </c>
      <c r="E46" s="199">
        <v>0</v>
      </c>
      <c r="F46" s="200" t="s">
        <v>156</v>
      </c>
      <c r="G46" s="201">
        <v>0</v>
      </c>
      <c r="H46" s="198">
        <v>0</v>
      </c>
      <c r="I46" s="199">
        <v>0</v>
      </c>
      <c r="J46" s="200" t="s">
        <v>156</v>
      </c>
      <c r="K46" s="201">
        <v>23446469</v>
      </c>
      <c r="L46" s="198">
        <v>23435047</v>
      </c>
      <c r="M46" s="199">
        <v>-11422</v>
      </c>
      <c r="N46" s="200">
        <v>-4.8715224454483057E-2</v>
      </c>
      <c r="O46" s="166"/>
    </row>
    <row r="47" spans="1:15" s="152" customFormat="1" ht="19.5" customHeight="1">
      <c r="A47" s="195" t="s">
        <v>140</v>
      </c>
      <c r="B47" s="196" t="s">
        <v>55</v>
      </c>
      <c r="C47" s="197">
        <v>0</v>
      </c>
      <c r="D47" s="198">
        <v>0</v>
      </c>
      <c r="E47" s="199">
        <v>0</v>
      </c>
      <c r="F47" s="200" t="s">
        <v>156</v>
      </c>
      <c r="G47" s="201">
        <v>0</v>
      </c>
      <c r="H47" s="198">
        <v>0</v>
      </c>
      <c r="I47" s="199">
        <v>0</v>
      </c>
      <c r="J47" s="200" t="s">
        <v>156</v>
      </c>
      <c r="K47" s="201">
        <v>27415763</v>
      </c>
      <c r="L47" s="198">
        <v>25412195</v>
      </c>
      <c r="M47" s="199">
        <v>-2003568</v>
      </c>
      <c r="N47" s="200">
        <v>-7.3080876866348774</v>
      </c>
      <c r="O47" s="166"/>
    </row>
    <row r="48" spans="1:15" ht="19.5" customHeight="1">
      <c r="A48" s="208" t="s">
        <v>168</v>
      </c>
      <c r="B48" s="208"/>
      <c r="C48" s="189">
        <f>SUM(C8:C47)</f>
        <v>136541355</v>
      </c>
      <c r="D48" s="189">
        <f>SUM(D8:D47)</f>
        <v>131535739</v>
      </c>
      <c r="E48" s="189">
        <f>D48-C48</f>
        <v>-5005616</v>
      </c>
      <c r="F48" s="190">
        <f t="shared" ref="F48" si="0">((D48*100/C48)-100)</f>
        <v>-3.666007269372713</v>
      </c>
      <c r="G48" s="189">
        <f>SUM(G8:G47)</f>
        <v>69409620</v>
      </c>
      <c r="H48" s="189">
        <f>SUM(H8:H47)</f>
        <v>69484829</v>
      </c>
      <c r="I48" s="189">
        <f>H48-G48</f>
        <v>75209</v>
      </c>
      <c r="J48" s="190">
        <f t="shared" ref="J48" si="1">((H48*100/G48)-100)</f>
        <v>0.10835529714756831</v>
      </c>
      <c r="K48" s="189">
        <f>SUM(K8:K47)</f>
        <v>208024643</v>
      </c>
      <c r="L48" s="189">
        <f>SUM(L8:L47)</f>
        <v>197448060</v>
      </c>
      <c r="M48" s="189">
        <f>L48-K48</f>
        <v>-10576583</v>
      </c>
      <c r="N48" s="190">
        <f t="shared" ref="N48" si="2">((L48*100/K48)-100)</f>
        <v>-5.0842933065386831</v>
      </c>
    </row>
    <row r="49" spans="1:14" ht="15" customHeight="1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>
      <c r="D53" s="148"/>
    </row>
    <row r="54" spans="1:14">
      <c r="C54" s="151"/>
      <c r="D54" s="147"/>
      <c r="E54" s="149"/>
    </row>
    <row r="55" spans="1:14">
      <c r="D55" s="150"/>
    </row>
    <row r="62" spans="1:14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53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52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4AEE-389B-4266-9C8E-0B87A2D23909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52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2023</v>
      </c>
    </row>
    <row r="2" spans="1:27" ht="15.6" customHeight="1">
      <c r="A2" s="153"/>
      <c r="H2" s="17"/>
      <c r="I2" s="17"/>
      <c r="J2" s="17"/>
      <c r="K2" s="17"/>
      <c r="L2" s="17"/>
      <c r="M2" s="17"/>
      <c r="AA2" s="53" t="str">
        <f>"Acumulado "&amp;D6</f>
        <v>Acumulado 2022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53</v>
      </c>
    </row>
    <row r="5" spans="1:27" ht="15.6" customHeight="1">
      <c r="A5" s="210" t="s">
        <v>1</v>
      </c>
      <c r="B5" s="12" t="s">
        <v>160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27" ht="15.6" customHeight="1">
      <c r="A7" s="202" t="s">
        <v>18</v>
      </c>
      <c r="B7" s="203">
        <v>1466448.486</v>
      </c>
      <c r="C7" s="203">
        <v>1401279.031</v>
      </c>
      <c r="D7" s="203">
        <v>10536146.755000001</v>
      </c>
      <c r="E7" s="203">
        <v>10494609.060000001</v>
      </c>
      <c r="F7" s="204">
        <v>-0.39423990540267079</v>
      </c>
      <c r="G7" s="51"/>
    </row>
    <row r="8" spans="1:27" ht="15.6" customHeight="1">
      <c r="A8" s="202" t="s">
        <v>11</v>
      </c>
      <c r="B8" s="203">
        <v>266068</v>
      </c>
      <c r="C8" s="203">
        <v>275417</v>
      </c>
      <c r="D8" s="203">
        <v>2426118.81</v>
      </c>
      <c r="E8" s="203">
        <v>2434492</v>
      </c>
      <c r="F8" s="204">
        <v>0.3451269560867018</v>
      </c>
      <c r="G8" s="20"/>
    </row>
    <row r="9" spans="1:27" ht="15.6" customHeight="1">
      <c r="A9" s="202" t="s">
        <v>8</v>
      </c>
      <c r="B9" s="203">
        <v>310616.99900000001</v>
      </c>
      <c r="C9" s="203">
        <v>406912.22399999999</v>
      </c>
      <c r="D9" s="203">
        <v>4248542.4929999998</v>
      </c>
      <c r="E9" s="203">
        <v>4063752.8670000001</v>
      </c>
      <c r="F9" s="204">
        <v>-4.3494828239205248</v>
      </c>
      <c r="G9" s="20"/>
    </row>
    <row r="10" spans="1:27" ht="15.6" customHeight="1">
      <c r="A10" s="202" t="s">
        <v>10</v>
      </c>
      <c r="B10" s="203">
        <v>272667.52500000002</v>
      </c>
      <c r="C10" s="203">
        <v>386414.46499999991</v>
      </c>
      <c r="D10" s="203">
        <v>3564188.3640000001</v>
      </c>
      <c r="E10" s="203">
        <v>3622772.7039999999</v>
      </c>
      <c r="F10" s="204">
        <v>1.643693711357386</v>
      </c>
    </row>
    <row r="11" spans="1:27" ht="15.6" customHeight="1">
      <c r="A11" s="202" t="s">
        <v>9</v>
      </c>
      <c r="B11" s="203">
        <v>8597366.9699999988</v>
      </c>
      <c r="C11" s="203">
        <v>8314706.9570000004</v>
      </c>
      <c r="D11" s="203">
        <v>81213111.980000004</v>
      </c>
      <c r="E11" s="203">
        <v>78332686.781000003</v>
      </c>
      <c r="F11" s="204">
        <v>-3.5467489531854852</v>
      </c>
    </row>
    <row r="12" spans="1:27" ht="15.6" customHeight="1">
      <c r="A12" s="202" t="s">
        <v>6</v>
      </c>
      <c r="B12" s="203">
        <v>469971.81400000001</v>
      </c>
      <c r="C12" s="203">
        <v>553775.74800000002</v>
      </c>
      <c r="D12" s="203">
        <v>4256760.6660000002</v>
      </c>
      <c r="E12" s="203">
        <v>4467568.523</v>
      </c>
      <c r="F12" s="204">
        <v>4.9523070132597411</v>
      </c>
    </row>
    <row r="13" spans="1:27" ht="15.6" customHeight="1">
      <c r="A13" s="202" t="s">
        <v>175</v>
      </c>
      <c r="B13" s="203">
        <v>1355141.04</v>
      </c>
      <c r="C13" s="203">
        <v>1403906.662</v>
      </c>
      <c r="D13" s="203">
        <v>11990428.547</v>
      </c>
      <c r="E13" s="203">
        <v>12623204.916999999</v>
      </c>
      <c r="F13" s="204">
        <v>5.2773457388920519</v>
      </c>
    </row>
    <row r="14" spans="1:27" ht="15.6" customHeight="1">
      <c r="A14" s="202" t="s">
        <v>153</v>
      </c>
      <c r="B14" s="203">
        <v>5357674.1189999999</v>
      </c>
      <c r="C14" s="203">
        <v>5019708.1400000006</v>
      </c>
      <c r="D14" s="203">
        <v>54049807.615000002</v>
      </c>
      <c r="E14" s="203">
        <v>47825914.244999997</v>
      </c>
      <c r="F14" s="204">
        <v>-11.515107351229011</v>
      </c>
    </row>
    <row r="15" spans="1:27" ht="15.6" customHeight="1">
      <c r="A15" s="202" t="s">
        <v>150</v>
      </c>
      <c r="B15" s="203">
        <v>2569020</v>
      </c>
      <c r="C15" s="203">
        <v>3005285</v>
      </c>
      <c r="D15" s="203">
        <v>24345617</v>
      </c>
      <c r="E15" s="203">
        <v>25099827</v>
      </c>
      <c r="F15" s="204">
        <v>3.097929290516646</v>
      </c>
    </row>
    <row r="16" spans="1:27" ht="15.6" customHeight="1">
      <c r="A16" s="202" t="s">
        <v>149</v>
      </c>
      <c r="B16" s="203">
        <v>2852764.1970000002</v>
      </c>
      <c r="C16" s="203">
        <v>2499731.7609999999</v>
      </c>
      <c r="D16" s="203">
        <v>27265487.329</v>
      </c>
      <c r="E16" s="203">
        <v>27728821.895</v>
      </c>
      <c r="F16" s="204">
        <v>1.69934452448679</v>
      </c>
      <c r="G16" s="15"/>
    </row>
    <row r="17" spans="1:7" ht="15.6" customHeight="1">
      <c r="A17" s="202" t="s">
        <v>155</v>
      </c>
      <c r="B17" s="203">
        <v>1583398.7180000001</v>
      </c>
      <c r="C17" s="203">
        <v>1293780.942</v>
      </c>
      <c r="D17" s="203">
        <v>16457877.464</v>
      </c>
      <c r="E17" s="203">
        <v>13004524.193</v>
      </c>
      <c r="F17" s="204">
        <v>-20.982980816049182</v>
      </c>
      <c r="G17" s="16"/>
    </row>
    <row r="18" spans="1:7" ht="15.6" customHeight="1">
      <c r="A18" s="202" t="s">
        <v>152</v>
      </c>
      <c r="B18" s="203">
        <v>146755</v>
      </c>
      <c r="C18" s="203">
        <v>150299</v>
      </c>
      <c r="D18" s="203">
        <v>1436344.9</v>
      </c>
      <c r="E18" s="203">
        <v>1351566</v>
      </c>
      <c r="F18" s="204">
        <v>-5.9024054737827933</v>
      </c>
    </row>
    <row r="19" spans="1:7" ht="15.6" customHeight="1">
      <c r="A19" s="202" t="s">
        <v>148</v>
      </c>
      <c r="B19" s="203">
        <v>975063.65100000007</v>
      </c>
      <c r="C19" s="203">
        <v>533406.96699999995</v>
      </c>
      <c r="D19" s="203">
        <v>8852697.2530000005</v>
      </c>
      <c r="E19" s="203">
        <v>6486025.9649999999</v>
      </c>
      <c r="F19" s="204">
        <v>-26.733900644777879</v>
      </c>
    </row>
    <row r="20" spans="1:7" ht="15.6" customHeight="1">
      <c r="A20" s="202" t="s">
        <v>147</v>
      </c>
      <c r="B20" s="203">
        <v>1543647.7479999999</v>
      </c>
      <c r="C20" s="203">
        <v>1330051.2220000001</v>
      </c>
      <c r="D20" s="203">
        <v>14233316.971000001</v>
      </c>
      <c r="E20" s="203">
        <v>15015680.808</v>
      </c>
      <c r="F20" s="204">
        <v>5.4967077498101418</v>
      </c>
    </row>
    <row r="21" spans="1:7" ht="15.6" customHeight="1">
      <c r="A21" s="202" t="s">
        <v>154</v>
      </c>
      <c r="B21" s="203">
        <v>2481226.9559999998</v>
      </c>
      <c r="C21" s="203">
        <v>2632143.4789999998</v>
      </c>
      <c r="D21" s="203">
        <v>23504283.695</v>
      </c>
      <c r="E21" s="203">
        <v>22596408.309999999</v>
      </c>
      <c r="F21" s="204">
        <v>-3.8625954178434649</v>
      </c>
    </row>
    <row r="22" spans="1:7" ht="15.6" customHeight="1">
      <c r="A22" s="202" t="s">
        <v>151</v>
      </c>
      <c r="B22" s="203">
        <v>2340003.9410000001</v>
      </c>
      <c r="C22" s="203">
        <v>2355649.6809999999</v>
      </c>
      <c r="D22" s="203">
        <v>21378358.447999999</v>
      </c>
      <c r="E22" s="203">
        <v>21096134.147999998</v>
      </c>
      <c r="F22" s="204">
        <v>-1.320140181419774</v>
      </c>
    </row>
    <row r="23" spans="1:7" ht="15.6" customHeight="1">
      <c r="A23" s="202" t="s">
        <v>171</v>
      </c>
      <c r="B23" s="203">
        <v>338542.97499999998</v>
      </c>
      <c r="C23" s="203">
        <v>269276.26400000002</v>
      </c>
      <c r="D23" s="203">
        <v>3885500.375</v>
      </c>
      <c r="E23" s="203">
        <v>1898407.2239999999</v>
      </c>
      <c r="F23" s="204">
        <v>-51.141242033723913</v>
      </c>
    </row>
    <row r="24" spans="1:7" ht="15.6" customHeight="1">
      <c r="A24" s="202" t="s">
        <v>146</v>
      </c>
      <c r="B24" s="203">
        <v>150103.29199999999</v>
      </c>
      <c r="C24" s="203">
        <v>181266.15599999999</v>
      </c>
      <c r="D24" s="203">
        <v>1567965.047</v>
      </c>
      <c r="E24" s="203">
        <v>1645684.3770000001</v>
      </c>
      <c r="F24" s="204">
        <v>4.9567004155290846</v>
      </c>
    </row>
    <row r="25" spans="1:7" ht="15.6" customHeight="1">
      <c r="A25" s="202" t="s">
        <v>145</v>
      </c>
      <c r="B25" s="203">
        <v>52889</v>
      </c>
      <c r="C25" s="203">
        <v>46328</v>
      </c>
      <c r="D25" s="203">
        <v>443340</v>
      </c>
      <c r="E25" s="203">
        <v>397800</v>
      </c>
      <c r="F25" s="204">
        <v>-10.272025984571661</v>
      </c>
    </row>
    <row r="26" spans="1:7" ht="15.6" customHeight="1">
      <c r="A26" s="202" t="s">
        <v>157</v>
      </c>
      <c r="B26" s="203">
        <v>178264.12599999999</v>
      </c>
      <c r="C26" s="203">
        <v>182991.046</v>
      </c>
      <c r="D26" s="203">
        <v>1653493.358</v>
      </c>
      <c r="E26" s="203">
        <v>1914400.7849999999</v>
      </c>
      <c r="F26" s="204">
        <v>15.77916389791751</v>
      </c>
    </row>
    <row r="27" spans="1:7" ht="15.6" customHeight="1">
      <c r="A27" s="202" t="s">
        <v>173</v>
      </c>
      <c r="B27" s="203">
        <v>301079.32299999997</v>
      </c>
      <c r="C27" s="203">
        <v>284694.78000000003</v>
      </c>
      <c r="D27" s="203">
        <v>2479839.2480000001</v>
      </c>
      <c r="E27" s="203">
        <v>2618074.0240000002</v>
      </c>
      <c r="F27" s="204">
        <v>5.5743442286223646</v>
      </c>
    </row>
    <row r="28" spans="1:7" ht="15.6" customHeight="1">
      <c r="A28" s="202" t="s">
        <v>177</v>
      </c>
      <c r="B28" s="203">
        <v>1102676.3910000001</v>
      </c>
      <c r="C28" s="203">
        <v>1060791.9410000001</v>
      </c>
      <c r="D28" s="203">
        <v>8960492.1280000005</v>
      </c>
      <c r="E28" s="203">
        <v>10061564.398</v>
      </c>
      <c r="F28" s="204">
        <v>12.288078090703721</v>
      </c>
    </row>
    <row r="29" spans="1:7" ht="15.6" customHeight="1">
      <c r="A29" s="202" t="s">
        <v>178</v>
      </c>
      <c r="B29" s="203">
        <v>560115.96</v>
      </c>
      <c r="C29" s="203">
        <v>753468.20200000005</v>
      </c>
      <c r="D29" s="203">
        <v>4710212.0279999999</v>
      </c>
      <c r="E29" s="203">
        <v>5304768.3710000003</v>
      </c>
      <c r="F29" s="204">
        <v>12.622708690514189</v>
      </c>
    </row>
    <row r="30" spans="1:7" ht="15.6" customHeight="1">
      <c r="A30" s="202" t="s">
        <v>179</v>
      </c>
      <c r="B30" s="203">
        <v>320849</v>
      </c>
      <c r="C30" s="203">
        <v>290055</v>
      </c>
      <c r="D30" s="203">
        <v>2806813</v>
      </c>
      <c r="E30" s="203">
        <v>2836853</v>
      </c>
      <c r="F30" s="204">
        <v>1.070252987997421</v>
      </c>
    </row>
    <row r="31" spans="1:7" ht="15.6" customHeight="1">
      <c r="A31" s="202" t="s">
        <v>180</v>
      </c>
      <c r="B31" s="203">
        <v>2231865.7080000001</v>
      </c>
      <c r="C31" s="203">
        <v>2637996.4440000001</v>
      </c>
      <c r="D31" s="203">
        <v>22919504.32</v>
      </c>
      <c r="E31" s="203">
        <v>24381577.642000001</v>
      </c>
      <c r="F31" s="204">
        <v>6.3791664147124143</v>
      </c>
    </row>
    <row r="32" spans="1:7" ht="15.6" customHeight="1">
      <c r="A32" s="202" t="s">
        <v>181</v>
      </c>
      <c r="B32" s="203">
        <v>6209446.2130000005</v>
      </c>
      <c r="C32" s="203">
        <v>6327453.0810000002</v>
      </c>
      <c r="D32" s="203">
        <v>61850093.741999999</v>
      </c>
      <c r="E32" s="203">
        <v>57643440.534999996</v>
      </c>
      <c r="F32" s="204">
        <v>-6.8013691693783471</v>
      </c>
    </row>
    <row r="33" spans="1:6" ht="15.6" customHeight="1">
      <c r="A33" s="202" t="s">
        <v>182</v>
      </c>
      <c r="B33" s="203">
        <v>370808.95799999998</v>
      </c>
      <c r="C33" s="203">
        <v>362987.223</v>
      </c>
      <c r="D33" s="203">
        <v>3482356.0860000001</v>
      </c>
      <c r="E33" s="203">
        <v>3531765.1669999999</v>
      </c>
      <c r="F33" s="204">
        <v>1.4188405717220429</v>
      </c>
    </row>
    <row r="34" spans="1:6" ht="15.6" customHeight="1">
      <c r="A34" s="202" t="s">
        <v>183</v>
      </c>
      <c r="B34" s="203">
        <v>88595</v>
      </c>
      <c r="C34" s="203">
        <v>118711</v>
      </c>
      <c r="D34" s="203">
        <v>1146574</v>
      </c>
      <c r="E34" s="203">
        <v>1152158</v>
      </c>
      <c r="F34" s="204">
        <v>0.4870161018826451</v>
      </c>
    </row>
    <row r="35" spans="1:6" ht="15.6" customHeight="1">
      <c r="A35" s="193" t="s">
        <v>158</v>
      </c>
      <c r="B35" s="192">
        <f>SUM(B7:B34)</f>
        <v>44493071.109999992</v>
      </c>
      <c r="C35" s="91">
        <f>SUM(C7:C34)</f>
        <v>44078487.415999994</v>
      </c>
      <c r="D35" s="90">
        <f>SUM(D7:D34)</f>
        <v>425665271.62200004</v>
      </c>
      <c r="E35" s="92">
        <f>SUM(E7:E34)</f>
        <v>409630482.93899995</v>
      </c>
      <c r="F35" s="191">
        <f>E35*100/D35-100</f>
        <v>-3.7669948083618436</v>
      </c>
    </row>
    <row r="36" spans="1:6" ht="15.6" customHeight="1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5DE6-4C68-4E98-88A5-EBA5C96AEDF4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56</v>
      </c>
      <c r="E1" s="19"/>
      <c r="H1" s="18"/>
      <c r="I1" s="18"/>
      <c r="J1" s="18"/>
      <c r="K1" s="18"/>
      <c r="L1" s="18"/>
      <c r="M1" s="18"/>
    </row>
    <row r="2" spans="1:14" ht="15.6" customHeight="1">
      <c r="A2" s="93" t="s">
        <v>161</v>
      </c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1454926</v>
      </c>
      <c r="C7" s="203">
        <v>1390092</v>
      </c>
      <c r="D7" s="203">
        <v>10474548</v>
      </c>
      <c r="E7" s="203">
        <v>10426754</v>
      </c>
      <c r="F7" s="204">
        <v>-0.4562869920496837</v>
      </c>
      <c r="G7" s="27"/>
    </row>
    <row r="8" spans="1:14" ht="15.6" customHeight="1">
      <c r="A8" s="202" t="s">
        <v>11</v>
      </c>
      <c r="B8" s="203">
        <v>264355</v>
      </c>
      <c r="C8" s="203">
        <v>272524</v>
      </c>
      <c r="D8" s="203">
        <v>2410039</v>
      </c>
      <c r="E8" s="203">
        <v>2412266</v>
      </c>
      <c r="F8" s="204">
        <v>9.240514365120589E-2</v>
      </c>
      <c r="G8" s="20"/>
    </row>
    <row r="9" spans="1:14" ht="15.6" customHeight="1">
      <c r="A9" s="202" t="s">
        <v>8</v>
      </c>
      <c r="B9" s="203">
        <v>302256</v>
      </c>
      <c r="C9" s="203">
        <v>397350</v>
      </c>
      <c r="D9" s="203">
        <v>4184784</v>
      </c>
      <c r="E9" s="203">
        <v>3986598</v>
      </c>
      <c r="F9" s="204">
        <v>-4.7358716722296776</v>
      </c>
      <c r="G9" s="20"/>
    </row>
    <row r="10" spans="1:14" ht="15.6" customHeight="1">
      <c r="A10" s="202" t="s">
        <v>10</v>
      </c>
      <c r="B10" s="203">
        <v>267597</v>
      </c>
      <c r="C10" s="203">
        <v>382874</v>
      </c>
      <c r="D10" s="203">
        <v>3507913</v>
      </c>
      <c r="E10" s="203">
        <v>3577091</v>
      </c>
      <c r="F10" s="204">
        <v>1.9720557493871671</v>
      </c>
    </row>
    <row r="11" spans="1:14" ht="15.6" customHeight="1">
      <c r="A11" s="202" t="s">
        <v>9</v>
      </c>
      <c r="B11" s="203">
        <v>7875700</v>
      </c>
      <c r="C11" s="203">
        <v>7677218</v>
      </c>
      <c r="D11" s="203">
        <v>75466095</v>
      </c>
      <c r="E11" s="203">
        <v>72758696</v>
      </c>
      <c r="F11" s="204">
        <v>-3.5875700206828038</v>
      </c>
    </row>
    <row r="12" spans="1:14" ht="15.6" customHeight="1">
      <c r="A12" s="202" t="s">
        <v>6</v>
      </c>
      <c r="B12" s="203">
        <v>453729</v>
      </c>
      <c r="C12" s="203">
        <v>542945</v>
      </c>
      <c r="D12" s="203">
        <v>4125329</v>
      </c>
      <c r="E12" s="203">
        <v>4371640</v>
      </c>
      <c r="F12" s="204">
        <v>5.970699549054145</v>
      </c>
    </row>
    <row r="13" spans="1:14" ht="15.6" customHeight="1">
      <c r="A13" s="202" t="s">
        <v>175</v>
      </c>
      <c r="B13" s="203">
        <v>1344637</v>
      </c>
      <c r="C13" s="203">
        <v>1389088</v>
      </c>
      <c r="D13" s="203">
        <v>11924227</v>
      </c>
      <c r="E13" s="203">
        <v>12503841</v>
      </c>
      <c r="F13" s="204">
        <v>4.8608098453677542</v>
      </c>
    </row>
    <row r="14" spans="1:14" ht="15.6" customHeight="1">
      <c r="A14" s="202" t="s">
        <v>153</v>
      </c>
      <c r="B14" s="203">
        <v>5200030</v>
      </c>
      <c r="C14" s="203">
        <v>4883932</v>
      </c>
      <c r="D14" s="203">
        <v>52614076</v>
      </c>
      <c r="E14" s="203">
        <v>46650368</v>
      </c>
      <c r="F14" s="204">
        <v>-11.33481466062428</v>
      </c>
    </row>
    <row r="15" spans="1:14" ht="15.6" customHeight="1">
      <c r="A15" s="202" t="s">
        <v>150</v>
      </c>
      <c r="B15" s="203">
        <v>2557913</v>
      </c>
      <c r="C15" s="203">
        <v>2993289</v>
      </c>
      <c r="D15" s="203">
        <v>24253217</v>
      </c>
      <c r="E15" s="203">
        <v>24999322</v>
      </c>
      <c r="F15" s="204">
        <v>3.0763135463637639</v>
      </c>
    </row>
    <row r="16" spans="1:14" ht="15.6" customHeight="1">
      <c r="A16" s="202" t="s">
        <v>149</v>
      </c>
      <c r="B16" s="203">
        <v>2845753</v>
      </c>
      <c r="C16" s="203">
        <v>2455921</v>
      </c>
      <c r="D16" s="203">
        <v>27131820</v>
      </c>
      <c r="E16" s="203">
        <v>27531442</v>
      </c>
      <c r="F16" s="204">
        <v>1.472890502738111</v>
      </c>
      <c r="G16" s="15"/>
    </row>
    <row r="17" spans="1:7" ht="15.6" customHeight="1">
      <c r="A17" s="202" t="s">
        <v>155</v>
      </c>
      <c r="B17" s="203">
        <v>1580748</v>
      </c>
      <c r="C17" s="203">
        <v>1291455</v>
      </c>
      <c r="D17" s="203">
        <v>16429957</v>
      </c>
      <c r="E17" s="203">
        <v>12980344</v>
      </c>
      <c r="F17" s="204">
        <v>-20.995873574106131</v>
      </c>
      <c r="G17" s="16"/>
    </row>
    <row r="18" spans="1:7" ht="15.6" customHeight="1">
      <c r="A18" s="202" t="s">
        <v>152</v>
      </c>
      <c r="B18" s="203">
        <v>89342</v>
      </c>
      <c r="C18" s="203">
        <v>92132</v>
      </c>
      <c r="D18" s="203">
        <v>924479</v>
      </c>
      <c r="E18" s="203">
        <v>877828</v>
      </c>
      <c r="F18" s="204">
        <v>-5.0461935857926514</v>
      </c>
    </row>
    <row r="19" spans="1:7" ht="15.6" customHeight="1">
      <c r="A19" s="202" t="s">
        <v>148</v>
      </c>
      <c r="B19" s="203">
        <v>974269</v>
      </c>
      <c r="C19" s="203">
        <v>532205</v>
      </c>
      <c r="D19" s="203">
        <v>8842547</v>
      </c>
      <c r="E19" s="203">
        <v>6474679</v>
      </c>
      <c r="F19" s="204">
        <v>-26.778121733477921</v>
      </c>
    </row>
    <row r="20" spans="1:7" ht="15.6" customHeight="1">
      <c r="A20" s="202" t="s">
        <v>147</v>
      </c>
      <c r="B20" s="203">
        <v>1543115</v>
      </c>
      <c r="C20" s="203">
        <v>1329816</v>
      </c>
      <c r="D20" s="203">
        <v>14204783</v>
      </c>
      <c r="E20" s="203">
        <v>14997509</v>
      </c>
      <c r="F20" s="204">
        <v>5.5806977128760016</v>
      </c>
    </row>
    <row r="21" spans="1:7" ht="15.6" customHeight="1">
      <c r="A21" s="202" t="s">
        <v>154</v>
      </c>
      <c r="B21" s="203">
        <v>2463498</v>
      </c>
      <c r="C21" s="203">
        <v>2609750</v>
      </c>
      <c r="D21" s="203">
        <v>23295529</v>
      </c>
      <c r="E21" s="203">
        <v>22370325</v>
      </c>
      <c r="F21" s="204">
        <v>-3.9715947210299452</v>
      </c>
    </row>
    <row r="22" spans="1:7" ht="15.6" customHeight="1">
      <c r="A22" s="202" t="s">
        <v>151</v>
      </c>
      <c r="B22" s="203">
        <v>2118652</v>
      </c>
      <c r="C22" s="203">
        <v>2183847</v>
      </c>
      <c r="D22" s="203">
        <v>19455736</v>
      </c>
      <c r="E22" s="203">
        <v>19381454</v>
      </c>
      <c r="F22" s="204">
        <v>-0.38179999975328371</v>
      </c>
    </row>
    <row r="23" spans="1:7" ht="15.6" customHeight="1">
      <c r="A23" s="202" t="s">
        <v>171</v>
      </c>
      <c r="B23" s="203">
        <v>332726</v>
      </c>
      <c r="C23" s="203">
        <v>263148</v>
      </c>
      <c r="D23" s="203">
        <v>3833704</v>
      </c>
      <c r="E23" s="203">
        <v>1834615</v>
      </c>
      <c r="F23" s="204">
        <v>-52.145105621091247</v>
      </c>
    </row>
    <row r="24" spans="1:7" ht="15.6" customHeight="1">
      <c r="A24" s="202" t="s">
        <v>146</v>
      </c>
      <c r="B24" s="203">
        <v>145821</v>
      </c>
      <c r="C24" s="203">
        <v>178484</v>
      </c>
      <c r="D24" s="203">
        <v>1537294</v>
      </c>
      <c r="E24" s="203">
        <v>1625116</v>
      </c>
      <c r="F24" s="204">
        <v>5.7127654176754703</v>
      </c>
    </row>
    <row r="25" spans="1:7" ht="15.6" customHeight="1">
      <c r="A25" s="202" t="s">
        <v>145</v>
      </c>
      <c r="B25" s="203">
        <v>51603</v>
      </c>
      <c r="C25" s="203">
        <v>45794</v>
      </c>
      <c r="D25" s="203">
        <v>439750</v>
      </c>
      <c r="E25" s="203">
        <v>395339</v>
      </c>
      <c r="F25" s="204">
        <v>-10.09914724275157</v>
      </c>
    </row>
    <row r="26" spans="1:7" ht="15.6" customHeight="1">
      <c r="A26" s="202" t="s">
        <v>157</v>
      </c>
      <c r="B26" s="203">
        <v>176484</v>
      </c>
      <c r="C26" s="203">
        <v>180236</v>
      </c>
      <c r="D26" s="203">
        <v>1638686</v>
      </c>
      <c r="E26" s="203">
        <v>1889729</v>
      </c>
      <c r="F26" s="204">
        <v>15.31977450225363</v>
      </c>
    </row>
    <row r="27" spans="1:7" ht="15.6" customHeight="1">
      <c r="A27" s="202" t="s">
        <v>173</v>
      </c>
      <c r="B27" s="203">
        <v>297884</v>
      </c>
      <c r="C27" s="203">
        <v>282025</v>
      </c>
      <c r="D27" s="203">
        <v>2446887</v>
      </c>
      <c r="E27" s="203">
        <v>2583615</v>
      </c>
      <c r="F27" s="204">
        <v>5.5878346650253974</v>
      </c>
    </row>
    <row r="28" spans="1:7" ht="15.6" customHeight="1">
      <c r="A28" s="202" t="s">
        <v>177</v>
      </c>
      <c r="B28" s="203">
        <v>1044905</v>
      </c>
      <c r="C28" s="203">
        <v>1014753</v>
      </c>
      <c r="D28" s="203">
        <v>8544262</v>
      </c>
      <c r="E28" s="203">
        <v>9574061</v>
      </c>
      <c r="F28" s="204">
        <v>12.05252132951915</v>
      </c>
    </row>
    <row r="29" spans="1:7" ht="15.6" customHeight="1">
      <c r="A29" s="202" t="s">
        <v>178</v>
      </c>
      <c r="B29" s="203">
        <v>555138</v>
      </c>
      <c r="C29" s="203">
        <v>748452</v>
      </c>
      <c r="D29" s="203">
        <v>4679314</v>
      </c>
      <c r="E29" s="203">
        <v>5266042</v>
      </c>
      <c r="F29" s="204">
        <v>12.53876102351755</v>
      </c>
    </row>
    <row r="30" spans="1:7" ht="15.6" customHeight="1">
      <c r="A30" s="202" t="s">
        <v>179</v>
      </c>
      <c r="B30" s="203">
        <v>317123</v>
      </c>
      <c r="C30" s="203">
        <v>286892</v>
      </c>
      <c r="D30" s="203">
        <v>2781367</v>
      </c>
      <c r="E30" s="203">
        <v>2813636</v>
      </c>
      <c r="F30" s="204">
        <v>1.1601849018845769</v>
      </c>
    </row>
    <row r="31" spans="1:7" ht="15.6" customHeight="1">
      <c r="A31" s="202" t="s">
        <v>180</v>
      </c>
      <c r="B31" s="203">
        <v>2222910</v>
      </c>
      <c r="C31" s="203">
        <v>2620660</v>
      </c>
      <c r="D31" s="203">
        <v>22771934</v>
      </c>
      <c r="E31" s="203">
        <v>24259045</v>
      </c>
      <c r="F31" s="204">
        <v>6.5304554281599394</v>
      </c>
    </row>
    <row r="32" spans="1:7" ht="15.6" customHeight="1">
      <c r="A32" s="202" t="s">
        <v>181</v>
      </c>
      <c r="B32" s="203">
        <v>6165722</v>
      </c>
      <c r="C32" s="203">
        <v>6297011</v>
      </c>
      <c r="D32" s="203">
        <v>61550624</v>
      </c>
      <c r="E32" s="203">
        <v>57321728</v>
      </c>
      <c r="F32" s="204">
        <v>-6.8705980949925021</v>
      </c>
    </row>
    <row r="33" spans="1:6" ht="15.6" customHeight="1">
      <c r="A33" s="202" t="s">
        <v>182</v>
      </c>
      <c r="B33" s="203">
        <v>357919</v>
      </c>
      <c r="C33" s="203">
        <v>355191</v>
      </c>
      <c r="D33" s="203">
        <v>3365969</v>
      </c>
      <c r="E33" s="203">
        <v>3459370</v>
      </c>
      <c r="F33" s="204">
        <v>2.7748621570786871</v>
      </c>
    </row>
    <row r="34" spans="1:6" ht="15.6" customHeight="1">
      <c r="A34" s="202" t="s">
        <v>183</v>
      </c>
      <c r="B34" s="203">
        <v>88308</v>
      </c>
      <c r="C34" s="203">
        <v>118146</v>
      </c>
      <c r="D34" s="203">
        <v>1140748</v>
      </c>
      <c r="E34" s="203">
        <v>1146175</v>
      </c>
      <c r="F34" s="204">
        <v>0.475740479054096</v>
      </c>
    </row>
    <row r="35" spans="1:6" ht="15.6" customHeight="1">
      <c r="A35" s="170" t="s">
        <v>158</v>
      </c>
      <c r="B35" s="192">
        <f>SUM(B7:B34)</f>
        <v>43093063</v>
      </c>
      <c r="C35" s="192">
        <f>SUM(C7:C34)</f>
        <v>42815230</v>
      </c>
      <c r="D35" s="90">
        <f>SUM(D7:D34)</f>
        <v>413975618</v>
      </c>
      <c r="E35" s="92">
        <f>SUM(E7:E34)</f>
        <v>398468628</v>
      </c>
      <c r="F35" s="154">
        <f>E35*100/D35-100</f>
        <v>-3.7458703666939215</v>
      </c>
    </row>
    <row r="36" spans="1:6" ht="15.6" customHeight="1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21F-7B1B-4E54-860C-F3C7FBB7336D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1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635859</v>
      </c>
      <c r="C7" s="203">
        <v>846332</v>
      </c>
      <c r="D7" s="203">
        <v>6317084</v>
      </c>
      <c r="E7" s="203">
        <v>5716921</v>
      </c>
      <c r="F7" s="204">
        <v>-9.500633520149492</v>
      </c>
      <c r="G7" s="51"/>
    </row>
    <row r="8" spans="1:14" ht="15.6" customHeight="1">
      <c r="A8" s="202" t="s">
        <v>11</v>
      </c>
      <c r="B8" s="203">
        <v>2002</v>
      </c>
      <c r="C8" s="203">
        <v>4014</v>
      </c>
      <c r="D8" s="203">
        <v>19007</v>
      </c>
      <c r="E8" s="203">
        <v>32032</v>
      </c>
      <c r="F8" s="204">
        <v>68.527384647761352</v>
      </c>
      <c r="G8" s="20"/>
    </row>
    <row r="9" spans="1:14" ht="15.6" customHeight="1">
      <c r="A9" s="202" t="s">
        <v>8</v>
      </c>
      <c r="B9" s="203">
        <v>9822</v>
      </c>
      <c r="C9" s="203">
        <v>0</v>
      </c>
      <c r="D9" s="203">
        <v>72923</v>
      </c>
      <c r="E9" s="203">
        <v>15227</v>
      </c>
      <c r="F9" s="204">
        <v>-79.11907080070759</v>
      </c>
      <c r="G9" s="20"/>
    </row>
    <row r="10" spans="1:14" ht="15.6" customHeight="1">
      <c r="A10" s="202" t="s">
        <v>10</v>
      </c>
      <c r="B10" s="203">
        <v>48276</v>
      </c>
      <c r="C10" s="203">
        <v>51484</v>
      </c>
      <c r="D10" s="203">
        <v>495960</v>
      </c>
      <c r="E10" s="203">
        <v>526843</v>
      </c>
      <c r="F10" s="204">
        <v>6.2269134607629582</v>
      </c>
    </row>
    <row r="11" spans="1:14" ht="15.6" customHeight="1">
      <c r="A11" s="202" t="s">
        <v>9</v>
      </c>
      <c r="B11" s="203">
        <v>1795480</v>
      </c>
      <c r="C11" s="203">
        <v>2105449</v>
      </c>
      <c r="D11" s="203">
        <v>20850821</v>
      </c>
      <c r="E11" s="203">
        <v>19710205</v>
      </c>
      <c r="F11" s="204">
        <v>-5.4703649319132381</v>
      </c>
    </row>
    <row r="12" spans="1:14" ht="15.6" customHeight="1">
      <c r="A12" s="202" t="s">
        <v>6</v>
      </c>
      <c r="B12" s="203">
        <v>141489</v>
      </c>
      <c r="C12" s="203">
        <v>104872</v>
      </c>
      <c r="D12" s="203">
        <v>1168972</v>
      </c>
      <c r="E12" s="203">
        <v>1118813</v>
      </c>
      <c r="F12" s="204">
        <v>-4.2908641096621656</v>
      </c>
    </row>
    <row r="13" spans="1:14" ht="15.6" customHeight="1">
      <c r="A13" s="202" t="s">
        <v>175</v>
      </c>
      <c r="B13" s="203">
        <v>154086</v>
      </c>
      <c r="C13" s="203">
        <v>159195</v>
      </c>
      <c r="D13" s="203">
        <v>1172437</v>
      </c>
      <c r="E13" s="203">
        <v>1198631</v>
      </c>
      <c r="F13" s="204">
        <v>2.2341498946211971</v>
      </c>
    </row>
    <row r="14" spans="1:14" ht="15.6" customHeight="1">
      <c r="A14" s="202" t="s">
        <v>153</v>
      </c>
      <c r="B14" s="203">
        <v>875928</v>
      </c>
      <c r="C14" s="203">
        <v>1004775</v>
      </c>
      <c r="D14" s="203">
        <v>11280369</v>
      </c>
      <c r="E14" s="203">
        <v>9496404</v>
      </c>
      <c r="F14" s="204">
        <v>-15.814775208151429</v>
      </c>
    </row>
    <row r="15" spans="1:14" ht="15.6" customHeight="1">
      <c r="A15" s="202" t="s">
        <v>150</v>
      </c>
      <c r="B15" s="203">
        <v>1582782</v>
      </c>
      <c r="C15" s="203">
        <v>1973440</v>
      </c>
      <c r="D15" s="203">
        <v>14896313</v>
      </c>
      <c r="E15" s="203">
        <v>15564461</v>
      </c>
      <c r="F15" s="204">
        <v>4.4853246571819483</v>
      </c>
    </row>
    <row r="16" spans="1:14" ht="15.6" customHeight="1">
      <c r="A16" s="202" t="s">
        <v>149</v>
      </c>
      <c r="B16" s="203">
        <v>2019662</v>
      </c>
      <c r="C16" s="203">
        <v>1650562</v>
      </c>
      <c r="D16" s="203">
        <v>21210480</v>
      </c>
      <c r="E16" s="203">
        <v>20483799</v>
      </c>
      <c r="F16" s="204">
        <v>-3.4260469352885958</v>
      </c>
      <c r="G16" s="15"/>
    </row>
    <row r="17" spans="1:7" ht="15.6" customHeight="1">
      <c r="A17" s="202" t="s">
        <v>155</v>
      </c>
      <c r="B17" s="203">
        <v>744873</v>
      </c>
      <c r="C17" s="203">
        <v>639346</v>
      </c>
      <c r="D17" s="203">
        <v>7611755</v>
      </c>
      <c r="E17" s="203">
        <v>7018077</v>
      </c>
      <c r="F17" s="204">
        <v>-7.7994890797194634</v>
      </c>
      <c r="G17" s="16"/>
    </row>
    <row r="18" spans="1:7" ht="15.6" customHeight="1">
      <c r="A18" s="202" t="s">
        <v>152</v>
      </c>
      <c r="B18" s="203">
        <v>30677</v>
      </c>
      <c r="C18" s="203">
        <v>48730</v>
      </c>
      <c r="D18" s="203">
        <v>483494</v>
      </c>
      <c r="E18" s="203">
        <v>478716</v>
      </c>
      <c r="F18" s="204">
        <v>-0.98822322510723382</v>
      </c>
    </row>
    <row r="19" spans="1:7" ht="15.6" customHeight="1">
      <c r="A19" s="202" t="s">
        <v>148</v>
      </c>
      <c r="B19" s="203">
        <v>355382</v>
      </c>
      <c r="C19" s="203">
        <v>115133</v>
      </c>
      <c r="D19" s="203">
        <v>2676215</v>
      </c>
      <c r="E19" s="203">
        <v>2807285</v>
      </c>
      <c r="F19" s="204">
        <v>4.8975885719196697</v>
      </c>
    </row>
    <row r="20" spans="1:7" ht="15.6" customHeight="1">
      <c r="A20" s="202" t="s">
        <v>147</v>
      </c>
      <c r="B20" s="203">
        <v>48793</v>
      </c>
      <c r="C20" s="203">
        <v>134064</v>
      </c>
      <c r="D20" s="203">
        <v>620157</v>
      </c>
      <c r="E20" s="203">
        <v>877249</v>
      </c>
      <c r="F20" s="204">
        <v>41.455953895545797</v>
      </c>
    </row>
    <row r="21" spans="1:7" ht="15.6" customHeight="1">
      <c r="A21" s="202" t="s">
        <v>154</v>
      </c>
      <c r="B21" s="203">
        <v>1936075</v>
      </c>
      <c r="C21" s="203">
        <v>1819640</v>
      </c>
      <c r="D21" s="203">
        <v>18508363</v>
      </c>
      <c r="E21" s="203">
        <v>17130088</v>
      </c>
      <c r="F21" s="204">
        <v>-7.4467687931126108</v>
      </c>
    </row>
    <row r="22" spans="1:7" ht="15.6" customHeight="1">
      <c r="A22" s="202" t="s">
        <v>151</v>
      </c>
      <c r="B22" s="203">
        <v>557997</v>
      </c>
      <c r="C22" s="203">
        <v>591416</v>
      </c>
      <c r="D22" s="203">
        <v>6066602</v>
      </c>
      <c r="E22" s="203">
        <v>5236166</v>
      </c>
      <c r="F22" s="204">
        <v>-13.688651406504009</v>
      </c>
    </row>
    <row r="23" spans="1:7" ht="15.6" customHeight="1">
      <c r="A23" s="202" t="s">
        <v>171</v>
      </c>
      <c r="B23" s="203">
        <v>9629</v>
      </c>
      <c r="C23" s="203">
        <v>8944</v>
      </c>
      <c r="D23" s="203">
        <v>83302</v>
      </c>
      <c r="E23" s="203">
        <v>87394</v>
      </c>
      <c r="F23" s="204">
        <v>4.9122470048738336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2</v>
      </c>
      <c r="E24" s="203">
        <v>0</v>
      </c>
      <c r="F24" s="204">
        <v>-100</v>
      </c>
    </row>
    <row r="25" spans="1:7" ht="15.6" customHeight="1">
      <c r="A25" s="202" t="s">
        <v>145</v>
      </c>
      <c r="B25" s="203">
        <v>6732</v>
      </c>
      <c r="C25" s="203">
        <v>8067</v>
      </c>
      <c r="D25" s="203">
        <v>48485</v>
      </c>
      <c r="E25" s="203">
        <v>50139</v>
      </c>
      <c r="F25" s="204">
        <v>3.4113643394864401</v>
      </c>
    </row>
    <row r="26" spans="1:7" ht="15.6" customHeight="1">
      <c r="A26" s="202" t="s">
        <v>157</v>
      </c>
      <c r="B26" s="203">
        <v>133804</v>
      </c>
      <c r="C26" s="203">
        <v>107595</v>
      </c>
      <c r="D26" s="203">
        <v>1018924</v>
      </c>
      <c r="E26" s="203">
        <v>952042</v>
      </c>
      <c r="F26" s="204">
        <v>-6.5639831822589372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349990</v>
      </c>
      <c r="C28" s="203">
        <v>301016</v>
      </c>
      <c r="D28" s="203">
        <v>2639467</v>
      </c>
      <c r="E28" s="203">
        <v>3178554</v>
      </c>
      <c r="F28" s="204">
        <v>20.424085620316529</v>
      </c>
    </row>
    <row r="29" spans="1:7" ht="15.6" customHeight="1">
      <c r="A29" s="202" t="s">
        <v>178</v>
      </c>
      <c r="B29" s="203">
        <v>7000</v>
      </c>
      <c r="C29" s="203">
        <v>23816</v>
      </c>
      <c r="D29" s="203">
        <v>194997</v>
      </c>
      <c r="E29" s="203">
        <v>160435</v>
      </c>
      <c r="F29" s="204">
        <v>-17.724375246798669</v>
      </c>
    </row>
    <row r="30" spans="1:7" ht="15.6" customHeight="1">
      <c r="A30" s="202" t="s">
        <v>179</v>
      </c>
      <c r="B30" s="203">
        <v>10496</v>
      </c>
      <c r="C30" s="203">
        <v>23782</v>
      </c>
      <c r="D30" s="203">
        <v>311135</v>
      </c>
      <c r="E30" s="203">
        <v>319075</v>
      </c>
      <c r="F30" s="204">
        <v>2.5519469040770129</v>
      </c>
    </row>
    <row r="31" spans="1:7" ht="15.6" customHeight="1">
      <c r="A31" s="202" t="s">
        <v>180</v>
      </c>
      <c r="B31" s="203">
        <v>1351235</v>
      </c>
      <c r="C31" s="203">
        <v>1665251</v>
      </c>
      <c r="D31" s="203">
        <v>14199294</v>
      </c>
      <c r="E31" s="203">
        <v>15114655</v>
      </c>
      <c r="F31" s="204">
        <v>6.4465247356664293</v>
      </c>
    </row>
    <row r="32" spans="1:7" ht="15.6" customHeight="1">
      <c r="A32" s="202" t="s">
        <v>181</v>
      </c>
      <c r="B32" s="203">
        <v>500040</v>
      </c>
      <c r="C32" s="203">
        <v>495073</v>
      </c>
      <c r="D32" s="203">
        <v>4337704</v>
      </c>
      <c r="E32" s="203">
        <v>4017971</v>
      </c>
      <c r="F32" s="204">
        <v>-7.3710193226647078</v>
      </c>
    </row>
    <row r="33" spans="1:6" ht="15.6" customHeight="1">
      <c r="A33" s="202" t="s">
        <v>182</v>
      </c>
      <c r="B33" s="203">
        <v>701</v>
      </c>
      <c r="C33" s="203">
        <v>2200</v>
      </c>
      <c r="D33" s="203">
        <v>19619</v>
      </c>
      <c r="E33" s="203">
        <v>28077</v>
      </c>
      <c r="F33" s="204">
        <v>43.111269687547782</v>
      </c>
    </row>
    <row r="34" spans="1:6" ht="15.6" customHeight="1">
      <c r="A34" s="202" t="s">
        <v>183</v>
      </c>
      <c r="B34" s="203">
        <v>5929</v>
      </c>
      <c r="C34" s="203">
        <v>18628</v>
      </c>
      <c r="D34" s="203">
        <v>237474</v>
      </c>
      <c r="E34" s="203">
        <v>216480</v>
      </c>
      <c r="F34" s="204">
        <v>-8.8405467545920828</v>
      </c>
    </row>
    <row r="35" spans="1:6" ht="15.6" customHeight="1">
      <c r="A35" s="170" t="s">
        <v>158</v>
      </c>
      <c r="B35" s="90">
        <f>SUM(B7:B34)</f>
        <v>13314739</v>
      </c>
      <c r="C35" s="91">
        <f>SUM(C7:C34)</f>
        <v>13902824</v>
      </c>
      <c r="D35" s="90">
        <f>SUM(D7:D34)</f>
        <v>136541355</v>
      </c>
      <c r="E35" s="92">
        <f>SUM(E7:E34)</f>
        <v>131535739</v>
      </c>
      <c r="F35" s="154">
        <f>E35*100/D35-100</f>
        <v>-3.666007269372713</v>
      </c>
    </row>
    <row r="36" spans="1:6" ht="15.6" customHeight="1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B40-1C91-45BA-81E2-AD3EA6589430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729350</v>
      </c>
      <c r="C7" s="203">
        <v>485849</v>
      </c>
      <c r="D7" s="203">
        <v>3395897</v>
      </c>
      <c r="E7" s="203">
        <v>4245268</v>
      </c>
      <c r="F7" s="204">
        <v>25.01168321654043</v>
      </c>
      <c r="G7" s="51"/>
    </row>
    <row r="8" spans="1:14" ht="15.6" customHeight="1">
      <c r="A8" s="202" t="s">
        <v>11</v>
      </c>
      <c r="B8" s="203">
        <v>139028</v>
      </c>
      <c r="C8" s="203">
        <v>125706</v>
      </c>
      <c r="D8" s="203">
        <v>1234827</v>
      </c>
      <c r="E8" s="203">
        <v>1390209</v>
      </c>
      <c r="F8" s="204">
        <v>12.58330114258921</v>
      </c>
      <c r="G8" s="20"/>
    </row>
    <row r="9" spans="1:14" ht="15.6" customHeight="1">
      <c r="A9" s="202" t="s">
        <v>8</v>
      </c>
      <c r="B9" s="203">
        <v>189290</v>
      </c>
      <c r="C9" s="203">
        <v>312113</v>
      </c>
      <c r="D9" s="203">
        <v>2950517</v>
      </c>
      <c r="E9" s="203">
        <v>3064053</v>
      </c>
      <c r="F9" s="204">
        <v>3.8480035871679381</v>
      </c>
      <c r="G9" s="20"/>
    </row>
    <row r="10" spans="1:14" ht="15.6" customHeight="1">
      <c r="A10" s="202" t="s">
        <v>10</v>
      </c>
      <c r="B10" s="203">
        <v>159050</v>
      </c>
      <c r="C10" s="203">
        <v>213559</v>
      </c>
      <c r="D10" s="203">
        <v>2223941</v>
      </c>
      <c r="E10" s="203">
        <v>2154717</v>
      </c>
      <c r="F10" s="204">
        <v>-3.112672503452202</v>
      </c>
    </row>
    <row r="11" spans="1:14" ht="15.6" customHeight="1">
      <c r="A11" s="202" t="s">
        <v>9</v>
      </c>
      <c r="B11" s="203">
        <v>192043</v>
      </c>
      <c r="C11" s="203">
        <v>19725</v>
      </c>
      <c r="D11" s="203">
        <v>1252419</v>
      </c>
      <c r="E11" s="203">
        <v>350655</v>
      </c>
      <c r="F11" s="204">
        <v>-72.001782151181033</v>
      </c>
    </row>
    <row r="12" spans="1:14" ht="15.6" customHeight="1">
      <c r="A12" s="202" t="s">
        <v>6</v>
      </c>
      <c r="B12" s="203">
        <v>148727</v>
      </c>
      <c r="C12" s="203">
        <v>251630</v>
      </c>
      <c r="D12" s="203">
        <v>1256713</v>
      </c>
      <c r="E12" s="203">
        <v>1678716</v>
      </c>
      <c r="F12" s="204">
        <v>33.5799024916588</v>
      </c>
    </row>
    <row r="13" spans="1:14" ht="15.6" customHeight="1">
      <c r="A13" s="202" t="s">
        <v>175</v>
      </c>
      <c r="B13" s="203">
        <v>23745</v>
      </c>
      <c r="C13" s="203">
        <v>24076</v>
      </c>
      <c r="D13" s="203">
        <v>293042</v>
      </c>
      <c r="E13" s="203">
        <v>300283</v>
      </c>
      <c r="F13" s="204">
        <v>2.4709768565598149</v>
      </c>
    </row>
    <row r="14" spans="1:14" ht="15.6" customHeight="1">
      <c r="A14" s="202" t="s">
        <v>153</v>
      </c>
      <c r="B14" s="203">
        <v>296376</v>
      </c>
      <c r="C14" s="203">
        <v>282800</v>
      </c>
      <c r="D14" s="203">
        <v>3263782</v>
      </c>
      <c r="E14" s="203">
        <v>3647251</v>
      </c>
      <c r="F14" s="204">
        <v>11.74922222133709</v>
      </c>
    </row>
    <row r="15" spans="1:14" ht="15.6" customHeight="1">
      <c r="A15" s="202" t="s">
        <v>150</v>
      </c>
      <c r="B15" s="203">
        <v>316903</v>
      </c>
      <c r="C15" s="203">
        <v>298426</v>
      </c>
      <c r="D15" s="203">
        <v>2787638</v>
      </c>
      <c r="E15" s="203">
        <v>3046263</v>
      </c>
      <c r="F15" s="204">
        <v>9.2775676038280466</v>
      </c>
    </row>
    <row r="16" spans="1:14" ht="15.6" customHeight="1">
      <c r="A16" s="202" t="s">
        <v>149</v>
      </c>
      <c r="B16" s="203">
        <v>725420</v>
      </c>
      <c r="C16" s="203">
        <v>717159</v>
      </c>
      <c r="D16" s="203">
        <v>5111803</v>
      </c>
      <c r="E16" s="203">
        <v>6265503</v>
      </c>
      <c r="F16" s="204">
        <v>22.569336103132301</v>
      </c>
      <c r="G16" s="15"/>
    </row>
    <row r="17" spans="1:7" ht="15.6" customHeight="1">
      <c r="A17" s="202" t="s">
        <v>155</v>
      </c>
      <c r="B17" s="203">
        <v>735620</v>
      </c>
      <c r="C17" s="203">
        <v>569083</v>
      </c>
      <c r="D17" s="203">
        <v>7633377</v>
      </c>
      <c r="E17" s="203">
        <v>5064811</v>
      </c>
      <c r="F17" s="204">
        <v>-33.64914375380647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4456</v>
      </c>
      <c r="E18" s="203">
        <v>6176</v>
      </c>
      <c r="F18" s="204">
        <v>38.599640933572722</v>
      </c>
    </row>
    <row r="19" spans="1:7" ht="15.6" customHeight="1">
      <c r="A19" s="202" t="s">
        <v>148</v>
      </c>
      <c r="B19" s="203">
        <v>531274</v>
      </c>
      <c r="C19" s="203">
        <v>354416</v>
      </c>
      <c r="D19" s="203">
        <v>5451025</v>
      </c>
      <c r="E19" s="203">
        <v>2865059</v>
      </c>
      <c r="F19" s="204">
        <v>-47.439995230254858</v>
      </c>
    </row>
    <row r="20" spans="1:7" ht="15.6" customHeight="1">
      <c r="A20" s="202" t="s">
        <v>147</v>
      </c>
      <c r="B20" s="203">
        <v>1404435</v>
      </c>
      <c r="C20" s="203">
        <v>1020698</v>
      </c>
      <c r="D20" s="203">
        <v>12656090</v>
      </c>
      <c r="E20" s="203">
        <v>12916122</v>
      </c>
      <c r="F20" s="204">
        <v>2.0545998013604532</v>
      </c>
    </row>
    <row r="21" spans="1:7" ht="15.6" customHeight="1">
      <c r="A21" s="202" t="s">
        <v>154</v>
      </c>
      <c r="B21" s="203">
        <v>432016</v>
      </c>
      <c r="C21" s="203">
        <v>668759</v>
      </c>
      <c r="D21" s="203">
        <v>3820551</v>
      </c>
      <c r="E21" s="203">
        <v>4188534</v>
      </c>
      <c r="F21" s="204">
        <v>9.6316735465643575</v>
      </c>
    </row>
    <row r="22" spans="1:7" ht="15.6" customHeight="1">
      <c r="A22" s="202" t="s">
        <v>151</v>
      </c>
      <c r="B22" s="203">
        <v>31311</v>
      </c>
      <c r="C22" s="203">
        <v>22624</v>
      </c>
      <c r="D22" s="203">
        <v>280448</v>
      </c>
      <c r="E22" s="203">
        <v>285424</v>
      </c>
      <c r="F22" s="204">
        <v>1.7743039707895889</v>
      </c>
    </row>
    <row r="23" spans="1:7" ht="15.6" customHeight="1">
      <c r="A23" s="202" t="s">
        <v>171</v>
      </c>
      <c r="B23" s="203">
        <v>134332</v>
      </c>
      <c r="C23" s="203">
        <v>171429</v>
      </c>
      <c r="D23" s="203">
        <v>1079546</v>
      </c>
      <c r="E23" s="203">
        <v>1044089</v>
      </c>
      <c r="F23" s="204">
        <v>-3.2844362352322212</v>
      </c>
    </row>
    <row r="24" spans="1:7" ht="15.6" customHeight="1">
      <c r="A24" s="202" t="s">
        <v>146</v>
      </c>
      <c r="B24" s="203">
        <v>76590</v>
      </c>
      <c r="C24" s="203">
        <v>105152</v>
      </c>
      <c r="D24" s="203">
        <v>705855</v>
      </c>
      <c r="E24" s="203">
        <v>832894</v>
      </c>
      <c r="F24" s="204">
        <v>17.997889084868699</v>
      </c>
    </row>
    <row r="25" spans="1:7" ht="15.6" customHeight="1">
      <c r="A25" s="202" t="s">
        <v>145</v>
      </c>
      <c r="B25" s="203">
        <v>6608</v>
      </c>
      <c r="C25" s="203">
        <v>0</v>
      </c>
      <c r="D25" s="203">
        <v>23419</v>
      </c>
      <c r="E25" s="203">
        <v>10451</v>
      </c>
      <c r="F25" s="204">
        <v>-55.373841752423253</v>
      </c>
    </row>
    <row r="26" spans="1:7" ht="15.6" customHeight="1">
      <c r="A26" s="202" t="s">
        <v>157</v>
      </c>
      <c r="B26" s="203">
        <v>37570</v>
      </c>
      <c r="C26" s="203">
        <v>41759</v>
      </c>
      <c r="D26" s="203">
        <v>514605</v>
      </c>
      <c r="E26" s="203">
        <v>522921</v>
      </c>
      <c r="F26" s="204">
        <v>1.615996735360127</v>
      </c>
    </row>
    <row r="27" spans="1:7" ht="15.6" customHeight="1">
      <c r="A27" s="202" t="s">
        <v>173</v>
      </c>
      <c r="B27" s="203">
        <v>110335</v>
      </c>
      <c r="C27" s="203">
        <v>78142</v>
      </c>
      <c r="D27" s="203">
        <v>657112</v>
      </c>
      <c r="E27" s="203">
        <v>760358</v>
      </c>
      <c r="F27" s="204">
        <v>15.712085610976519</v>
      </c>
    </row>
    <row r="28" spans="1:7" ht="15.6" customHeight="1">
      <c r="A28" s="202" t="s">
        <v>177</v>
      </c>
      <c r="B28" s="203">
        <v>48734</v>
      </c>
      <c r="C28" s="203">
        <v>32078</v>
      </c>
      <c r="D28" s="203">
        <v>315727</v>
      </c>
      <c r="E28" s="203">
        <v>277252</v>
      </c>
      <c r="F28" s="204">
        <v>-12.186160828817311</v>
      </c>
    </row>
    <row r="29" spans="1:7" ht="15.6" customHeight="1">
      <c r="A29" s="202" t="s">
        <v>178</v>
      </c>
      <c r="B29" s="203">
        <v>326027</v>
      </c>
      <c r="C29" s="203">
        <v>481947</v>
      </c>
      <c r="D29" s="203">
        <v>2388885</v>
      </c>
      <c r="E29" s="203">
        <v>2948832</v>
      </c>
      <c r="F29" s="204">
        <v>23.439680018083749</v>
      </c>
    </row>
    <row r="30" spans="1:7" ht="15.6" customHeight="1">
      <c r="A30" s="202" t="s">
        <v>179</v>
      </c>
      <c r="B30" s="203">
        <v>158635</v>
      </c>
      <c r="C30" s="203">
        <v>153990</v>
      </c>
      <c r="D30" s="203">
        <v>1270512</v>
      </c>
      <c r="E30" s="203">
        <v>1352950</v>
      </c>
      <c r="F30" s="204">
        <v>6.4885652398403124</v>
      </c>
    </row>
    <row r="31" spans="1:7" ht="15.6" customHeight="1">
      <c r="A31" s="202" t="s">
        <v>180</v>
      </c>
      <c r="B31" s="203">
        <v>733884</v>
      </c>
      <c r="C31" s="203">
        <v>843462</v>
      </c>
      <c r="D31" s="203">
        <v>6605659</v>
      </c>
      <c r="E31" s="203">
        <v>7826583</v>
      </c>
      <c r="F31" s="204">
        <v>18.4830007119653</v>
      </c>
    </row>
    <row r="32" spans="1:7" ht="15.6" customHeight="1">
      <c r="A32" s="202" t="s">
        <v>181</v>
      </c>
      <c r="B32" s="203">
        <v>152325</v>
      </c>
      <c r="C32" s="203">
        <v>99346</v>
      </c>
      <c r="D32" s="203">
        <v>1698558</v>
      </c>
      <c r="E32" s="203">
        <v>1783358</v>
      </c>
      <c r="F32" s="204">
        <v>4.9924700834472588</v>
      </c>
    </row>
    <row r="33" spans="1:6" ht="15.6" customHeight="1">
      <c r="A33" s="202" t="s">
        <v>182</v>
      </c>
      <c r="B33" s="203">
        <v>16065</v>
      </c>
      <c r="C33" s="203">
        <v>20987</v>
      </c>
      <c r="D33" s="203">
        <v>238683</v>
      </c>
      <c r="E33" s="203">
        <v>245227</v>
      </c>
      <c r="F33" s="204">
        <v>2.7417118102252829</v>
      </c>
    </row>
    <row r="34" spans="1:6" ht="15.6" customHeight="1">
      <c r="A34" s="202" t="s">
        <v>183</v>
      </c>
      <c r="B34" s="203">
        <v>24915</v>
      </c>
      <c r="C34" s="203">
        <v>43929</v>
      </c>
      <c r="D34" s="203">
        <v>294533</v>
      </c>
      <c r="E34" s="203">
        <v>410870</v>
      </c>
      <c r="F34" s="204">
        <v>39.498799794929603</v>
      </c>
    </row>
    <row r="35" spans="1:6" ht="15.6" customHeight="1">
      <c r="A35" s="170" t="s">
        <v>158</v>
      </c>
      <c r="B35" s="90">
        <f>SUM(B7:B34)</f>
        <v>7880608</v>
      </c>
      <c r="C35" s="91">
        <f>SUM(C7:C34)</f>
        <v>7438844</v>
      </c>
      <c r="D35" s="90">
        <f>SUM(D7:D34)</f>
        <v>69409620</v>
      </c>
      <c r="E35" s="92">
        <f>SUM(E7:E34)</f>
        <v>69484829</v>
      </c>
      <c r="F35" s="154">
        <f>E35*100/D35-100</f>
        <v>0.10835529714756831</v>
      </c>
    </row>
    <row r="36" spans="1:6" ht="15.6" customHeight="1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4FE-883C-4C9C-A6A5-B7CF53D553FA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89717</v>
      </c>
      <c r="C7" s="203">
        <v>57911</v>
      </c>
      <c r="D7" s="203">
        <v>761567</v>
      </c>
      <c r="E7" s="203">
        <v>464565</v>
      </c>
      <c r="F7" s="204">
        <v>-38.998801156037487</v>
      </c>
      <c r="G7" s="27"/>
    </row>
    <row r="8" spans="1:14" ht="15.6" customHeight="1">
      <c r="A8" s="202" t="s">
        <v>11</v>
      </c>
      <c r="B8" s="203">
        <v>123325</v>
      </c>
      <c r="C8" s="203">
        <v>142804</v>
      </c>
      <c r="D8" s="203">
        <v>1156205</v>
      </c>
      <c r="E8" s="203">
        <v>990025</v>
      </c>
      <c r="F8" s="204">
        <v>-14.37288370141972</v>
      </c>
      <c r="G8" s="20"/>
    </row>
    <row r="9" spans="1:14" ht="15.6" customHeight="1">
      <c r="A9" s="202" t="s">
        <v>8</v>
      </c>
      <c r="B9" s="203">
        <v>103144</v>
      </c>
      <c r="C9" s="203">
        <v>85237</v>
      </c>
      <c r="D9" s="203">
        <v>1161344</v>
      </c>
      <c r="E9" s="203">
        <v>907318</v>
      </c>
      <c r="F9" s="204">
        <v>-21.87345007164113</v>
      </c>
      <c r="G9" s="20"/>
    </row>
    <row r="10" spans="1:14" ht="15.6" customHeight="1">
      <c r="A10" s="202" t="s">
        <v>10</v>
      </c>
      <c r="B10" s="203">
        <v>60271</v>
      </c>
      <c r="C10" s="203">
        <v>117831</v>
      </c>
      <c r="D10" s="203">
        <v>788012</v>
      </c>
      <c r="E10" s="203">
        <v>895531</v>
      </c>
      <c r="F10" s="204">
        <v>13.64433536545128</v>
      </c>
    </row>
    <row r="11" spans="1:14" ht="15.6" customHeight="1">
      <c r="A11" s="202" t="s">
        <v>9</v>
      </c>
      <c r="B11" s="203">
        <v>5888177</v>
      </c>
      <c r="C11" s="203">
        <v>5552044</v>
      </c>
      <c r="D11" s="203">
        <v>53362855</v>
      </c>
      <c r="E11" s="203">
        <v>52697836</v>
      </c>
      <c r="F11" s="204">
        <v>-1.2462208028412221</v>
      </c>
    </row>
    <row r="12" spans="1:14" ht="15.6" customHeight="1">
      <c r="A12" s="202" t="s">
        <v>6</v>
      </c>
      <c r="B12" s="203">
        <v>163513</v>
      </c>
      <c r="C12" s="203">
        <v>186443</v>
      </c>
      <c r="D12" s="203">
        <v>1699644</v>
      </c>
      <c r="E12" s="203">
        <v>1574111</v>
      </c>
      <c r="F12" s="204">
        <v>-7.3858407996027466</v>
      </c>
    </row>
    <row r="13" spans="1:14" ht="15.6" customHeight="1">
      <c r="A13" s="202" t="s">
        <v>175</v>
      </c>
      <c r="B13" s="203">
        <v>1166806</v>
      </c>
      <c r="C13" s="203">
        <v>1205817</v>
      </c>
      <c r="D13" s="203">
        <v>10458748</v>
      </c>
      <c r="E13" s="203">
        <v>11004927</v>
      </c>
      <c r="F13" s="204">
        <v>5.222221627292285</v>
      </c>
    </row>
    <row r="14" spans="1:14" ht="15.6" customHeight="1">
      <c r="A14" s="202" t="s">
        <v>153</v>
      </c>
      <c r="B14" s="203">
        <v>4027726</v>
      </c>
      <c r="C14" s="203">
        <v>3596357</v>
      </c>
      <c r="D14" s="203">
        <v>38069925</v>
      </c>
      <c r="E14" s="203">
        <v>33506713</v>
      </c>
      <c r="F14" s="204">
        <v>-11.986396085624021</v>
      </c>
    </row>
    <row r="15" spans="1:14" ht="15.6" customHeight="1">
      <c r="A15" s="202" t="s">
        <v>150</v>
      </c>
      <c r="B15" s="203">
        <v>658228</v>
      </c>
      <c r="C15" s="203">
        <v>721423</v>
      </c>
      <c r="D15" s="203">
        <v>6569266</v>
      </c>
      <c r="E15" s="203">
        <v>6388598</v>
      </c>
      <c r="F15" s="204">
        <v>-2.7502007073545229</v>
      </c>
    </row>
    <row r="16" spans="1:14" ht="15.6" customHeight="1">
      <c r="A16" s="202" t="s">
        <v>149</v>
      </c>
      <c r="B16" s="203">
        <v>100671</v>
      </c>
      <c r="C16" s="203">
        <v>88200</v>
      </c>
      <c r="D16" s="203">
        <v>809537</v>
      </c>
      <c r="E16" s="203">
        <v>782140</v>
      </c>
      <c r="F16" s="204">
        <v>-3.3842801502587321</v>
      </c>
      <c r="G16" s="15"/>
    </row>
    <row r="17" spans="1:7" ht="15.6" customHeight="1">
      <c r="A17" s="202" t="s">
        <v>155</v>
      </c>
      <c r="B17" s="203">
        <v>100255</v>
      </c>
      <c r="C17" s="203">
        <v>83026</v>
      </c>
      <c r="D17" s="203">
        <v>1184825</v>
      </c>
      <c r="E17" s="203">
        <v>897456</v>
      </c>
      <c r="F17" s="204">
        <v>-24.254130356803739</v>
      </c>
      <c r="G17" s="16"/>
    </row>
    <row r="18" spans="1:7" ht="15.6" customHeight="1">
      <c r="A18" s="202" t="s">
        <v>152</v>
      </c>
      <c r="B18" s="203">
        <v>58665</v>
      </c>
      <c r="C18" s="203">
        <v>43402</v>
      </c>
      <c r="D18" s="203">
        <v>436529</v>
      </c>
      <c r="E18" s="203">
        <v>392936</v>
      </c>
      <c r="F18" s="204">
        <v>-9.9862781166886947</v>
      </c>
    </row>
    <row r="19" spans="1:7" ht="15.6" customHeight="1">
      <c r="A19" s="202" t="s">
        <v>148</v>
      </c>
      <c r="B19" s="203">
        <v>87613</v>
      </c>
      <c r="C19" s="203">
        <v>62656</v>
      </c>
      <c r="D19" s="203">
        <v>715307</v>
      </c>
      <c r="E19" s="203">
        <v>802335</v>
      </c>
      <c r="F19" s="204">
        <v>12.166524303550791</v>
      </c>
    </row>
    <row r="20" spans="1:7" ht="15.6" customHeight="1">
      <c r="A20" s="202" t="s">
        <v>147</v>
      </c>
      <c r="B20" s="203">
        <v>89887</v>
      </c>
      <c r="C20" s="203">
        <v>175054</v>
      </c>
      <c r="D20" s="203">
        <v>928536</v>
      </c>
      <c r="E20" s="203">
        <v>1204138</v>
      </c>
      <c r="F20" s="204">
        <v>29.68134784219459</v>
      </c>
    </row>
    <row r="21" spans="1:7" ht="15.6" customHeight="1">
      <c r="A21" s="202" t="s">
        <v>154</v>
      </c>
      <c r="B21" s="203">
        <v>95407</v>
      </c>
      <c r="C21" s="203">
        <v>121351</v>
      </c>
      <c r="D21" s="203">
        <v>966615</v>
      </c>
      <c r="E21" s="203">
        <v>1051703</v>
      </c>
      <c r="F21" s="204">
        <v>8.8026773844809014</v>
      </c>
    </row>
    <row r="22" spans="1:7" ht="15.6" customHeight="1">
      <c r="A22" s="202" t="s">
        <v>151</v>
      </c>
      <c r="B22" s="203">
        <v>1529344</v>
      </c>
      <c r="C22" s="203">
        <v>1569807</v>
      </c>
      <c r="D22" s="203">
        <v>13108686</v>
      </c>
      <c r="E22" s="203">
        <v>13859864</v>
      </c>
      <c r="F22" s="204">
        <v>5.7303836555395407</v>
      </c>
    </row>
    <row r="23" spans="1:7" ht="15.6" customHeight="1">
      <c r="A23" s="202" t="s">
        <v>171</v>
      </c>
      <c r="B23" s="203">
        <v>188765</v>
      </c>
      <c r="C23" s="203">
        <v>82775</v>
      </c>
      <c r="D23" s="203">
        <v>2670856</v>
      </c>
      <c r="E23" s="203">
        <v>703132</v>
      </c>
      <c r="F23" s="204">
        <v>-73.673908290076298</v>
      </c>
    </row>
    <row r="24" spans="1:7" ht="15.6" customHeight="1">
      <c r="A24" s="202" t="s">
        <v>146</v>
      </c>
      <c r="B24" s="203">
        <v>69231</v>
      </c>
      <c r="C24" s="203">
        <v>73332</v>
      </c>
      <c r="D24" s="203">
        <v>831437</v>
      </c>
      <c r="E24" s="203">
        <v>792222</v>
      </c>
      <c r="F24" s="204">
        <v>-4.7165329423636422</v>
      </c>
    </row>
    <row r="25" spans="1:7" ht="15.6" customHeight="1">
      <c r="A25" s="202" t="s">
        <v>145</v>
      </c>
      <c r="B25" s="203">
        <v>38263</v>
      </c>
      <c r="C25" s="203">
        <v>37727</v>
      </c>
      <c r="D25" s="203">
        <v>367846</v>
      </c>
      <c r="E25" s="203">
        <v>334749</v>
      </c>
      <c r="F25" s="204">
        <v>-8.9975152645400556</v>
      </c>
    </row>
    <row r="26" spans="1:7" ht="15.6" customHeight="1">
      <c r="A26" s="202" t="s">
        <v>157</v>
      </c>
      <c r="B26" s="203">
        <v>5110</v>
      </c>
      <c r="C26" s="203">
        <v>30882</v>
      </c>
      <c r="D26" s="203">
        <v>105157</v>
      </c>
      <c r="E26" s="203">
        <v>414766</v>
      </c>
      <c r="F26" s="204">
        <v>294.42547809465839</v>
      </c>
    </row>
    <row r="27" spans="1:7" ht="15.6" customHeight="1">
      <c r="A27" s="202" t="s">
        <v>173</v>
      </c>
      <c r="B27" s="203">
        <v>187549</v>
      </c>
      <c r="C27" s="203">
        <v>203883</v>
      </c>
      <c r="D27" s="203">
        <v>1789775</v>
      </c>
      <c r="E27" s="203">
        <v>1823257</v>
      </c>
      <c r="F27" s="204">
        <v>1.8707379419200689</v>
      </c>
    </row>
    <row r="28" spans="1:7" ht="15.6" customHeight="1">
      <c r="A28" s="202" t="s">
        <v>177</v>
      </c>
      <c r="B28" s="203">
        <v>646181</v>
      </c>
      <c r="C28" s="203">
        <v>681659</v>
      </c>
      <c r="D28" s="203">
        <v>5589068</v>
      </c>
      <c r="E28" s="203">
        <v>6118255</v>
      </c>
      <c r="F28" s="204">
        <v>9.4682512361631694</v>
      </c>
    </row>
    <row r="29" spans="1:7" ht="15.6" customHeight="1">
      <c r="A29" s="202" t="s">
        <v>178</v>
      </c>
      <c r="B29" s="203">
        <v>222111</v>
      </c>
      <c r="C29" s="203">
        <v>242689</v>
      </c>
      <c r="D29" s="203">
        <v>2095432</v>
      </c>
      <c r="E29" s="203">
        <v>2156775</v>
      </c>
      <c r="F29" s="204">
        <v>2.9274631674995959</v>
      </c>
    </row>
    <row r="30" spans="1:7" ht="15.6" customHeight="1">
      <c r="A30" s="202" t="s">
        <v>179</v>
      </c>
      <c r="B30" s="203">
        <v>147992</v>
      </c>
      <c r="C30" s="203">
        <v>109120</v>
      </c>
      <c r="D30" s="203">
        <v>1199720</v>
      </c>
      <c r="E30" s="203">
        <v>1141611</v>
      </c>
      <c r="F30" s="204">
        <v>-4.8435468275931024</v>
      </c>
    </row>
    <row r="31" spans="1:7" ht="15.6" customHeight="1">
      <c r="A31" s="202" t="s">
        <v>180</v>
      </c>
      <c r="B31" s="203">
        <v>137791</v>
      </c>
      <c r="C31" s="203">
        <v>111947</v>
      </c>
      <c r="D31" s="203">
        <v>1966981</v>
      </c>
      <c r="E31" s="203">
        <v>1317807</v>
      </c>
      <c r="F31" s="204">
        <v>-33.003572479856189</v>
      </c>
    </row>
    <row r="32" spans="1:7" ht="15.6" customHeight="1">
      <c r="A32" s="202" t="s">
        <v>181</v>
      </c>
      <c r="B32" s="203">
        <v>5513357</v>
      </c>
      <c r="C32" s="203">
        <v>5702592</v>
      </c>
      <c r="D32" s="203">
        <v>55514362</v>
      </c>
      <c r="E32" s="203">
        <v>51520399</v>
      </c>
      <c r="F32" s="204">
        <v>-7.1944679828978346</v>
      </c>
    </row>
    <row r="33" spans="1:6" ht="15.6" customHeight="1">
      <c r="A33" s="202" t="s">
        <v>182</v>
      </c>
      <c r="B33" s="203">
        <v>341153</v>
      </c>
      <c r="C33" s="203">
        <v>332004</v>
      </c>
      <c r="D33" s="203">
        <v>3107667</v>
      </c>
      <c r="E33" s="203">
        <v>3186066</v>
      </c>
      <c r="F33" s="204">
        <v>2.522760643273557</v>
      </c>
    </row>
    <row r="34" spans="1:6" ht="15.6" customHeight="1">
      <c r="A34" s="202" t="s">
        <v>183</v>
      </c>
      <c r="B34" s="203">
        <v>57464</v>
      </c>
      <c r="C34" s="203">
        <v>55589</v>
      </c>
      <c r="D34" s="203">
        <v>608741</v>
      </c>
      <c r="E34" s="203">
        <v>518825</v>
      </c>
      <c r="F34" s="204">
        <v>-14.770813860081709</v>
      </c>
    </row>
    <row r="35" spans="1:6" ht="15.6" customHeight="1">
      <c r="A35" s="170" t="s">
        <v>158</v>
      </c>
      <c r="B35" s="90">
        <f>SUM(B7:B34)</f>
        <v>21897716</v>
      </c>
      <c r="C35" s="91">
        <f>SUM(C7:C34)</f>
        <v>21473562</v>
      </c>
      <c r="D35" s="90">
        <f>SUM(D7:D34)</f>
        <v>208024643</v>
      </c>
      <c r="E35" s="92">
        <f>SUM(E7:E34)</f>
        <v>197448060</v>
      </c>
      <c r="F35" s="191">
        <f>E35*100/D35-100</f>
        <v>-5.0842933065386831</v>
      </c>
    </row>
    <row r="36" spans="1:6" ht="15.6" customHeight="1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0300-00BD-4D06-935A-1F8B6E6FCE2B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99</v>
      </c>
      <c r="E7" s="203">
        <v>109</v>
      </c>
      <c r="F7" s="204">
        <v>10.1010101010101</v>
      </c>
      <c r="G7" s="27"/>
    </row>
    <row r="8" spans="1:14" ht="15.6" customHeight="1">
      <c r="A8" s="202" t="s">
        <v>11</v>
      </c>
      <c r="B8" s="203">
        <v>108274</v>
      </c>
      <c r="C8" s="203">
        <v>105985</v>
      </c>
      <c r="D8" s="203">
        <v>1038088</v>
      </c>
      <c r="E8" s="203">
        <v>832883</v>
      </c>
      <c r="F8" s="204">
        <v>-19.767591957521901</v>
      </c>
      <c r="G8" s="20"/>
    </row>
    <row r="9" spans="1:14" ht="15.6" customHeight="1">
      <c r="A9" s="202" t="s">
        <v>8</v>
      </c>
      <c r="B9" s="203">
        <v>14888</v>
      </c>
      <c r="C9" s="203">
        <v>22654</v>
      </c>
      <c r="D9" s="203">
        <v>312991</v>
      </c>
      <c r="E9" s="203">
        <v>149725</v>
      </c>
      <c r="F9" s="204">
        <v>-52.163161241058049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9</v>
      </c>
      <c r="F10" s="204" t="s">
        <v>156</v>
      </c>
    </row>
    <row r="11" spans="1:14" ht="15.6" customHeight="1">
      <c r="A11" s="202" t="s">
        <v>9</v>
      </c>
      <c r="B11" s="203">
        <v>4827024</v>
      </c>
      <c r="C11" s="203">
        <v>4636813</v>
      </c>
      <c r="D11" s="203">
        <v>42393366</v>
      </c>
      <c r="E11" s="203">
        <v>42462716</v>
      </c>
      <c r="F11" s="204">
        <v>0.1635869159339762</v>
      </c>
    </row>
    <row r="12" spans="1:14" ht="15.6" customHeight="1">
      <c r="A12" s="202" t="s">
        <v>6</v>
      </c>
      <c r="B12" s="203">
        <v>114555</v>
      </c>
      <c r="C12" s="203">
        <v>132006</v>
      </c>
      <c r="D12" s="203">
        <v>1231636</v>
      </c>
      <c r="E12" s="203">
        <v>1104246</v>
      </c>
      <c r="F12" s="204">
        <v>-10.34315333426434</v>
      </c>
    </row>
    <row r="13" spans="1:14" ht="15.6" customHeight="1">
      <c r="A13" s="202" t="s">
        <v>175</v>
      </c>
      <c r="B13" s="203">
        <v>30645</v>
      </c>
      <c r="C13" s="203">
        <v>26312</v>
      </c>
      <c r="D13" s="203">
        <v>288369</v>
      </c>
      <c r="E13" s="203">
        <v>267566</v>
      </c>
      <c r="F13" s="204">
        <v>-7.2140209245792732</v>
      </c>
    </row>
    <row r="14" spans="1:14" ht="15.6" customHeight="1">
      <c r="A14" s="202" t="s">
        <v>153</v>
      </c>
      <c r="B14" s="203">
        <v>3003370</v>
      </c>
      <c r="C14" s="203">
        <v>2677231</v>
      </c>
      <c r="D14" s="203">
        <v>29415749</v>
      </c>
      <c r="E14" s="203">
        <v>24897988</v>
      </c>
      <c r="F14" s="204">
        <v>-15.35830687160133</v>
      </c>
    </row>
    <row r="15" spans="1:14" ht="15.6" customHeight="1">
      <c r="A15" s="202" t="s">
        <v>150</v>
      </c>
      <c r="B15" s="203">
        <v>407663</v>
      </c>
      <c r="C15" s="203">
        <v>424149</v>
      </c>
      <c r="D15" s="203">
        <v>4066599</v>
      </c>
      <c r="E15" s="203">
        <v>3983745</v>
      </c>
      <c r="F15" s="204">
        <v>-2.03742734407794</v>
      </c>
    </row>
    <row r="16" spans="1:14" ht="15.6" customHeight="1">
      <c r="A16" s="202" t="s">
        <v>149</v>
      </c>
      <c r="B16" s="203">
        <v>51672</v>
      </c>
      <c r="C16" s="203">
        <v>61013</v>
      </c>
      <c r="D16" s="203">
        <v>510197</v>
      </c>
      <c r="E16" s="203">
        <v>508456</v>
      </c>
      <c r="F16" s="204">
        <v>-0.34124073642142599</v>
      </c>
      <c r="G16" s="15"/>
    </row>
    <row r="17" spans="1:7" ht="15.6" customHeight="1">
      <c r="A17" s="202" t="s">
        <v>155</v>
      </c>
      <c r="B17" s="203">
        <v>95902</v>
      </c>
      <c r="C17" s="203">
        <v>74795</v>
      </c>
      <c r="D17" s="203">
        <v>1091558</v>
      </c>
      <c r="E17" s="203">
        <v>832909</v>
      </c>
      <c r="F17" s="204">
        <v>-23.695396854770891</v>
      </c>
      <c r="G17" s="16"/>
    </row>
    <row r="18" spans="1:7" ht="15.6" customHeight="1">
      <c r="A18" s="202" t="s">
        <v>152</v>
      </c>
      <c r="B18" s="203">
        <v>5519</v>
      </c>
      <c r="C18" s="203">
        <v>4958</v>
      </c>
      <c r="D18" s="203">
        <v>50680</v>
      </c>
      <c r="E18" s="203">
        <v>49272</v>
      </c>
      <c r="F18" s="204">
        <v>-2.7782162588792398</v>
      </c>
    </row>
    <row r="19" spans="1:7" ht="15.6" customHeight="1">
      <c r="A19" s="202" t="s">
        <v>148</v>
      </c>
      <c r="B19" s="203">
        <v>36699</v>
      </c>
      <c r="C19" s="203">
        <v>12231</v>
      </c>
      <c r="D19" s="203">
        <v>270596</v>
      </c>
      <c r="E19" s="203">
        <v>276781</v>
      </c>
      <c r="F19" s="204">
        <v>2.2856952800484862</v>
      </c>
    </row>
    <row r="20" spans="1:7" ht="15.6" customHeight="1">
      <c r="A20" s="202" t="s">
        <v>147</v>
      </c>
      <c r="B20" s="203">
        <v>50068</v>
      </c>
      <c r="C20" s="203">
        <v>90182</v>
      </c>
      <c r="D20" s="203">
        <v>474163</v>
      </c>
      <c r="E20" s="203">
        <v>617629</v>
      </c>
      <c r="F20" s="204">
        <v>30.25668388296851</v>
      </c>
    </row>
    <row r="21" spans="1:7" ht="15.6" customHeight="1">
      <c r="A21" s="202" t="s">
        <v>154</v>
      </c>
      <c r="B21" s="203">
        <v>43876</v>
      </c>
      <c r="C21" s="203">
        <v>68654</v>
      </c>
      <c r="D21" s="203">
        <v>432372</v>
      </c>
      <c r="E21" s="203">
        <v>456071</v>
      </c>
      <c r="F21" s="204">
        <v>5.481159742073956</v>
      </c>
    </row>
    <row r="22" spans="1:7" ht="15.6" customHeight="1">
      <c r="A22" s="202" t="s">
        <v>151</v>
      </c>
      <c r="B22" s="203">
        <v>1111085</v>
      </c>
      <c r="C22" s="203">
        <v>1176158</v>
      </c>
      <c r="D22" s="203">
        <v>9587267</v>
      </c>
      <c r="E22" s="203">
        <v>10273004</v>
      </c>
      <c r="F22" s="204">
        <v>7.1525806050879774</v>
      </c>
    </row>
    <row r="23" spans="1:7" ht="15.6" customHeight="1">
      <c r="A23" s="202" t="s">
        <v>171</v>
      </c>
      <c r="B23" s="203">
        <v>153008</v>
      </c>
      <c r="C23" s="203">
        <v>21757</v>
      </c>
      <c r="D23" s="203">
        <v>2333712</v>
      </c>
      <c r="E23" s="203">
        <v>235817</v>
      </c>
      <c r="F23" s="204">
        <v>-89.895197008028418</v>
      </c>
    </row>
    <row r="24" spans="1:7" ht="15.6" customHeight="1">
      <c r="A24" s="202" t="s">
        <v>146</v>
      </c>
      <c r="B24" s="203">
        <v>46436</v>
      </c>
      <c r="C24" s="203">
        <v>38273</v>
      </c>
      <c r="D24" s="203">
        <v>404998</v>
      </c>
      <c r="E24" s="203">
        <v>375927</v>
      </c>
      <c r="F24" s="204">
        <v>-7.1780601385685827</v>
      </c>
    </row>
    <row r="25" spans="1:7" ht="15.6" customHeight="1">
      <c r="A25" s="202" t="s">
        <v>145</v>
      </c>
      <c r="B25" s="203">
        <v>3704</v>
      </c>
      <c r="C25" s="203">
        <v>4083</v>
      </c>
      <c r="D25" s="203">
        <v>30415</v>
      </c>
      <c r="E25" s="203">
        <v>35961</v>
      </c>
      <c r="F25" s="204">
        <v>18.234423804044059</v>
      </c>
    </row>
    <row r="26" spans="1:7" ht="15.6" customHeight="1">
      <c r="A26" s="202" t="s">
        <v>157</v>
      </c>
      <c r="B26" s="203">
        <v>0</v>
      </c>
      <c r="C26" s="203">
        <v>451</v>
      </c>
      <c r="D26" s="203">
        <v>0</v>
      </c>
      <c r="E26" s="203">
        <v>3830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323126</v>
      </c>
      <c r="C28" s="203">
        <v>331022</v>
      </c>
      <c r="D28" s="203">
        <v>2757160</v>
      </c>
      <c r="E28" s="203">
        <v>2957808</v>
      </c>
      <c r="F28" s="204">
        <v>7.2773433533055822</v>
      </c>
    </row>
    <row r="29" spans="1:7" ht="15.6" customHeight="1">
      <c r="A29" s="202" t="s">
        <v>178</v>
      </c>
      <c r="B29" s="203">
        <v>25736</v>
      </c>
      <c r="C29" s="203">
        <v>58530</v>
      </c>
      <c r="D29" s="203">
        <v>268005</v>
      </c>
      <c r="E29" s="203">
        <v>374666</v>
      </c>
      <c r="F29" s="204">
        <v>39.798138094438542</v>
      </c>
    </row>
    <row r="30" spans="1:7" ht="15.6" customHeight="1">
      <c r="A30" s="202" t="s">
        <v>179</v>
      </c>
      <c r="B30" s="203">
        <v>85090</v>
      </c>
      <c r="C30" s="203">
        <v>83707</v>
      </c>
      <c r="D30" s="203">
        <v>740876</v>
      </c>
      <c r="E30" s="203">
        <v>763006</v>
      </c>
      <c r="F30" s="204">
        <v>2.987004572964977</v>
      </c>
    </row>
    <row r="31" spans="1:7" ht="15.6" customHeight="1">
      <c r="A31" s="202" t="s">
        <v>180</v>
      </c>
      <c r="B31" s="203">
        <v>31387</v>
      </c>
      <c r="C31" s="203">
        <v>8661</v>
      </c>
      <c r="D31" s="203">
        <v>669537</v>
      </c>
      <c r="E31" s="203">
        <v>225236</v>
      </c>
      <c r="F31" s="204">
        <v>-66.359439433518986</v>
      </c>
    </row>
    <row r="32" spans="1:7" ht="15.6" customHeight="1">
      <c r="A32" s="202" t="s">
        <v>181</v>
      </c>
      <c r="B32" s="203">
        <v>4330601</v>
      </c>
      <c r="C32" s="203">
        <v>4347130</v>
      </c>
      <c r="D32" s="203">
        <v>44249858</v>
      </c>
      <c r="E32" s="203">
        <v>39917780</v>
      </c>
      <c r="F32" s="204">
        <v>-9.7900381962807614</v>
      </c>
    </row>
    <row r="33" spans="1:6" ht="15.6" customHeight="1">
      <c r="A33" s="202" t="s">
        <v>182</v>
      </c>
      <c r="B33" s="203">
        <v>198898</v>
      </c>
      <c r="C33" s="203">
        <v>216537</v>
      </c>
      <c r="D33" s="203">
        <v>1988986</v>
      </c>
      <c r="E33" s="203">
        <v>1932520</v>
      </c>
      <c r="F33" s="204">
        <v>-2.8389340095908149</v>
      </c>
    </row>
    <row r="34" spans="1:6" ht="15.6" customHeight="1">
      <c r="A34" s="202" t="s">
        <v>183</v>
      </c>
      <c r="B34" s="203">
        <v>20178</v>
      </c>
      <c r="C34" s="203">
        <v>17113</v>
      </c>
      <c r="D34" s="203">
        <v>219273</v>
      </c>
      <c r="E34" s="203">
        <v>177067</v>
      </c>
      <c r="F34" s="204">
        <v>-19.248151847240649</v>
      </c>
    </row>
    <row r="35" spans="1:6" ht="15.6" customHeight="1">
      <c r="A35" s="170" t="s">
        <v>158</v>
      </c>
      <c r="B35" s="90">
        <f>SUM(B7:B34)</f>
        <v>15119404</v>
      </c>
      <c r="C35" s="91">
        <f>SUM(C7:C34)</f>
        <v>14640405</v>
      </c>
      <c r="D35" s="192">
        <f>SUM(D7:D34)</f>
        <v>144826550</v>
      </c>
      <c r="E35" s="92">
        <f>SUM(E7:E34)</f>
        <v>133712727</v>
      </c>
      <c r="F35" s="154">
        <f>E35*100/D35-100</f>
        <v>-7.6738850714872342</v>
      </c>
    </row>
    <row r="36" spans="1:6" ht="15.6" customHeight="1">
      <c r="A36" s="87" t="s">
        <v>54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A82-7E6A-4DF4-8BA0-AE982837FC3C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3286.4859999999999</v>
      </c>
      <c r="C7" s="203">
        <v>2266.0309999999999</v>
      </c>
      <c r="D7" s="203">
        <v>19072.755000000001</v>
      </c>
      <c r="E7" s="203">
        <v>22565.06</v>
      </c>
      <c r="F7" s="204">
        <v>18.310438109229651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377.81</v>
      </c>
      <c r="E8" s="203">
        <v>0</v>
      </c>
      <c r="F8" s="204">
        <v>-100</v>
      </c>
      <c r="G8" s="20"/>
    </row>
    <row r="9" spans="1:14" ht="15.6" customHeight="1">
      <c r="A9" s="202" t="s">
        <v>8</v>
      </c>
      <c r="B9" s="203">
        <v>254.999</v>
      </c>
      <c r="C9" s="203">
        <v>284.22399999999988</v>
      </c>
      <c r="D9" s="203">
        <v>2481.4929999999999</v>
      </c>
      <c r="E9" s="203">
        <v>2663.8670000000002</v>
      </c>
      <c r="F9" s="204">
        <v>7.3493658857792061</v>
      </c>
      <c r="G9" s="20"/>
    </row>
    <row r="10" spans="1:14" ht="15.6" customHeight="1">
      <c r="A10" s="202" t="s">
        <v>10</v>
      </c>
      <c r="B10" s="203">
        <v>755.52499999999998</v>
      </c>
      <c r="C10" s="203">
        <v>334.46499999999997</v>
      </c>
      <c r="D10" s="203">
        <v>12247.364</v>
      </c>
      <c r="E10" s="203">
        <v>6286.7040000000025</v>
      </c>
      <c r="F10" s="204">
        <v>-48.668921736954978</v>
      </c>
    </row>
    <row r="11" spans="1:14" ht="15.6" customHeight="1">
      <c r="A11" s="202" t="s">
        <v>9</v>
      </c>
      <c r="B11" s="203">
        <v>116.97</v>
      </c>
      <c r="C11" s="203">
        <v>143.95699999999999</v>
      </c>
      <c r="D11" s="203">
        <v>638.98</v>
      </c>
      <c r="E11" s="203">
        <v>621.78099999999995</v>
      </c>
      <c r="F11" s="204">
        <v>-2.69163354095592</v>
      </c>
    </row>
    <row r="12" spans="1:14" ht="15.6" customHeight="1">
      <c r="A12" s="202" t="s">
        <v>6</v>
      </c>
      <c r="B12" s="203">
        <v>1023.814</v>
      </c>
      <c r="C12" s="203">
        <v>1022.748</v>
      </c>
      <c r="D12" s="203">
        <v>10180.665999999999</v>
      </c>
      <c r="E12" s="203">
        <v>9446.5229999999974</v>
      </c>
      <c r="F12" s="204">
        <v>-7.2111490544921386</v>
      </c>
    </row>
    <row r="13" spans="1:14" ht="15.6" customHeight="1">
      <c r="A13" s="202" t="s">
        <v>175</v>
      </c>
      <c r="B13" s="203">
        <v>189.04</v>
      </c>
      <c r="C13" s="203">
        <v>172.66200000000001</v>
      </c>
      <c r="D13" s="203">
        <v>1451.547</v>
      </c>
      <c r="E13" s="203">
        <v>1166.9169999999999</v>
      </c>
      <c r="F13" s="204">
        <v>-19.608734680998982</v>
      </c>
    </row>
    <row r="14" spans="1:14" ht="15.6" customHeight="1">
      <c r="A14" s="202" t="s">
        <v>153</v>
      </c>
      <c r="B14" s="203">
        <v>256.11900000000003</v>
      </c>
      <c r="C14" s="203">
        <v>101.14</v>
      </c>
      <c r="D14" s="203">
        <v>2703.6149999999989</v>
      </c>
      <c r="E14" s="203">
        <v>1324.2449999999999</v>
      </c>
      <c r="F14" s="204">
        <v>-51.019468378448842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>
      <c r="A16" s="202" t="s">
        <v>149</v>
      </c>
      <c r="B16" s="203">
        <v>41.197000000000003</v>
      </c>
      <c r="C16" s="203">
        <v>29.760999999999999</v>
      </c>
      <c r="D16" s="203">
        <v>297.32900000000012</v>
      </c>
      <c r="E16" s="203">
        <v>178.89500000000001</v>
      </c>
      <c r="F16" s="204">
        <v>-39.832643300855302</v>
      </c>
      <c r="G16" s="15"/>
    </row>
    <row r="17" spans="1:7" ht="15.6" customHeight="1">
      <c r="A17" s="202" t="s">
        <v>155</v>
      </c>
      <c r="B17" s="203">
        <v>232.71799999999999</v>
      </c>
      <c r="C17" s="203">
        <v>134.94200000000001</v>
      </c>
      <c r="D17" s="203">
        <v>2067.4639999999999</v>
      </c>
      <c r="E17" s="203">
        <v>1826.193</v>
      </c>
      <c r="F17" s="204">
        <v>-11.669900902748489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0.9</v>
      </c>
      <c r="E18" s="203">
        <v>0</v>
      </c>
      <c r="F18" s="204">
        <v>-100</v>
      </c>
    </row>
    <row r="19" spans="1:7" ht="15.6" customHeight="1">
      <c r="A19" s="202" t="s">
        <v>148</v>
      </c>
      <c r="B19" s="203">
        <v>21.651</v>
      </c>
      <c r="C19" s="203">
        <v>8.9670000000000005</v>
      </c>
      <c r="D19" s="203">
        <v>153.25299999999999</v>
      </c>
      <c r="E19" s="203">
        <v>136.965</v>
      </c>
      <c r="F19" s="204">
        <v>-10.62817693617745</v>
      </c>
    </row>
    <row r="20" spans="1:7" ht="15.6" customHeight="1">
      <c r="A20" s="202" t="s">
        <v>147</v>
      </c>
      <c r="B20" s="203">
        <v>532.74799999999993</v>
      </c>
      <c r="C20" s="203">
        <v>235.22200000000001</v>
      </c>
      <c r="D20" s="203">
        <v>7632.9710000000014</v>
      </c>
      <c r="E20" s="203">
        <v>7106.8079999999991</v>
      </c>
      <c r="F20" s="204">
        <v>-6.8932922711222346</v>
      </c>
    </row>
    <row r="21" spans="1:7" ht="15.6" customHeight="1">
      <c r="A21" s="202" t="s">
        <v>154</v>
      </c>
      <c r="B21" s="203">
        <v>5.9560000000000004</v>
      </c>
      <c r="C21" s="203">
        <v>3.4790000000000001</v>
      </c>
      <c r="D21" s="203">
        <v>133.69499999999999</v>
      </c>
      <c r="E21" s="203">
        <v>129.31</v>
      </c>
      <c r="F21" s="204">
        <v>-3.2798533976588402</v>
      </c>
    </row>
    <row r="22" spans="1:7" ht="15.6" customHeight="1">
      <c r="A22" s="202" t="s">
        <v>151</v>
      </c>
      <c r="B22" s="203">
        <v>172.941</v>
      </c>
      <c r="C22" s="203">
        <v>97.681000000000012</v>
      </c>
      <c r="D22" s="203">
        <v>1038.4480000000001</v>
      </c>
      <c r="E22" s="203">
        <v>623.14800000000002</v>
      </c>
      <c r="F22" s="204">
        <v>-39.992373233902867</v>
      </c>
    </row>
    <row r="23" spans="1:7" ht="15.6" customHeight="1">
      <c r="A23" s="202" t="s">
        <v>171</v>
      </c>
      <c r="B23" s="203">
        <v>11.975</v>
      </c>
      <c r="C23" s="203">
        <v>19.263999999999999</v>
      </c>
      <c r="D23" s="203">
        <v>205.375</v>
      </c>
      <c r="E23" s="203">
        <v>119.224</v>
      </c>
      <c r="F23" s="204">
        <v>-41.948143639683487</v>
      </c>
    </row>
    <row r="24" spans="1:7" ht="15.6" customHeight="1">
      <c r="A24" s="202" t="s">
        <v>146</v>
      </c>
      <c r="B24" s="203">
        <v>350.29199999999997</v>
      </c>
      <c r="C24" s="203">
        <v>330.15600000000001</v>
      </c>
      <c r="D24" s="203">
        <v>1874.047</v>
      </c>
      <c r="E24" s="203">
        <v>1999.377</v>
      </c>
      <c r="F24" s="204">
        <v>6.6876657842625917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90.125999999999991</v>
      </c>
      <c r="C26" s="203">
        <v>56.046000000000006</v>
      </c>
      <c r="D26" s="203">
        <v>716.35799999999995</v>
      </c>
      <c r="E26" s="203">
        <v>610.78499999999997</v>
      </c>
      <c r="F26" s="204">
        <v>-14.73746367039945</v>
      </c>
    </row>
    <row r="27" spans="1:7" ht="15.6" customHeight="1">
      <c r="A27" s="202" t="s">
        <v>173</v>
      </c>
      <c r="B27" s="203">
        <v>1424.3230000000001</v>
      </c>
      <c r="C27" s="203">
        <v>1037.78</v>
      </c>
      <c r="D27" s="203">
        <v>14449.248</v>
      </c>
      <c r="E27" s="203">
        <v>15331.023999999999</v>
      </c>
      <c r="F27" s="204">
        <v>6.102573642586762</v>
      </c>
    </row>
    <row r="28" spans="1:7" ht="15.6" customHeight="1">
      <c r="A28" s="202" t="s">
        <v>177</v>
      </c>
      <c r="B28" s="203">
        <v>283.39100000000002</v>
      </c>
      <c r="C28" s="203">
        <v>130.941</v>
      </c>
      <c r="D28" s="203">
        <v>2050.1280000000002</v>
      </c>
      <c r="E28" s="203">
        <v>2590.3980000000001</v>
      </c>
      <c r="F28" s="204">
        <v>26.352988691437801</v>
      </c>
    </row>
    <row r="29" spans="1:7" ht="15.6" customHeight="1">
      <c r="A29" s="202" t="s">
        <v>178</v>
      </c>
      <c r="B29" s="203">
        <v>230.96</v>
      </c>
      <c r="C29" s="203">
        <v>423.202</v>
      </c>
      <c r="D29" s="203">
        <v>4930.0280000000002</v>
      </c>
      <c r="E29" s="203">
        <v>3562.3709999999992</v>
      </c>
      <c r="F29" s="204">
        <v>-27.74136374073332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255.708</v>
      </c>
      <c r="C31" s="203">
        <v>162.44399999999999</v>
      </c>
      <c r="D31" s="203">
        <v>1745.32</v>
      </c>
      <c r="E31" s="203">
        <v>1481.6420000000001</v>
      </c>
      <c r="F31" s="204">
        <v>-15.10771663649072</v>
      </c>
    </row>
    <row r="32" spans="1:7" ht="15.6" customHeight="1">
      <c r="A32" s="202" t="s">
        <v>181</v>
      </c>
      <c r="B32" s="203">
        <v>101.21299999999999</v>
      </c>
      <c r="C32" s="203">
        <v>95.080999999999989</v>
      </c>
      <c r="D32" s="203">
        <v>628.74200000000008</v>
      </c>
      <c r="E32" s="203">
        <v>877.53499999999974</v>
      </c>
      <c r="F32" s="204">
        <v>39.569966695401227</v>
      </c>
    </row>
    <row r="33" spans="1:6" ht="15.6" customHeight="1">
      <c r="A33" s="202" t="s">
        <v>182</v>
      </c>
      <c r="B33" s="203">
        <v>3155.9580000000001</v>
      </c>
      <c r="C33" s="203">
        <v>2844.223</v>
      </c>
      <c r="D33" s="203">
        <v>25259.085999999999</v>
      </c>
      <c r="E33" s="203">
        <v>24143.167000000001</v>
      </c>
      <c r="F33" s="204">
        <v>-4.4178914470618764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12794.109999999999</v>
      </c>
      <c r="C35" s="91">
        <f>SUM(C7:C34)</f>
        <v>9934.4160000000011</v>
      </c>
      <c r="D35" s="90">
        <f>SUM(D7:D34)</f>
        <v>112336.622</v>
      </c>
      <c r="E35" s="92">
        <f>SUM(E7:E34)</f>
        <v>104791.93900000001</v>
      </c>
      <c r="F35" s="154">
        <f>E35*100/D35-100</f>
        <v>-6.716138393408329</v>
      </c>
    </row>
    <row r="36" spans="1:6" ht="15.6" customHeight="1">
      <c r="A36" s="87" t="s">
        <v>90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655B-F0BC-43E5-A44F-DFAB28EE3EC8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8236</v>
      </c>
      <c r="C7" s="203">
        <v>8921</v>
      </c>
      <c r="D7" s="203">
        <v>42526</v>
      </c>
      <c r="E7" s="203">
        <v>45290</v>
      </c>
      <c r="F7" s="204">
        <v>6.4995532145040613</v>
      </c>
      <c r="G7" s="51"/>
    </row>
    <row r="8" spans="1:14" ht="15.6" customHeight="1">
      <c r="A8" s="202" t="s">
        <v>11</v>
      </c>
      <c r="B8" s="203">
        <v>1713</v>
      </c>
      <c r="C8" s="203">
        <v>2893</v>
      </c>
      <c r="D8" s="203">
        <v>15702</v>
      </c>
      <c r="E8" s="203">
        <v>22226</v>
      </c>
      <c r="F8" s="204">
        <v>41.548847280601187</v>
      </c>
      <c r="G8" s="20"/>
    </row>
    <row r="9" spans="1:14" ht="15.6" customHeight="1">
      <c r="A9" s="202" t="s">
        <v>8</v>
      </c>
      <c r="B9" s="203">
        <v>8106</v>
      </c>
      <c r="C9" s="203">
        <v>9278</v>
      </c>
      <c r="D9" s="203">
        <v>61277</v>
      </c>
      <c r="E9" s="203">
        <v>74491</v>
      </c>
      <c r="F9" s="204">
        <v>21.564371623937209</v>
      </c>
      <c r="G9" s="20"/>
    </row>
    <row r="10" spans="1:14" ht="15.6" customHeight="1">
      <c r="A10" s="202" t="s">
        <v>10</v>
      </c>
      <c r="B10" s="203">
        <v>4315</v>
      </c>
      <c r="C10" s="203">
        <v>3206</v>
      </c>
      <c r="D10" s="203">
        <v>44028</v>
      </c>
      <c r="E10" s="203">
        <v>39395</v>
      </c>
      <c r="F10" s="204">
        <v>-10.5228490960298</v>
      </c>
    </row>
    <row r="11" spans="1:14" ht="15.6" customHeight="1">
      <c r="A11" s="202" t="s">
        <v>9</v>
      </c>
      <c r="B11" s="203">
        <v>360331</v>
      </c>
      <c r="C11" s="203">
        <v>320885</v>
      </c>
      <c r="D11" s="203">
        <v>3057529</v>
      </c>
      <c r="E11" s="203">
        <v>2779724</v>
      </c>
      <c r="F11" s="204">
        <v>-9.0859318096410533</v>
      </c>
    </row>
    <row r="12" spans="1:14" ht="15.6" customHeight="1">
      <c r="A12" s="202" t="s">
        <v>6</v>
      </c>
      <c r="B12" s="203">
        <v>15219</v>
      </c>
      <c r="C12" s="203">
        <v>9808</v>
      </c>
      <c r="D12" s="203">
        <v>121251</v>
      </c>
      <c r="E12" s="203">
        <v>86482</v>
      </c>
      <c r="F12" s="204">
        <v>-28.67522742080477</v>
      </c>
    </row>
    <row r="13" spans="1:14" ht="15.6" customHeight="1">
      <c r="A13" s="202" t="s">
        <v>175</v>
      </c>
      <c r="B13" s="203">
        <v>10315</v>
      </c>
      <c r="C13" s="203">
        <v>14297</v>
      </c>
      <c r="D13" s="203">
        <v>64750</v>
      </c>
      <c r="E13" s="203">
        <v>113754</v>
      </c>
      <c r="F13" s="204">
        <v>75.681853281853279</v>
      </c>
    </row>
    <row r="14" spans="1:14" ht="15.6" customHeight="1">
      <c r="A14" s="202" t="s">
        <v>153</v>
      </c>
      <c r="B14" s="203">
        <v>157388</v>
      </c>
      <c r="C14" s="203">
        <v>135675</v>
      </c>
      <c r="D14" s="203">
        <v>1433028</v>
      </c>
      <c r="E14" s="203">
        <v>1174222</v>
      </c>
      <c r="F14" s="204">
        <v>-18.060079775133492</v>
      </c>
    </row>
    <row r="15" spans="1:14" ht="15.6" customHeight="1">
      <c r="A15" s="202" t="s">
        <v>150</v>
      </c>
      <c r="B15" s="203">
        <v>11107</v>
      </c>
      <c r="C15" s="203">
        <v>11996</v>
      </c>
      <c r="D15" s="203">
        <v>92074</v>
      </c>
      <c r="E15" s="203">
        <v>100505</v>
      </c>
      <c r="F15" s="204">
        <v>9.1567652105914874</v>
      </c>
    </row>
    <row r="16" spans="1:14" ht="15.6" customHeight="1">
      <c r="A16" s="202" t="s">
        <v>149</v>
      </c>
      <c r="B16" s="203">
        <v>6970</v>
      </c>
      <c r="C16" s="203">
        <v>43781</v>
      </c>
      <c r="D16" s="203">
        <v>133370</v>
      </c>
      <c r="E16" s="203">
        <v>197201</v>
      </c>
      <c r="F16" s="204">
        <v>47.860088475669187</v>
      </c>
      <c r="G16" s="15"/>
    </row>
    <row r="17" spans="1:7" ht="15.6" customHeight="1">
      <c r="A17" s="202" t="s">
        <v>155</v>
      </c>
      <c r="B17" s="203">
        <v>2418</v>
      </c>
      <c r="C17" s="203">
        <v>2191</v>
      </c>
      <c r="D17" s="203">
        <v>25853</v>
      </c>
      <c r="E17" s="203">
        <v>22354</v>
      </c>
      <c r="F17" s="204">
        <v>-13.53421266390748</v>
      </c>
      <c r="G17" s="16"/>
    </row>
    <row r="18" spans="1:7" ht="15.6" customHeight="1">
      <c r="A18" s="202" t="s">
        <v>152</v>
      </c>
      <c r="B18" s="203">
        <v>57413</v>
      </c>
      <c r="C18" s="203">
        <v>58167</v>
      </c>
      <c r="D18" s="203">
        <v>511865</v>
      </c>
      <c r="E18" s="203">
        <v>473738</v>
      </c>
      <c r="F18" s="204">
        <v>-7.4486436853467239</v>
      </c>
    </row>
    <row r="19" spans="1:7" ht="15.6" customHeight="1">
      <c r="A19" s="202" t="s">
        <v>148</v>
      </c>
      <c r="B19" s="203">
        <v>773</v>
      </c>
      <c r="C19" s="203">
        <v>1165</v>
      </c>
      <c r="D19" s="203">
        <v>9997</v>
      </c>
      <c r="E19" s="203">
        <v>11114</v>
      </c>
      <c r="F19" s="204">
        <v>11.173352005601689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20901</v>
      </c>
      <c r="E20" s="203">
        <v>11065</v>
      </c>
      <c r="F20" s="204">
        <v>-47.059949284723217</v>
      </c>
    </row>
    <row r="21" spans="1:7" ht="15.6" customHeight="1">
      <c r="A21" s="202" t="s">
        <v>154</v>
      </c>
      <c r="B21" s="203">
        <v>17723</v>
      </c>
      <c r="C21" s="203">
        <v>14432</v>
      </c>
      <c r="D21" s="203">
        <v>132960</v>
      </c>
      <c r="E21" s="203">
        <v>129743</v>
      </c>
      <c r="F21" s="204">
        <v>-2.4195246690734109</v>
      </c>
    </row>
    <row r="22" spans="1:7" ht="15.6" customHeight="1">
      <c r="A22" s="202" t="s">
        <v>151</v>
      </c>
      <c r="B22" s="203">
        <v>221179</v>
      </c>
      <c r="C22" s="203">
        <v>171705</v>
      </c>
      <c r="D22" s="203">
        <v>1921583</v>
      </c>
      <c r="E22" s="203">
        <v>1714057</v>
      </c>
      <c r="F22" s="204">
        <v>-10.79974167131995</v>
      </c>
    </row>
    <row r="23" spans="1:7" ht="15.6" customHeight="1">
      <c r="A23" s="202" t="s">
        <v>171</v>
      </c>
      <c r="B23" s="203">
        <v>5805</v>
      </c>
      <c r="C23" s="203">
        <v>6109</v>
      </c>
      <c r="D23" s="203">
        <v>51591</v>
      </c>
      <c r="E23" s="203">
        <v>63673</v>
      </c>
      <c r="F23" s="204">
        <v>23.418813358919191</v>
      </c>
    </row>
    <row r="24" spans="1:7" ht="15.6" customHeight="1">
      <c r="A24" s="202" t="s">
        <v>146</v>
      </c>
      <c r="B24" s="203">
        <v>3932</v>
      </c>
      <c r="C24" s="203">
        <v>2452</v>
      </c>
      <c r="D24" s="203">
        <v>28797</v>
      </c>
      <c r="E24" s="203">
        <v>18569</v>
      </c>
      <c r="F24" s="204">
        <v>-35.517588637705323</v>
      </c>
    </row>
    <row r="25" spans="1:7" ht="15.6" customHeight="1">
      <c r="A25" s="202" t="s">
        <v>145</v>
      </c>
      <c r="B25" s="203">
        <v>1286</v>
      </c>
      <c r="C25" s="203">
        <v>534</v>
      </c>
      <c r="D25" s="203">
        <v>3590</v>
      </c>
      <c r="E25" s="203">
        <v>2461</v>
      </c>
      <c r="F25" s="204">
        <v>-31.448467966573819</v>
      </c>
    </row>
    <row r="26" spans="1:7" ht="15.6" customHeight="1">
      <c r="A26" s="202" t="s">
        <v>157</v>
      </c>
      <c r="B26" s="203">
        <v>1690</v>
      </c>
      <c r="C26" s="203">
        <v>2699</v>
      </c>
      <c r="D26" s="203">
        <v>14091</v>
      </c>
      <c r="E26" s="203">
        <v>21063</v>
      </c>
      <c r="F26" s="204">
        <v>49.478390461997009</v>
      </c>
    </row>
    <row r="27" spans="1:7" ht="15.6" customHeight="1">
      <c r="A27" s="202" t="s">
        <v>173</v>
      </c>
      <c r="B27" s="203">
        <v>1771</v>
      </c>
      <c r="C27" s="203">
        <v>1632</v>
      </c>
      <c r="D27" s="203">
        <v>18503</v>
      </c>
      <c r="E27" s="203">
        <v>19128</v>
      </c>
      <c r="F27" s="204">
        <v>3.3778306220612819</v>
      </c>
    </row>
    <row r="28" spans="1:7" ht="15.6" customHeight="1">
      <c r="A28" s="202" t="s">
        <v>177</v>
      </c>
      <c r="B28" s="203">
        <v>57354</v>
      </c>
      <c r="C28" s="203">
        <v>45745</v>
      </c>
      <c r="D28" s="203">
        <v>413018</v>
      </c>
      <c r="E28" s="203">
        <v>483609</v>
      </c>
      <c r="F28" s="204">
        <v>17.091506907689251</v>
      </c>
    </row>
    <row r="29" spans="1:7" ht="15.6" customHeight="1">
      <c r="A29" s="202" t="s">
        <v>178</v>
      </c>
      <c r="B29" s="203">
        <v>4747</v>
      </c>
      <c r="C29" s="203">
        <v>4593</v>
      </c>
      <c r="D29" s="203">
        <v>25968</v>
      </c>
      <c r="E29" s="203">
        <v>35164</v>
      </c>
      <c r="F29" s="204">
        <v>35.412815773259382</v>
      </c>
    </row>
    <row r="30" spans="1:7" ht="15.6" customHeight="1">
      <c r="A30" s="202" t="s">
        <v>179</v>
      </c>
      <c r="B30" s="203">
        <v>3726</v>
      </c>
      <c r="C30" s="203">
        <v>3163</v>
      </c>
      <c r="D30" s="203">
        <v>25446</v>
      </c>
      <c r="E30" s="203">
        <v>23217</v>
      </c>
      <c r="F30" s="204">
        <v>-8.7597264796038701</v>
      </c>
    </row>
    <row r="31" spans="1:7" ht="15.6" customHeight="1">
      <c r="A31" s="202" t="s">
        <v>180</v>
      </c>
      <c r="B31" s="203">
        <v>8700</v>
      </c>
      <c r="C31" s="203">
        <v>10880</v>
      </c>
      <c r="D31" s="203">
        <v>83306</v>
      </c>
      <c r="E31" s="203">
        <v>83243</v>
      </c>
      <c r="F31" s="204">
        <v>-7.5624804936012424E-2</v>
      </c>
    </row>
    <row r="32" spans="1:7" ht="15.6" customHeight="1">
      <c r="A32" s="202" t="s">
        <v>181</v>
      </c>
      <c r="B32" s="203">
        <v>43623</v>
      </c>
      <c r="C32" s="203">
        <v>30347</v>
      </c>
      <c r="D32" s="203">
        <v>298841</v>
      </c>
      <c r="E32" s="203">
        <v>320835</v>
      </c>
      <c r="F32" s="204">
        <v>7.3597665648287887</v>
      </c>
    </row>
    <row r="33" spans="1:6" ht="15.6" customHeight="1">
      <c r="A33" s="202" t="s">
        <v>182</v>
      </c>
      <c r="B33" s="203">
        <v>9734</v>
      </c>
      <c r="C33" s="203">
        <v>4952</v>
      </c>
      <c r="D33" s="203">
        <v>91128</v>
      </c>
      <c r="E33" s="203">
        <v>48252</v>
      </c>
      <c r="F33" s="204">
        <v>-47.050302870687382</v>
      </c>
    </row>
    <row r="34" spans="1:6" ht="15.6" customHeight="1">
      <c r="A34" s="202" t="s">
        <v>183</v>
      </c>
      <c r="B34" s="203">
        <v>287</v>
      </c>
      <c r="C34" s="203">
        <v>565</v>
      </c>
      <c r="D34" s="203">
        <v>5826</v>
      </c>
      <c r="E34" s="203">
        <v>5983</v>
      </c>
      <c r="F34" s="204">
        <v>2.694816340542403</v>
      </c>
    </row>
    <row r="35" spans="1:6" ht="15.6" customHeight="1">
      <c r="A35" s="170" t="s">
        <v>158</v>
      </c>
      <c r="B35" s="90">
        <f>SUM(B7:B34)</f>
        <v>1025861</v>
      </c>
      <c r="C35" s="91">
        <f>SUM(C7:C34)</f>
        <v>922071</v>
      </c>
      <c r="D35" s="192">
        <f>SUM(D7:D34)</f>
        <v>8748799</v>
      </c>
      <c r="E35" s="192">
        <f>SUM(E7:E34)</f>
        <v>8120558</v>
      </c>
      <c r="F35" s="154">
        <f>E35*100/D35-100</f>
        <v>-7.1808827703093812</v>
      </c>
    </row>
    <row r="36" spans="1:6" ht="15.6" customHeight="1">
      <c r="A36" s="87" t="s">
        <v>166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1D25-07A3-456B-9A56-339E4FA33B1B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2977</v>
      </c>
      <c r="C7" s="203">
        <v>1876</v>
      </c>
      <c r="D7" s="203">
        <v>22866</v>
      </c>
      <c r="E7" s="203">
        <v>22899</v>
      </c>
      <c r="F7" s="204">
        <v>0.14431907635791669</v>
      </c>
      <c r="G7" s="51"/>
    </row>
    <row r="8" spans="1:14" ht="15.6" customHeight="1">
      <c r="A8" s="202" t="s">
        <v>11</v>
      </c>
      <c r="B8" s="203">
        <v>187</v>
      </c>
      <c r="C8" s="203">
        <v>103</v>
      </c>
      <c r="D8" s="203">
        <v>1816</v>
      </c>
      <c r="E8" s="203">
        <v>1393</v>
      </c>
      <c r="F8" s="204">
        <v>-23.292951541850211</v>
      </c>
      <c r="G8" s="20"/>
    </row>
    <row r="9" spans="1:14" ht="15.6" customHeight="1">
      <c r="A9" s="202" t="s">
        <v>8</v>
      </c>
      <c r="B9" s="203">
        <v>4399</v>
      </c>
      <c r="C9" s="203">
        <v>4327</v>
      </c>
      <c r="D9" s="203">
        <v>31378</v>
      </c>
      <c r="E9" s="203">
        <v>38458</v>
      </c>
      <c r="F9" s="204">
        <v>22.563579578048319</v>
      </c>
      <c r="G9" s="20"/>
    </row>
    <row r="10" spans="1:14" ht="15.6" customHeight="1">
      <c r="A10" s="202" t="s">
        <v>10</v>
      </c>
      <c r="B10" s="203">
        <v>949</v>
      </c>
      <c r="C10" s="203">
        <v>722</v>
      </c>
      <c r="D10" s="203">
        <v>13089</v>
      </c>
      <c r="E10" s="203">
        <v>10667</v>
      </c>
      <c r="F10" s="204">
        <v>-18.504087401634958</v>
      </c>
    </row>
    <row r="11" spans="1:14" ht="15.6" customHeight="1">
      <c r="A11" s="202" t="s">
        <v>9</v>
      </c>
      <c r="B11" s="203">
        <v>345405</v>
      </c>
      <c r="C11" s="203">
        <v>307508</v>
      </c>
      <c r="D11" s="203">
        <v>2911303</v>
      </c>
      <c r="E11" s="203">
        <v>2647980</v>
      </c>
      <c r="F11" s="204">
        <v>-9.0448503642527101</v>
      </c>
    </row>
    <row r="12" spans="1:14" ht="15.6" customHeight="1">
      <c r="A12" s="202" t="s">
        <v>6</v>
      </c>
      <c r="B12" s="203">
        <v>2924</v>
      </c>
      <c r="C12" s="203">
        <v>1648</v>
      </c>
      <c r="D12" s="203">
        <v>25865</v>
      </c>
      <c r="E12" s="203">
        <v>18065</v>
      </c>
      <c r="F12" s="204">
        <v>-30.156582254011209</v>
      </c>
    </row>
    <row r="13" spans="1:14" ht="15.6" customHeight="1">
      <c r="A13" s="202" t="s">
        <v>175</v>
      </c>
      <c r="B13" s="203">
        <v>208</v>
      </c>
      <c r="C13" s="203">
        <v>84</v>
      </c>
      <c r="D13" s="203">
        <v>1476</v>
      </c>
      <c r="E13" s="203">
        <v>972</v>
      </c>
      <c r="F13" s="204">
        <v>-34.146341463414629</v>
      </c>
    </row>
    <row r="14" spans="1:14" ht="15.6" customHeight="1">
      <c r="A14" s="202" t="s">
        <v>153</v>
      </c>
      <c r="B14" s="203">
        <v>134502</v>
      </c>
      <c r="C14" s="203">
        <v>104849</v>
      </c>
      <c r="D14" s="203">
        <v>1236385</v>
      </c>
      <c r="E14" s="203">
        <v>962781</v>
      </c>
      <c r="F14" s="204">
        <v>-22.129352911916602</v>
      </c>
    </row>
    <row r="15" spans="1:14" ht="15.6" customHeight="1">
      <c r="A15" s="202" t="s">
        <v>150</v>
      </c>
      <c r="B15" s="203">
        <v>5887</v>
      </c>
      <c r="C15" s="203">
        <v>6357</v>
      </c>
      <c r="D15" s="203">
        <v>48803</v>
      </c>
      <c r="E15" s="203">
        <v>52808</v>
      </c>
      <c r="F15" s="204">
        <v>8.2064627174558922</v>
      </c>
    </row>
    <row r="16" spans="1:14" ht="15.6" customHeight="1">
      <c r="A16" s="202" t="s">
        <v>149</v>
      </c>
      <c r="B16" s="203">
        <v>1589</v>
      </c>
      <c r="C16" s="203">
        <v>30196</v>
      </c>
      <c r="D16" s="203">
        <v>12758</v>
      </c>
      <c r="E16" s="203">
        <v>36762</v>
      </c>
      <c r="F16" s="204">
        <v>188.1486126352093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56118</v>
      </c>
      <c r="C18" s="203">
        <v>55878</v>
      </c>
      <c r="D18" s="203">
        <v>500620</v>
      </c>
      <c r="E18" s="203">
        <v>458834</v>
      </c>
      <c r="F18" s="204">
        <v>-8.3468499061164181</v>
      </c>
    </row>
    <row r="19" spans="1:7" ht="15.6" customHeight="1">
      <c r="A19" s="202" t="s">
        <v>148</v>
      </c>
      <c r="B19" s="203">
        <v>475</v>
      </c>
      <c r="C19" s="203">
        <v>649</v>
      </c>
      <c r="D19" s="203">
        <v>6110</v>
      </c>
      <c r="E19" s="203">
        <v>6971</v>
      </c>
      <c r="F19" s="204">
        <v>14.09165302782324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20901</v>
      </c>
      <c r="E20" s="203">
        <v>11065</v>
      </c>
      <c r="F20" s="204">
        <v>-47.059949284723217</v>
      </c>
    </row>
    <row r="21" spans="1:7" ht="15.6" customHeight="1">
      <c r="A21" s="202" t="s">
        <v>154</v>
      </c>
      <c r="B21" s="203">
        <v>14963</v>
      </c>
      <c r="C21" s="203">
        <v>11249</v>
      </c>
      <c r="D21" s="203">
        <v>115457</v>
      </c>
      <c r="E21" s="203">
        <v>107177</v>
      </c>
      <c r="F21" s="204">
        <v>-7.17150107832353</v>
      </c>
    </row>
    <row r="22" spans="1:7" ht="15.6" customHeight="1">
      <c r="A22" s="202" t="s">
        <v>151</v>
      </c>
      <c r="B22" s="203">
        <v>208855</v>
      </c>
      <c r="C22" s="203">
        <v>159670</v>
      </c>
      <c r="D22" s="203">
        <v>1751679</v>
      </c>
      <c r="E22" s="203">
        <v>1521937</v>
      </c>
      <c r="F22" s="204">
        <v>-13.115530870667509</v>
      </c>
    </row>
    <row r="23" spans="1:7" ht="15.6" customHeight="1">
      <c r="A23" s="202" t="s">
        <v>171</v>
      </c>
      <c r="B23" s="203">
        <v>2831</v>
      </c>
      <c r="C23" s="203">
        <v>3268</v>
      </c>
      <c r="D23" s="203">
        <v>19708</v>
      </c>
      <c r="E23" s="203">
        <v>26500</v>
      </c>
      <c r="F23" s="204">
        <v>34.463162167647653</v>
      </c>
    </row>
    <row r="24" spans="1:7" ht="15.6" customHeight="1">
      <c r="A24" s="202" t="s">
        <v>146</v>
      </c>
      <c r="B24" s="203">
        <v>2271</v>
      </c>
      <c r="C24" s="203">
        <v>1133</v>
      </c>
      <c r="D24" s="203">
        <v>15679</v>
      </c>
      <c r="E24" s="203">
        <v>8433</v>
      </c>
      <c r="F24" s="204">
        <v>-46.214682058804769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1123</v>
      </c>
      <c r="C26" s="203">
        <v>1845</v>
      </c>
      <c r="D26" s="203">
        <v>9116</v>
      </c>
      <c r="E26" s="203">
        <v>13852</v>
      </c>
      <c r="F26" s="204">
        <v>51.952610794207999</v>
      </c>
    </row>
    <row r="27" spans="1:7" ht="15.6" customHeight="1">
      <c r="A27" s="202" t="s">
        <v>173</v>
      </c>
      <c r="B27" s="203">
        <v>525</v>
      </c>
      <c r="C27" s="203">
        <v>305</v>
      </c>
      <c r="D27" s="203">
        <v>7974</v>
      </c>
      <c r="E27" s="203">
        <v>7759</v>
      </c>
      <c r="F27" s="204">
        <v>-2.696262854276398</v>
      </c>
    </row>
    <row r="28" spans="1:7" ht="15.6" customHeight="1">
      <c r="A28" s="202" t="s">
        <v>177</v>
      </c>
      <c r="B28" s="203">
        <v>53770</v>
      </c>
      <c r="C28" s="203">
        <v>43957</v>
      </c>
      <c r="D28" s="203">
        <v>339999</v>
      </c>
      <c r="E28" s="203">
        <v>446822</v>
      </c>
      <c r="F28" s="204">
        <v>31.418621819475931</v>
      </c>
    </row>
    <row r="29" spans="1:7" ht="15.6" customHeight="1">
      <c r="A29" s="202" t="s">
        <v>178</v>
      </c>
      <c r="B29" s="203">
        <v>1498</v>
      </c>
      <c r="C29" s="203">
        <v>2680</v>
      </c>
      <c r="D29" s="203">
        <v>11284</v>
      </c>
      <c r="E29" s="203">
        <v>20140</v>
      </c>
      <c r="F29" s="204">
        <v>78.482807515065588</v>
      </c>
    </row>
    <row r="30" spans="1:7" ht="15.6" customHeight="1">
      <c r="A30" s="202" t="s">
        <v>179</v>
      </c>
      <c r="B30" s="203">
        <v>1303</v>
      </c>
      <c r="C30" s="203">
        <v>1211</v>
      </c>
      <c r="D30" s="203">
        <v>10304</v>
      </c>
      <c r="E30" s="203">
        <v>10365</v>
      </c>
      <c r="F30" s="204">
        <v>0.59200310559006653</v>
      </c>
    </row>
    <row r="31" spans="1:7" ht="15.6" customHeight="1">
      <c r="A31" s="202" t="s">
        <v>180</v>
      </c>
      <c r="B31" s="203">
        <v>4389</v>
      </c>
      <c r="C31" s="203">
        <v>1633</v>
      </c>
      <c r="D31" s="203">
        <v>41820</v>
      </c>
      <c r="E31" s="203">
        <v>26486</v>
      </c>
      <c r="F31" s="204">
        <v>-36.666666666666657</v>
      </c>
    </row>
    <row r="32" spans="1:7" ht="15.6" customHeight="1">
      <c r="A32" s="202" t="s">
        <v>181</v>
      </c>
      <c r="B32" s="203">
        <v>37282</v>
      </c>
      <c r="C32" s="203">
        <v>24273</v>
      </c>
      <c r="D32" s="203">
        <v>248205</v>
      </c>
      <c r="E32" s="203">
        <v>267279</v>
      </c>
      <c r="F32" s="204">
        <v>7.6847766966821789</v>
      </c>
    </row>
    <row r="33" spans="1:6" ht="15.6" customHeight="1">
      <c r="A33" s="202" t="s">
        <v>182</v>
      </c>
      <c r="B33" s="203">
        <v>3877</v>
      </c>
      <c r="C33" s="203">
        <v>700</v>
      </c>
      <c r="D33" s="203">
        <v>46923</v>
      </c>
      <c r="E33" s="203">
        <v>8063</v>
      </c>
      <c r="F33" s="204">
        <v>-82.816529207424935</v>
      </c>
    </row>
    <row r="34" spans="1:6" ht="15.6" customHeight="1">
      <c r="A34" s="202" t="s">
        <v>183</v>
      </c>
      <c r="B34" s="203">
        <v>53</v>
      </c>
      <c r="C34" s="203">
        <v>27</v>
      </c>
      <c r="D34" s="203">
        <v>1459</v>
      </c>
      <c r="E34" s="203">
        <v>2460</v>
      </c>
      <c r="F34" s="204">
        <v>68.608636052090475</v>
      </c>
    </row>
    <row r="35" spans="1:6" ht="15.6" customHeight="1">
      <c r="A35" s="170" t="s">
        <v>158</v>
      </c>
      <c r="B35" s="90">
        <f>SUM(B7:B34)</f>
        <v>888360</v>
      </c>
      <c r="C35" s="91">
        <f>SUM(C7:C34)</f>
        <v>766148</v>
      </c>
      <c r="D35" s="90">
        <f>SUM(D7:D34)</f>
        <v>7452977</v>
      </c>
      <c r="E35" s="92">
        <f>SUM(E7:E34)</f>
        <v>6736928</v>
      </c>
      <c r="F35" s="154">
        <f>E35*100/D35-100</f>
        <v>-9.6075568192414948</v>
      </c>
    </row>
    <row r="36" spans="1:6" ht="15.6" customHeight="1">
      <c r="A36" s="87" t="s">
        <v>86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C4A-D3D3-4163-A3BB-24502ABE542E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156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361219</v>
      </c>
      <c r="C11" s="203">
        <v>316460</v>
      </c>
      <c r="D11" s="203">
        <v>2688849</v>
      </c>
      <c r="E11" s="203">
        <v>2793645</v>
      </c>
      <c r="F11" s="204">
        <v>3.8974297180689632</v>
      </c>
    </row>
    <row r="12" spans="1:14" ht="15.6" customHeight="1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156</v>
      </c>
    </row>
    <row r="13" spans="1:14" ht="15.6" customHeight="1">
      <c r="A13" s="202" t="s">
        <v>175</v>
      </c>
      <c r="B13" s="203">
        <v>0</v>
      </c>
      <c r="C13" s="203">
        <v>349</v>
      </c>
      <c r="D13" s="203">
        <v>0</v>
      </c>
      <c r="E13" s="203">
        <v>4443</v>
      </c>
      <c r="F13" s="204" t="s">
        <v>156</v>
      </c>
    </row>
    <row r="14" spans="1:14" ht="15.6" customHeight="1">
      <c r="A14" s="202" t="s">
        <v>153</v>
      </c>
      <c r="B14" s="203">
        <v>0</v>
      </c>
      <c r="C14" s="203">
        <v>0</v>
      </c>
      <c r="D14" s="203">
        <v>0</v>
      </c>
      <c r="E14" s="203">
        <v>0</v>
      </c>
      <c r="F14" s="204" t="s">
        <v>156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326</v>
      </c>
      <c r="E15" s="203">
        <v>0</v>
      </c>
      <c r="F15" s="204">
        <v>-100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28</v>
      </c>
      <c r="D19" s="203">
        <v>0</v>
      </c>
      <c r="E19" s="203">
        <v>96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0</v>
      </c>
      <c r="C21" s="203">
        <v>7958</v>
      </c>
      <c r="D21" s="203">
        <v>75661</v>
      </c>
      <c r="E21" s="203">
        <v>96211</v>
      </c>
      <c r="F21" s="204">
        <v>27.160624363939149</v>
      </c>
    </row>
    <row r="22" spans="1:7" ht="15.6" customHeight="1">
      <c r="A22" s="202" t="s">
        <v>151</v>
      </c>
      <c r="B22" s="203">
        <v>0</v>
      </c>
      <c r="C22" s="203">
        <v>0</v>
      </c>
      <c r="D22" s="203">
        <v>1</v>
      </c>
      <c r="E22" s="203">
        <v>0</v>
      </c>
      <c r="F22" s="204">
        <v>-100</v>
      </c>
    </row>
    <row r="23" spans="1:7" ht="15.6" customHeight="1">
      <c r="A23" s="202" t="s">
        <v>171</v>
      </c>
      <c r="B23" s="203">
        <v>0</v>
      </c>
      <c r="C23" s="203">
        <v>0</v>
      </c>
      <c r="D23" s="203">
        <v>0</v>
      </c>
      <c r="E23" s="203">
        <v>0</v>
      </c>
      <c r="F23" s="204" t="s">
        <v>156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2998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134</v>
      </c>
      <c r="C28" s="203">
        <v>163</v>
      </c>
      <c r="D28" s="203">
        <v>1162</v>
      </c>
      <c r="E28" s="203">
        <v>1304</v>
      </c>
      <c r="F28" s="204">
        <v>12.22030981067125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0</v>
      </c>
      <c r="C31" s="203">
        <v>6294</v>
      </c>
      <c r="D31" s="203">
        <v>62519</v>
      </c>
      <c r="E31" s="203">
        <v>37808</v>
      </c>
      <c r="F31" s="204">
        <v>-39.52558422239639</v>
      </c>
    </row>
    <row r="32" spans="1:7" ht="15.6" customHeight="1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156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361353</v>
      </c>
      <c r="C35" s="91">
        <f>SUM(C7:C34)</f>
        <v>331252</v>
      </c>
      <c r="D35" s="192">
        <f>SUM(D7:D34)</f>
        <v>2828518</v>
      </c>
      <c r="E35" s="192">
        <f>SUM(E7:E34)</f>
        <v>2936505</v>
      </c>
      <c r="F35" s="154">
        <f>E35*100/D35-100</f>
        <v>3.8177943361152415</v>
      </c>
    </row>
    <row r="36" spans="1:6" ht="15.6" customHeight="1">
      <c r="A36" s="87" t="s">
        <v>54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AEF6-B924-4E19-8271-47396990F110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387028</v>
      </c>
      <c r="C7" s="203">
        <v>91179</v>
      </c>
      <c r="D7" s="203">
        <v>883505</v>
      </c>
      <c r="E7" s="203">
        <v>1551758</v>
      </c>
      <c r="F7" s="204">
        <v>75.636583833707789</v>
      </c>
      <c r="G7" s="27"/>
    </row>
    <row r="8" spans="1:14" ht="15.6" customHeight="1">
      <c r="A8" s="202" t="s">
        <v>11</v>
      </c>
      <c r="B8" s="203">
        <v>110</v>
      </c>
      <c r="C8" s="203">
        <v>0</v>
      </c>
      <c r="D8" s="203">
        <v>17547</v>
      </c>
      <c r="E8" s="203">
        <v>15158</v>
      </c>
      <c r="F8" s="204">
        <v>-13.61486293953382</v>
      </c>
      <c r="G8" s="20"/>
    </row>
    <row r="9" spans="1:14" ht="15.6" customHeight="1">
      <c r="A9" s="202" t="s">
        <v>8</v>
      </c>
      <c r="B9" s="203">
        <v>124</v>
      </c>
      <c r="C9" s="203">
        <v>0</v>
      </c>
      <c r="D9" s="203">
        <v>11314</v>
      </c>
      <c r="E9" s="203">
        <v>43</v>
      </c>
      <c r="F9" s="204">
        <v>-99.619939897472165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6050</v>
      </c>
      <c r="E10" s="203">
        <v>33000</v>
      </c>
      <c r="F10" s="204">
        <v>445.4545454545455</v>
      </c>
    </row>
    <row r="11" spans="1:14" ht="15.6" customHeight="1">
      <c r="A11" s="202" t="s">
        <v>9</v>
      </c>
      <c r="B11" s="203">
        <v>5171824</v>
      </c>
      <c r="C11" s="203">
        <v>5207786</v>
      </c>
      <c r="D11" s="203">
        <v>47213921</v>
      </c>
      <c r="E11" s="203">
        <v>47455923</v>
      </c>
      <c r="F11" s="204">
        <v>0.5125649276195503</v>
      </c>
    </row>
    <row r="12" spans="1:14" ht="15.6" customHeight="1">
      <c r="A12" s="202" t="s">
        <v>6</v>
      </c>
      <c r="B12" s="203">
        <v>145332</v>
      </c>
      <c r="C12" s="203">
        <v>119644</v>
      </c>
      <c r="D12" s="203">
        <v>1532385</v>
      </c>
      <c r="E12" s="203">
        <v>1299563</v>
      </c>
      <c r="F12" s="204">
        <v>-15.193440290788541</v>
      </c>
    </row>
    <row r="13" spans="1:14" ht="15.6" customHeight="1">
      <c r="A13" s="202" t="s">
        <v>175</v>
      </c>
      <c r="B13" s="203">
        <v>1078</v>
      </c>
      <c r="C13" s="203">
        <v>901</v>
      </c>
      <c r="D13" s="203">
        <v>16619</v>
      </c>
      <c r="E13" s="203">
        <v>10446</v>
      </c>
      <c r="F13" s="204">
        <v>-37.144232504964201</v>
      </c>
    </row>
    <row r="14" spans="1:14" ht="15.6" customHeight="1">
      <c r="A14" s="202" t="s">
        <v>153</v>
      </c>
      <c r="B14" s="203">
        <v>1677474</v>
      </c>
      <c r="C14" s="203">
        <v>1584709</v>
      </c>
      <c r="D14" s="203">
        <v>19860903</v>
      </c>
      <c r="E14" s="203">
        <v>15016019</v>
      </c>
      <c r="F14" s="204">
        <v>-24.39407714744894</v>
      </c>
    </row>
    <row r="15" spans="1:14" ht="15.6" customHeight="1">
      <c r="A15" s="202" t="s">
        <v>150</v>
      </c>
      <c r="B15" s="203">
        <v>7771</v>
      </c>
      <c r="C15" s="203">
        <v>1399</v>
      </c>
      <c r="D15" s="203">
        <v>77475</v>
      </c>
      <c r="E15" s="203">
        <v>32436</v>
      </c>
      <c r="F15" s="204">
        <v>-58.133591481122942</v>
      </c>
    </row>
    <row r="16" spans="1:14" ht="15.6" customHeight="1">
      <c r="A16" s="202" t="s">
        <v>149</v>
      </c>
      <c r="B16" s="203">
        <v>506</v>
      </c>
      <c r="C16" s="203">
        <v>90</v>
      </c>
      <c r="D16" s="203">
        <v>121746</v>
      </c>
      <c r="E16" s="203">
        <v>788647</v>
      </c>
      <c r="F16" s="204">
        <v>547.78062523614744</v>
      </c>
      <c r="G16" s="15"/>
    </row>
    <row r="17" spans="1:7" ht="15.6" customHeight="1">
      <c r="A17" s="202" t="s">
        <v>155</v>
      </c>
      <c r="B17" s="203">
        <v>1040</v>
      </c>
      <c r="C17" s="203">
        <v>819</v>
      </c>
      <c r="D17" s="203">
        <v>24838</v>
      </c>
      <c r="E17" s="203">
        <v>11413</v>
      </c>
      <c r="F17" s="204">
        <v>-54.050245591432493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72707</v>
      </c>
      <c r="C19" s="203">
        <v>73713</v>
      </c>
      <c r="D19" s="203">
        <v>514747</v>
      </c>
      <c r="E19" s="203">
        <v>526383</v>
      </c>
      <c r="F19" s="204">
        <v>2.260527987535625</v>
      </c>
    </row>
    <row r="20" spans="1:7" ht="15.6" customHeight="1">
      <c r="A20" s="202" t="s">
        <v>147</v>
      </c>
      <c r="B20" s="203">
        <v>341870</v>
      </c>
      <c r="C20" s="203">
        <v>33400</v>
      </c>
      <c r="D20" s="203">
        <v>1508442</v>
      </c>
      <c r="E20" s="203">
        <v>5100350</v>
      </c>
      <c r="F20" s="204">
        <v>238.12039176846039</v>
      </c>
    </row>
    <row r="21" spans="1:7" ht="15.6" customHeight="1">
      <c r="A21" s="202" t="s">
        <v>154</v>
      </c>
      <c r="B21" s="203">
        <v>138771</v>
      </c>
      <c r="C21" s="203">
        <v>193958</v>
      </c>
      <c r="D21" s="203">
        <v>1697308</v>
      </c>
      <c r="E21" s="203">
        <v>1670279</v>
      </c>
      <c r="F21" s="204">
        <v>-1.592462888291337</v>
      </c>
    </row>
    <row r="22" spans="1:7" ht="15.6" customHeight="1">
      <c r="A22" s="202" t="s">
        <v>151</v>
      </c>
      <c r="B22" s="203">
        <v>1026307</v>
      </c>
      <c r="C22" s="203">
        <v>1111357</v>
      </c>
      <c r="D22" s="203">
        <v>9341487</v>
      </c>
      <c r="E22" s="203">
        <v>9398398</v>
      </c>
      <c r="F22" s="204">
        <v>0.60922848792702666</v>
      </c>
    </row>
    <row r="23" spans="1:7" ht="15.6" customHeight="1">
      <c r="A23" s="202" t="s">
        <v>171</v>
      </c>
      <c r="B23" s="203">
        <v>125454</v>
      </c>
      <c r="C23" s="203">
        <v>4970</v>
      </c>
      <c r="D23" s="203">
        <v>2114611</v>
      </c>
      <c r="E23" s="203">
        <v>34764</v>
      </c>
      <c r="F23" s="204">
        <v>-98.356009686888044</v>
      </c>
    </row>
    <row r="24" spans="1:7" ht="15.6" customHeight="1">
      <c r="A24" s="202" t="s">
        <v>146</v>
      </c>
      <c r="B24" s="203">
        <v>112</v>
      </c>
      <c r="C24" s="203">
        <v>477</v>
      </c>
      <c r="D24" s="203">
        <v>1098</v>
      </c>
      <c r="E24" s="203">
        <v>1604</v>
      </c>
      <c r="F24" s="204">
        <v>46.08378870673954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2990</v>
      </c>
      <c r="F25" s="204" t="s">
        <v>156</v>
      </c>
    </row>
    <row r="26" spans="1:7" ht="15.6" customHeight="1">
      <c r="A26" s="202" t="s">
        <v>157</v>
      </c>
      <c r="B26" s="203">
        <v>3007</v>
      </c>
      <c r="C26" s="203">
        <v>0</v>
      </c>
      <c r="D26" s="203">
        <v>54375</v>
      </c>
      <c r="E26" s="203">
        <v>52088</v>
      </c>
      <c r="F26" s="204">
        <v>-4.2059770114942552</v>
      </c>
    </row>
    <row r="27" spans="1:7" ht="15.6" customHeight="1">
      <c r="A27" s="202" t="s">
        <v>173</v>
      </c>
      <c r="B27" s="203">
        <v>0</v>
      </c>
      <c r="C27" s="203">
        <v>43</v>
      </c>
      <c r="D27" s="203">
        <v>7462</v>
      </c>
      <c r="E27" s="203">
        <v>9564</v>
      </c>
      <c r="F27" s="204">
        <v>28.169391584025728</v>
      </c>
    </row>
    <row r="28" spans="1:7" ht="15.6" customHeight="1">
      <c r="A28" s="202" t="s">
        <v>177</v>
      </c>
      <c r="B28" s="203">
        <v>49577</v>
      </c>
      <c r="C28" s="203">
        <v>68991</v>
      </c>
      <c r="D28" s="203">
        <v>452197</v>
      </c>
      <c r="E28" s="203">
        <v>589129</v>
      </c>
      <c r="F28" s="204">
        <v>30.281492358419001</v>
      </c>
    </row>
    <row r="29" spans="1:7" ht="15.6" customHeight="1">
      <c r="A29" s="202" t="s">
        <v>178</v>
      </c>
      <c r="B29" s="203">
        <v>2014</v>
      </c>
      <c r="C29" s="203">
        <v>6462</v>
      </c>
      <c r="D29" s="203">
        <v>61815</v>
      </c>
      <c r="E29" s="203">
        <v>49848</v>
      </c>
      <c r="F29" s="204">
        <v>-19.359378791555439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102</v>
      </c>
      <c r="F30" s="204" t="s">
        <v>156</v>
      </c>
    </row>
    <row r="31" spans="1:7" ht="15.6" customHeight="1">
      <c r="A31" s="202" t="s">
        <v>180</v>
      </c>
      <c r="B31" s="203">
        <v>111804</v>
      </c>
      <c r="C31" s="203">
        <v>58158</v>
      </c>
      <c r="D31" s="203">
        <v>2274301</v>
      </c>
      <c r="E31" s="203">
        <v>1092806</v>
      </c>
      <c r="F31" s="204">
        <v>-51.949807875035013</v>
      </c>
    </row>
    <row r="32" spans="1:7" ht="15.6" customHeight="1">
      <c r="A32" s="202" t="s">
        <v>181</v>
      </c>
      <c r="B32" s="203">
        <v>2434195</v>
      </c>
      <c r="C32" s="203">
        <v>2419896</v>
      </c>
      <c r="D32" s="203">
        <v>24087641</v>
      </c>
      <c r="E32" s="203">
        <v>22323768</v>
      </c>
      <c r="F32" s="204">
        <v>-7.3227303578627669</v>
      </c>
    </row>
    <row r="33" spans="1:6" ht="15.6" customHeight="1">
      <c r="A33" s="202" t="s">
        <v>182</v>
      </c>
      <c r="B33" s="203">
        <v>32628</v>
      </c>
      <c r="C33" s="203">
        <v>27744</v>
      </c>
      <c r="D33" s="203">
        <v>193034</v>
      </c>
      <c r="E33" s="203">
        <v>225468</v>
      </c>
      <c r="F33" s="204">
        <v>16.802221370328539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24251</v>
      </c>
      <c r="E34" s="203">
        <v>244</v>
      </c>
      <c r="F34" s="204">
        <v>-98.993855923467081</v>
      </c>
    </row>
    <row r="35" spans="1:6" ht="15.6" customHeight="1">
      <c r="A35" s="170" t="s">
        <v>158</v>
      </c>
      <c r="B35" s="90">
        <f>SUM(B7:B34)</f>
        <v>11730733</v>
      </c>
      <c r="C35" s="91">
        <f>SUM(C7:C34)</f>
        <v>11005696</v>
      </c>
      <c r="D35" s="192">
        <f>SUM(D7:D34)</f>
        <v>112099072</v>
      </c>
      <c r="E35" s="192">
        <f>SUM(E7:E34)</f>
        <v>107292191</v>
      </c>
      <c r="F35" s="191">
        <f>E35*100/D35-100</f>
        <v>-4.2880649359880465</v>
      </c>
    </row>
    <row r="36" spans="1:6" ht="15.6" customHeight="1">
      <c r="A36" s="87" t="s">
        <v>67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2C51-F45A-4BE0-8F10-D64BE667F43C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110</v>
      </c>
      <c r="C8" s="203">
        <v>0</v>
      </c>
      <c r="D8" s="203">
        <v>17547</v>
      </c>
      <c r="E8" s="203">
        <v>15158</v>
      </c>
      <c r="F8" s="204">
        <v>-13.61486293953382</v>
      </c>
      <c r="G8" s="20"/>
    </row>
    <row r="9" spans="1:14" ht="15.6" customHeight="1">
      <c r="A9" s="202" t="s">
        <v>8</v>
      </c>
      <c r="B9" s="203">
        <v>124</v>
      </c>
      <c r="C9" s="203">
        <v>0</v>
      </c>
      <c r="D9" s="203">
        <v>783</v>
      </c>
      <c r="E9" s="203">
        <v>43</v>
      </c>
      <c r="F9" s="204">
        <v>-94.508301404853128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4276336</v>
      </c>
      <c r="C11" s="203">
        <v>4126994</v>
      </c>
      <c r="D11" s="203">
        <v>37598223</v>
      </c>
      <c r="E11" s="203">
        <v>37788188</v>
      </c>
      <c r="F11" s="204">
        <v>0.50524994226455533</v>
      </c>
    </row>
    <row r="12" spans="1:14" ht="15.6" customHeight="1">
      <c r="A12" s="202" t="s">
        <v>6</v>
      </c>
      <c r="B12" s="203">
        <v>19928</v>
      </c>
      <c r="C12" s="203">
        <v>15374</v>
      </c>
      <c r="D12" s="203">
        <v>285144</v>
      </c>
      <c r="E12" s="203">
        <v>156442</v>
      </c>
      <c r="F12" s="204">
        <v>-45.135791038913673</v>
      </c>
    </row>
    <row r="13" spans="1:14" ht="15.6" customHeight="1">
      <c r="A13" s="202" t="s">
        <v>175</v>
      </c>
      <c r="B13" s="203">
        <v>2</v>
      </c>
      <c r="C13" s="203">
        <v>0</v>
      </c>
      <c r="D13" s="203">
        <v>12</v>
      </c>
      <c r="E13" s="203">
        <v>2</v>
      </c>
      <c r="F13" s="204">
        <v>-83.333333333333329</v>
      </c>
    </row>
    <row r="14" spans="1:14" ht="15.6" customHeight="1">
      <c r="A14" s="202" t="s">
        <v>153</v>
      </c>
      <c r="B14" s="203">
        <v>1421112</v>
      </c>
      <c r="C14" s="203">
        <v>1283657</v>
      </c>
      <c r="D14" s="203">
        <v>14942075</v>
      </c>
      <c r="E14" s="203">
        <v>11629281</v>
      </c>
      <c r="F14" s="204">
        <v>-22.17090999744012</v>
      </c>
    </row>
    <row r="15" spans="1:14" ht="15.6" customHeight="1">
      <c r="A15" s="202" t="s">
        <v>150</v>
      </c>
      <c r="B15" s="203">
        <v>5480</v>
      </c>
      <c r="C15" s="203">
        <v>1399</v>
      </c>
      <c r="D15" s="203">
        <v>32827</v>
      </c>
      <c r="E15" s="203">
        <v>31369</v>
      </c>
      <c r="F15" s="204">
        <v>-4.441465866512317</v>
      </c>
    </row>
    <row r="16" spans="1:14" ht="15.6" customHeight="1">
      <c r="A16" s="202" t="s">
        <v>149</v>
      </c>
      <c r="B16" s="203">
        <v>506</v>
      </c>
      <c r="C16" s="203">
        <v>90</v>
      </c>
      <c r="D16" s="203">
        <v>750</v>
      </c>
      <c r="E16" s="203">
        <v>1254</v>
      </c>
      <c r="F16" s="204">
        <v>67.199999999999989</v>
      </c>
      <c r="G16" s="15"/>
    </row>
    <row r="17" spans="1:7" ht="15.6" customHeight="1">
      <c r="A17" s="202" t="s">
        <v>155</v>
      </c>
      <c r="B17" s="203">
        <v>925</v>
      </c>
      <c r="C17" s="203">
        <v>819</v>
      </c>
      <c r="D17" s="203">
        <v>24025</v>
      </c>
      <c r="E17" s="203">
        <v>11413</v>
      </c>
      <c r="F17" s="204">
        <v>-52.495317377731531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638</v>
      </c>
      <c r="D19" s="203">
        <v>0</v>
      </c>
      <c r="E19" s="203">
        <v>919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143</v>
      </c>
      <c r="D20" s="203">
        <v>8068</v>
      </c>
      <c r="E20" s="203">
        <v>2085</v>
      </c>
      <c r="F20" s="204">
        <v>-74.157164105106602</v>
      </c>
    </row>
    <row r="21" spans="1:7" ht="15.6" customHeight="1">
      <c r="A21" s="202" t="s">
        <v>154</v>
      </c>
      <c r="B21" s="203">
        <v>90</v>
      </c>
      <c r="C21" s="203">
        <v>9104</v>
      </c>
      <c r="D21" s="203">
        <v>153</v>
      </c>
      <c r="E21" s="203">
        <v>22435</v>
      </c>
      <c r="F21" s="204">
        <v>14563.39869281046</v>
      </c>
    </row>
    <row r="22" spans="1:7" ht="15.6" customHeight="1">
      <c r="A22" s="202" t="s">
        <v>151</v>
      </c>
      <c r="B22" s="203">
        <v>759120</v>
      </c>
      <c r="C22" s="203">
        <v>833125</v>
      </c>
      <c r="D22" s="203">
        <v>6361142</v>
      </c>
      <c r="E22" s="203">
        <v>7098206</v>
      </c>
      <c r="F22" s="204">
        <v>11.58697604926914</v>
      </c>
    </row>
    <row r="23" spans="1:7" ht="15.6" customHeight="1">
      <c r="A23" s="202" t="s">
        <v>171</v>
      </c>
      <c r="B23" s="203">
        <v>125454</v>
      </c>
      <c r="C23" s="203">
        <v>945</v>
      </c>
      <c r="D23" s="203">
        <v>2098130</v>
      </c>
      <c r="E23" s="203">
        <v>19623</v>
      </c>
      <c r="F23" s="204">
        <v>-99.064738600563359</v>
      </c>
    </row>
    <row r="24" spans="1:7" ht="15.6" customHeight="1">
      <c r="A24" s="202" t="s">
        <v>146</v>
      </c>
      <c r="B24" s="203">
        <v>112</v>
      </c>
      <c r="C24" s="203">
        <v>477</v>
      </c>
      <c r="D24" s="203">
        <v>1083</v>
      </c>
      <c r="E24" s="203">
        <v>1604</v>
      </c>
      <c r="F24" s="204">
        <v>48.107109879963083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47110</v>
      </c>
      <c r="C28" s="203">
        <v>62091</v>
      </c>
      <c r="D28" s="203">
        <v>421118</v>
      </c>
      <c r="E28" s="203">
        <v>554282</v>
      </c>
      <c r="F28" s="204">
        <v>31.621540755797671</v>
      </c>
    </row>
    <row r="29" spans="1:7" ht="15.6" customHeight="1">
      <c r="A29" s="202" t="s">
        <v>178</v>
      </c>
      <c r="B29" s="203">
        <v>0</v>
      </c>
      <c r="C29" s="203">
        <v>3334</v>
      </c>
      <c r="D29" s="203">
        <v>122</v>
      </c>
      <c r="E29" s="203">
        <v>3907</v>
      </c>
      <c r="F29" s="204">
        <v>3102.4590163934431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1393</v>
      </c>
      <c r="C31" s="203">
        <v>0</v>
      </c>
      <c r="D31" s="203">
        <v>293870</v>
      </c>
      <c r="E31" s="203">
        <v>4731</v>
      </c>
      <c r="F31" s="204">
        <v>-98.390104467962018</v>
      </c>
    </row>
    <row r="32" spans="1:7" ht="15.6" customHeight="1">
      <c r="A32" s="202" t="s">
        <v>181</v>
      </c>
      <c r="B32" s="203">
        <v>2404624</v>
      </c>
      <c r="C32" s="203">
        <v>2374150</v>
      </c>
      <c r="D32" s="203">
        <v>23698848</v>
      </c>
      <c r="E32" s="203">
        <v>21841381</v>
      </c>
      <c r="F32" s="204">
        <v>-7.8377944784489131</v>
      </c>
    </row>
    <row r="33" spans="1:6" ht="15.6" customHeight="1">
      <c r="A33" s="202" t="s">
        <v>182</v>
      </c>
      <c r="B33" s="203">
        <v>17965</v>
      </c>
      <c r="C33" s="203">
        <v>17666</v>
      </c>
      <c r="D33" s="203">
        <v>133146</v>
      </c>
      <c r="E33" s="203">
        <v>150330</v>
      </c>
      <c r="F33" s="204">
        <v>12.90613311702943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1488</v>
      </c>
      <c r="E34" s="203">
        <v>244</v>
      </c>
      <c r="F34" s="204">
        <v>-83.602150537634401</v>
      </c>
    </row>
    <row r="35" spans="1:6" ht="15.6" customHeight="1">
      <c r="A35" s="170" t="s">
        <v>158</v>
      </c>
      <c r="B35" s="90">
        <f>SUM(B7:B34)</f>
        <v>9080391</v>
      </c>
      <c r="C35" s="91">
        <f>SUM(C7:C34)</f>
        <v>8730006</v>
      </c>
      <c r="D35" s="90">
        <f>SUM(D7:D34)</f>
        <v>85918554</v>
      </c>
      <c r="E35" s="92">
        <f>SUM(E7:E34)</f>
        <v>79332897</v>
      </c>
      <c r="F35" s="154">
        <f>E35*100/D35-100</f>
        <v>-7.6649998090051668</v>
      </c>
    </row>
    <row r="36" spans="1:6" ht="15.6" customHeight="1">
      <c r="A36" s="87" t="s">
        <v>67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ADD0-8EE9-4137-945C-5265F7F2D0F3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4848</v>
      </c>
      <c r="C8" s="203">
        <v>648</v>
      </c>
      <c r="D8" s="203">
        <v>49694</v>
      </c>
      <c r="E8" s="203">
        <v>12008</v>
      </c>
      <c r="F8" s="204">
        <v>-75.836117036261925</v>
      </c>
      <c r="G8" s="20"/>
    </row>
    <row r="9" spans="1:14" ht="15.6" customHeight="1">
      <c r="A9" s="202" t="s">
        <v>8</v>
      </c>
      <c r="B9" s="203">
        <v>50227</v>
      </c>
      <c r="C9" s="203">
        <v>51919</v>
      </c>
      <c r="D9" s="203">
        <v>643299</v>
      </c>
      <c r="E9" s="203">
        <v>565001</v>
      </c>
      <c r="F9" s="204">
        <v>-12.171323132788959</v>
      </c>
      <c r="G9" s="20"/>
    </row>
    <row r="10" spans="1:14" ht="15.6" customHeight="1">
      <c r="A10" s="202" t="s">
        <v>10</v>
      </c>
      <c r="B10" s="203">
        <v>1</v>
      </c>
      <c r="C10" s="203">
        <v>0</v>
      </c>
      <c r="D10" s="203">
        <v>45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1056973</v>
      </c>
      <c r="C11" s="203">
        <v>905147</v>
      </c>
      <c r="D11" s="203">
        <v>10879400</v>
      </c>
      <c r="E11" s="203">
        <v>10179551</v>
      </c>
      <c r="F11" s="204">
        <v>-6.4327904112359127</v>
      </c>
    </row>
    <row r="12" spans="1:14" ht="15.6" customHeight="1">
      <c r="A12" s="202" t="s">
        <v>6</v>
      </c>
      <c r="B12" s="203">
        <v>66519</v>
      </c>
      <c r="C12" s="203">
        <v>70829</v>
      </c>
      <c r="D12" s="203">
        <v>575664</v>
      </c>
      <c r="E12" s="203">
        <v>608209</v>
      </c>
      <c r="F12" s="204">
        <v>5.6534714694683004</v>
      </c>
    </row>
    <row r="13" spans="1:14" ht="15.6" customHeight="1">
      <c r="A13" s="202" t="s">
        <v>175</v>
      </c>
      <c r="B13" s="203">
        <v>1152237</v>
      </c>
      <c r="C13" s="203">
        <v>1171274</v>
      </c>
      <c r="D13" s="203">
        <v>10379260</v>
      </c>
      <c r="E13" s="203">
        <v>10839335</v>
      </c>
      <c r="F13" s="204">
        <v>4.432637779571948</v>
      </c>
    </row>
    <row r="14" spans="1:14" ht="15.6" customHeight="1">
      <c r="A14" s="202" t="s">
        <v>153</v>
      </c>
      <c r="B14" s="203">
        <v>1065206</v>
      </c>
      <c r="C14" s="203">
        <v>962762</v>
      </c>
      <c r="D14" s="203">
        <v>8848404</v>
      </c>
      <c r="E14" s="203">
        <v>8895650</v>
      </c>
      <c r="F14" s="204">
        <v>0.53394939923629181</v>
      </c>
    </row>
    <row r="15" spans="1:14" ht="15.6" customHeight="1">
      <c r="A15" s="202" t="s">
        <v>150</v>
      </c>
      <c r="B15" s="203">
        <v>88139</v>
      </c>
      <c r="C15" s="203">
        <v>78205</v>
      </c>
      <c r="D15" s="203">
        <v>797888</v>
      </c>
      <c r="E15" s="203">
        <v>762592</v>
      </c>
      <c r="F15" s="204">
        <v>-4.4236785112697561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19904</v>
      </c>
      <c r="C17" s="203">
        <v>9864</v>
      </c>
      <c r="D17" s="203">
        <v>280906</v>
      </c>
      <c r="E17" s="203">
        <v>120697</v>
      </c>
      <c r="F17" s="204">
        <v>-57.032957644194141</v>
      </c>
      <c r="G17" s="16"/>
    </row>
    <row r="18" spans="1:7" ht="15.6" customHeight="1">
      <c r="A18" s="202" t="s">
        <v>152</v>
      </c>
      <c r="B18" s="203">
        <v>58398</v>
      </c>
      <c r="C18" s="203">
        <v>42458</v>
      </c>
      <c r="D18" s="203">
        <v>433938</v>
      </c>
      <c r="E18" s="203">
        <v>389361</v>
      </c>
      <c r="F18" s="204">
        <v>-10.272665680350659</v>
      </c>
    </row>
    <row r="19" spans="1:7" ht="15.6" customHeight="1">
      <c r="A19" s="202" t="s">
        <v>148</v>
      </c>
      <c r="B19" s="203">
        <v>3612</v>
      </c>
      <c r="C19" s="203">
        <v>1595</v>
      </c>
      <c r="D19" s="203">
        <v>18243</v>
      </c>
      <c r="E19" s="203">
        <v>14188</v>
      </c>
      <c r="F19" s="204">
        <v>-22.227703776791099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1856</v>
      </c>
      <c r="F20" s="204" t="s">
        <v>156</v>
      </c>
    </row>
    <row r="21" spans="1:7" ht="15.6" customHeight="1">
      <c r="A21" s="202" t="s">
        <v>154</v>
      </c>
      <c r="B21" s="203">
        <v>39154</v>
      </c>
      <c r="C21" s="203">
        <v>53616</v>
      </c>
      <c r="D21" s="203">
        <v>429749</v>
      </c>
      <c r="E21" s="203">
        <v>477985</v>
      </c>
      <c r="F21" s="204">
        <v>11.22422623438332</v>
      </c>
    </row>
    <row r="22" spans="1:7" ht="15.6" customHeight="1">
      <c r="A22" s="202" t="s">
        <v>151</v>
      </c>
      <c r="B22" s="203">
        <v>402622</v>
      </c>
      <c r="C22" s="203">
        <v>388171</v>
      </c>
      <c r="D22" s="203">
        <v>3495014</v>
      </c>
      <c r="E22" s="203">
        <v>3568433</v>
      </c>
      <c r="F22" s="204">
        <v>2.1006782805447979</v>
      </c>
    </row>
    <row r="23" spans="1:7" ht="15.6" customHeight="1">
      <c r="A23" s="202" t="s">
        <v>171</v>
      </c>
      <c r="B23" s="203">
        <v>39400</v>
      </c>
      <c r="C23" s="203">
        <v>57964</v>
      </c>
      <c r="D23" s="203">
        <v>343141</v>
      </c>
      <c r="E23" s="203">
        <v>474157</v>
      </c>
      <c r="F23" s="204">
        <v>38.181388991697297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38263</v>
      </c>
      <c r="C25" s="203">
        <v>37727</v>
      </c>
      <c r="D25" s="203">
        <v>367846</v>
      </c>
      <c r="E25" s="203">
        <v>334749</v>
      </c>
      <c r="F25" s="204">
        <v>-8.9975152645400556</v>
      </c>
    </row>
    <row r="26" spans="1:7" ht="15.6" customHeight="1">
      <c r="A26" s="202" t="s">
        <v>157</v>
      </c>
      <c r="B26" s="203">
        <v>2263</v>
      </c>
      <c r="C26" s="203">
        <v>24642</v>
      </c>
      <c r="D26" s="203">
        <v>29141</v>
      </c>
      <c r="E26" s="203">
        <v>367406</v>
      </c>
      <c r="F26" s="204">
        <v>1160.7872070278991</v>
      </c>
    </row>
    <row r="27" spans="1:7" ht="15.6" customHeight="1">
      <c r="A27" s="202" t="s">
        <v>173</v>
      </c>
      <c r="B27" s="203">
        <v>55123</v>
      </c>
      <c r="C27" s="203">
        <v>62368</v>
      </c>
      <c r="D27" s="203">
        <v>445476</v>
      </c>
      <c r="E27" s="203">
        <v>477705</v>
      </c>
      <c r="F27" s="204">
        <v>7.2347331842792926</v>
      </c>
    </row>
    <row r="28" spans="1:7" ht="15.6" customHeight="1">
      <c r="A28" s="202" t="s">
        <v>177</v>
      </c>
      <c r="B28" s="203">
        <v>343852</v>
      </c>
      <c r="C28" s="203">
        <v>341760</v>
      </c>
      <c r="D28" s="203">
        <v>2949674</v>
      </c>
      <c r="E28" s="203">
        <v>3192247</v>
      </c>
      <c r="F28" s="204">
        <v>8.2237223503343131</v>
      </c>
    </row>
    <row r="29" spans="1:7" ht="15.6" customHeight="1">
      <c r="A29" s="202" t="s">
        <v>178</v>
      </c>
      <c r="B29" s="203">
        <v>185488</v>
      </c>
      <c r="C29" s="203">
        <v>194928</v>
      </c>
      <c r="D29" s="203">
        <v>1711304</v>
      </c>
      <c r="E29" s="203">
        <v>1778003</v>
      </c>
      <c r="F29" s="204">
        <v>3.8975541458443379</v>
      </c>
    </row>
    <row r="30" spans="1:7" ht="15.6" customHeight="1">
      <c r="A30" s="202" t="s">
        <v>179</v>
      </c>
      <c r="B30" s="203">
        <v>13920</v>
      </c>
      <c r="C30" s="203">
        <v>12558</v>
      </c>
      <c r="D30" s="203">
        <v>92206</v>
      </c>
      <c r="E30" s="203">
        <v>129982</v>
      </c>
      <c r="F30" s="204">
        <v>40.969134329653173</v>
      </c>
    </row>
    <row r="31" spans="1:7" ht="15.6" customHeight="1">
      <c r="A31" s="202" t="s">
        <v>180</v>
      </c>
      <c r="B31" s="203">
        <v>31068</v>
      </c>
      <c r="C31" s="203">
        <v>24895</v>
      </c>
      <c r="D31" s="203">
        <v>424128</v>
      </c>
      <c r="E31" s="203">
        <v>251891</v>
      </c>
      <c r="F31" s="204">
        <v>-40.609674437905539</v>
      </c>
    </row>
    <row r="32" spans="1:7" ht="15.6" customHeight="1">
      <c r="A32" s="202" t="s">
        <v>181</v>
      </c>
      <c r="B32" s="203">
        <v>1078298</v>
      </c>
      <c r="C32" s="203">
        <v>1117466</v>
      </c>
      <c r="D32" s="203">
        <v>9872962</v>
      </c>
      <c r="E32" s="203">
        <v>10067580</v>
      </c>
      <c r="F32" s="204">
        <v>1.9712220101728379</v>
      </c>
    </row>
    <row r="33" spans="1:6" ht="15.6" customHeight="1">
      <c r="A33" s="202" t="s">
        <v>182</v>
      </c>
      <c r="B33" s="203">
        <v>94138</v>
      </c>
      <c r="C33" s="203">
        <v>91076</v>
      </c>
      <c r="D33" s="203">
        <v>699507</v>
      </c>
      <c r="E33" s="203">
        <v>919084</v>
      </c>
      <c r="F33" s="204">
        <v>31.390250562181649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5889653</v>
      </c>
      <c r="C35" s="91">
        <f>SUM(C7:C34)</f>
        <v>5701872</v>
      </c>
      <c r="D35" s="90">
        <f>SUM(D7:D34)</f>
        <v>53766889</v>
      </c>
      <c r="E35" s="92">
        <f>SUM(E7:E34)</f>
        <v>54427670</v>
      </c>
      <c r="F35" s="154">
        <f>E35*100/D35-100</f>
        <v>1.2289738392712337</v>
      </c>
    </row>
    <row r="36" spans="1:6" ht="15.6" customHeight="1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625F-CB08-4E98-822E-CB12C588261B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200</v>
      </c>
      <c r="C8" s="203">
        <v>130</v>
      </c>
      <c r="D8" s="203">
        <v>2084</v>
      </c>
      <c r="E8" s="203">
        <v>530</v>
      </c>
      <c r="F8" s="204">
        <v>-74.568138195777351</v>
      </c>
      <c r="G8" s="20"/>
    </row>
    <row r="9" spans="1:14" ht="15.6" customHeight="1">
      <c r="A9" s="202" t="s">
        <v>8</v>
      </c>
      <c r="B9" s="203">
        <v>2868</v>
      </c>
      <c r="C9" s="203">
        <v>2910</v>
      </c>
      <c r="D9" s="203">
        <v>32497</v>
      </c>
      <c r="E9" s="203">
        <v>29238</v>
      </c>
      <c r="F9" s="204">
        <v>-10.02861802627935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32386</v>
      </c>
      <c r="C11" s="203">
        <v>31459</v>
      </c>
      <c r="D11" s="203">
        <v>347754</v>
      </c>
      <c r="E11" s="203">
        <v>343622</v>
      </c>
      <c r="F11" s="204">
        <v>-1.1881962536735671</v>
      </c>
    </row>
    <row r="12" spans="1:14" ht="15.6" customHeight="1">
      <c r="A12" s="202" t="s">
        <v>6</v>
      </c>
      <c r="B12" s="203">
        <v>2170</v>
      </c>
      <c r="C12" s="203">
        <v>2318</v>
      </c>
      <c r="D12" s="203">
        <v>18685</v>
      </c>
      <c r="E12" s="203">
        <v>18927</v>
      </c>
      <c r="F12" s="204">
        <v>1.2951565426812981</v>
      </c>
    </row>
    <row r="13" spans="1:14" ht="15.6" customHeight="1">
      <c r="A13" s="202" t="s">
        <v>175</v>
      </c>
      <c r="B13" s="203">
        <v>54197</v>
      </c>
      <c r="C13" s="203">
        <v>54331</v>
      </c>
      <c r="D13" s="203">
        <v>497466</v>
      </c>
      <c r="E13" s="203">
        <v>514163</v>
      </c>
      <c r="F13" s="204">
        <v>3.3564102873362169</v>
      </c>
    </row>
    <row r="14" spans="1:14" ht="15.6" customHeight="1">
      <c r="A14" s="202" t="s">
        <v>153</v>
      </c>
      <c r="B14" s="203">
        <v>34853</v>
      </c>
      <c r="C14" s="203">
        <v>34698</v>
      </c>
      <c r="D14" s="203">
        <v>321336</v>
      </c>
      <c r="E14" s="203">
        <v>319111</v>
      </c>
      <c r="F14" s="204">
        <v>-0.69242163965444092</v>
      </c>
    </row>
    <row r="15" spans="1:14" ht="15.6" customHeight="1">
      <c r="A15" s="202" t="s">
        <v>150</v>
      </c>
      <c r="B15" s="203">
        <v>3343</v>
      </c>
      <c r="C15" s="203">
        <v>3146</v>
      </c>
      <c r="D15" s="203">
        <v>30084</v>
      </c>
      <c r="E15" s="203">
        <v>30332</v>
      </c>
      <c r="F15" s="204">
        <v>0.82435846297035198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2</v>
      </c>
      <c r="C17" s="203">
        <v>0</v>
      </c>
      <c r="D17" s="203">
        <v>34</v>
      </c>
      <c r="E17" s="203">
        <v>21</v>
      </c>
      <c r="F17" s="204">
        <v>-38.235294117647058</v>
      </c>
      <c r="G17" s="16"/>
    </row>
    <row r="18" spans="1:7" ht="15.6" customHeight="1">
      <c r="A18" s="202" t="s">
        <v>152</v>
      </c>
      <c r="B18" s="203">
        <v>3054</v>
      </c>
      <c r="C18" s="203">
        <v>2577</v>
      </c>
      <c r="D18" s="203">
        <v>23099</v>
      </c>
      <c r="E18" s="203">
        <v>23080</v>
      </c>
      <c r="F18" s="204">
        <v>-8.2254643058135457E-2</v>
      </c>
    </row>
    <row r="19" spans="1:7" ht="15.6" customHeight="1">
      <c r="A19" s="202" t="s">
        <v>148</v>
      </c>
      <c r="B19" s="203">
        <v>18</v>
      </c>
      <c r="C19" s="203">
        <v>1</v>
      </c>
      <c r="D19" s="203">
        <v>101</v>
      </c>
      <c r="E19" s="203">
        <v>25</v>
      </c>
      <c r="F19" s="204">
        <v>-75.247524752475243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2174</v>
      </c>
      <c r="C21" s="203">
        <v>2981</v>
      </c>
      <c r="D21" s="203">
        <v>21820</v>
      </c>
      <c r="E21" s="203">
        <v>24847</v>
      </c>
      <c r="F21" s="204">
        <v>13.872593950504131</v>
      </c>
    </row>
    <row r="22" spans="1:7" ht="15.6" customHeight="1">
      <c r="A22" s="202" t="s">
        <v>151</v>
      </c>
      <c r="B22" s="203">
        <v>28729</v>
      </c>
      <c r="C22" s="203">
        <v>27422</v>
      </c>
      <c r="D22" s="203">
        <v>254163</v>
      </c>
      <c r="E22" s="203">
        <v>249622</v>
      </c>
      <c r="F22" s="204">
        <v>-1.7866487254242289</v>
      </c>
    </row>
    <row r="23" spans="1:7" ht="15.6" customHeight="1">
      <c r="A23" s="202" t="s">
        <v>171</v>
      </c>
      <c r="B23" s="203">
        <v>2264</v>
      </c>
      <c r="C23" s="203">
        <v>3305</v>
      </c>
      <c r="D23" s="203">
        <v>20027</v>
      </c>
      <c r="E23" s="203">
        <v>26957</v>
      </c>
      <c r="F23" s="204">
        <v>34.603285564487948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2479</v>
      </c>
      <c r="C25" s="203">
        <v>2474</v>
      </c>
      <c r="D25" s="203">
        <v>23772</v>
      </c>
      <c r="E25" s="203">
        <v>21847</v>
      </c>
      <c r="F25" s="204">
        <v>-8.0977620730270843</v>
      </c>
    </row>
    <row r="26" spans="1:7" ht="15.6" customHeight="1">
      <c r="A26" s="202" t="s">
        <v>157</v>
      </c>
      <c r="B26" s="203">
        <v>120</v>
      </c>
      <c r="C26" s="203">
        <v>1171</v>
      </c>
      <c r="D26" s="203">
        <v>1434</v>
      </c>
      <c r="E26" s="203">
        <v>13951</v>
      </c>
      <c r="F26" s="204">
        <v>872.87308228730819</v>
      </c>
    </row>
    <row r="27" spans="1:7" ht="15.6" customHeight="1">
      <c r="A27" s="202" t="s">
        <v>173</v>
      </c>
      <c r="B27" s="203">
        <v>283</v>
      </c>
      <c r="C27" s="203">
        <v>300</v>
      </c>
      <c r="D27" s="203">
        <v>2704</v>
      </c>
      <c r="E27" s="203">
        <v>2417</v>
      </c>
      <c r="F27" s="204">
        <v>-10.613905325443779</v>
      </c>
    </row>
    <row r="28" spans="1:7" ht="15.6" customHeight="1">
      <c r="A28" s="202" t="s">
        <v>177</v>
      </c>
      <c r="B28" s="203">
        <v>25671</v>
      </c>
      <c r="C28" s="203">
        <v>25117</v>
      </c>
      <c r="D28" s="203">
        <v>222600</v>
      </c>
      <c r="E28" s="203">
        <v>230715</v>
      </c>
      <c r="F28" s="204">
        <v>3.6455525606469048</v>
      </c>
    </row>
    <row r="29" spans="1:7" ht="15.6" customHeight="1">
      <c r="A29" s="202" t="s">
        <v>178</v>
      </c>
      <c r="B29" s="203">
        <v>4574</v>
      </c>
      <c r="C29" s="203">
        <v>4900</v>
      </c>
      <c r="D29" s="203">
        <v>44198</v>
      </c>
      <c r="E29" s="203">
        <v>43050</v>
      </c>
      <c r="F29" s="204">
        <v>-2.5974025974025921</v>
      </c>
    </row>
    <row r="30" spans="1:7" ht="15.6" customHeight="1">
      <c r="A30" s="202" t="s">
        <v>179</v>
      </c>
      <c r="B30" s="203">
        <v>755</v>
      </c>
      <c r="C30" s="203">
        <v>678</v>
      </c>
      <c r="D30" s="203">
        <v>4951</v>
      </c>
      <c r="E30" s="203">
        <v>6560</v>
      </c>
      <c r="F30" s="204">
        <v>32.498485154514242</v>
      </c>
    </row>
    <row r="31" spans="1:7" ht="15.6" customHeight="1">
      <c r="A31" s="202" t="s">
        <v>180</v>
      </c>
      <c r="B31" s="203">
        <v>674</v>
      </c>
      <c r="C31" s="203">
        <v>0</v>
      </c>
      <c r="D31" s="203">
        <v>10844</v>
      </c>
      <c r="E31" s="203">
        <v>152</v>
      </c>
      <c r="F31" s="204">
        <v>-98.598303209147915</v>
      </c>
    </row>
    <row r="32" spans="1:7" ht="15.6" customHeight="1">
      <c r="A32" s="202" t="s">
        <v>181</v>
      </c>
      <c r="B32" s="203">
        <v>39652</v>
      </c>
      <c r="C32" s="203">
        <v>40636</v>
      </c>
      <c r="D32" s="203">
        <v>364254</v>
      </c>
      <c r="E32" s="203">
        <v>363647</v>
      </c>
      <c r="F32" s="204">
        <v>-0.1666419586332637</v>
      </c>
    </row>
    <row r="33" spans="1:6" ht="15.6" customHeight="1">
      <c r="A33" s="202" t="s">
        <v>182</v>
      </c>
      <c r="B33" s="203">
        <v>947</v>
      </c>
      <c r="C33" s="203">
        <v>857</v>
      </c>
      <c r="D33" s="203">
        <v>7272</v>
      </c>
      <c r="E33" s="203">
        <v>8162</v>
      </c>
      <c r="F33" s="204">
        <v>12.23872387238724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241413</v>
      </c>
      <c r="C35" s="91">
        <f>SUM(C7:C34)</f>
        <v>241411</v>
      </c>
      <c r="D35" s="192">
        <f>SUM(D7:D34)</f>
        <v>2251179</v>
      </c>
      <c r="E35" s="192">
        <f>SUM(E7:E34)</f>
        <v>2270976</v>
      </c>
      <c r="F35" s="154">
        <f>E35*100/D35-100</f>
        <v>0.87940585799707094</v>
      </c>
    </row>
    <row r="36" spans="1:6" ht="15.6" customHeight="1">
      <c r="A36" s="87" t="s">
        <v>71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3C1F-D362-44E2-90AB-C44F9692946C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8</v>
      </c>
      <c r="E7" s="203">
        <v>9</v>
      </c>
      <c r="F7" s="204">
        <v>12.5</v>
      </c>
      <c r="G7" s="51"/>
    </row>
    <row r="8" spans="1:14" ht="15.6" customHeight="1">
      <c r="A8" s="202" t="s">
        <v>11</v>
      </c>
      <c r="B8" s="203">
        <v>17400.25</v>
      </c>
      <c r="C8" s="203">
        <v>17295.5</v>
      </c>
      <c r="D8" s="203">
        <v>159481.5</v>
      </c>
      <c r="E8" s="203">
        <v>130491.75</v>
      </c>
      <c r="F8" s="204">
        <v>-18.1775002116233</v>
      </c>
      <c r="G8" s="20"/>
    </row>
    <row r="9" spans="1:14" ht="15.6" customHeight="1">
      <c r="A9" s="202" t="s">
        <v>8</v>
      </c>
      <c r="B9" s="203">
        <v>1178.5</v>
      </c>
      <c r="C9" s="203">
        <v>1593</v>
      </c>
      <c r="D9" s="203">
        <v>18601.5</v>
      </c>
      <c r="E9" s="203">
        <v>12079</v>
      </c>
      <c r="F9" s="204">
        <v>-35.064376528774559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407662</v>
      </c>
      <c r="C11" s="203">
        <v>389365</v>
      </c>
      <c r="D11" s="203">
        <v>3585299</v>
      </c>
      <c r="E11" s="203">
        <v>3554627</v>
      </c>
      <c r="F11" s="204">
        <v>-0.85549350277341307</v>
      </c>
    </row>
    <row r="12" spans="1:14" ht="15.6" customHeight="1">
      <c r="A12" s="202" t="s">
        <v>6</v>
      </c>
      <c r="B12" s="203">
        <v>16102.25</v>
      </c>
      <c r="C12" s="203">
        <v>17368.75</v>
      </c>
      <c r="D12" s="203">
        <v>166586</v>
      </c>
      <c r="E12" s="203">
        <v>146177.25</v>
      </c>
      <c r="F12" s="204">
        <v>-12.251179570912329</v>
      </c>
    </row>
    <row r="13" spans="1:14" ht="15.6" customHeight="1">
      <c r="A13" s="202" t="s">
        <v>175</v>
      </c>
      <c r="B13" s="203">
        <v>8081</v>
      </c>
      <c r="C13" s="203">
        <v>7347</v>
      </c>
      <c r="D13" s="203">
        <v>76740</v>
      </c>
      <c r="E13" s="203">
        <v>72400</v>
      </c>
      <c r="F13" s="204">
        <v>-5.6554599947875914</v>
      </c>
    </row>
    <row r="14" spans="1:14" ht="15.6" customHeight="1">
      <c r="A14" s="202" t="s">
        <v>153</v>
      </c>
      <c r="B14" s="203">
        <v>288514.5</v>
      </c>
      <c r="C14" s="203">
        <v>267061.25</v>
      </c>
      <c r="D14" s="203">
        <v>2741652.25</v>
      </c>
      <c r="E14" s="203">
        <v>2446291</v>
      </c>
      <c r="F14" s="204">
        <v>-10.773111360129651</v>
      </c>
    </row>
    <row r="15" spans="1:14" ht="15.6" customHeight="1">
      <c r="A15" s="202" t="s">
        <v>150</v>
      </c>
      <c r="B15" s="203">
        <v>37875.75</v>
      </c>
      <c r="C15" s="203">
        <v>38233.75</v>
      </c>
      <c r="D15" s="203">
        <v>379470.75</v>
      </c>
      <c r="E15" s="203">
        <v>376019.5</v>
      </c>
      <c r="F15" s="204">
        <v>-0.90949038891666589</v>
      </c>
    </row>
    <row r="16" spans="1:14" ht="15.6" customHeight="1">
      <c r="A16" s="202" t="s">
        <v>149</v>
      </c>
      <c r="B16" s="203">
        <v>5238.75</v>
      </c>
      <c r="C16" s="203">
        <v>4844.25</v>
      </c>
      <c r="D16" s="203">
        <v>42889.75</v>
      </c>
      <c r="E16" s="203">
        <v>38318.5</v>
      </c>
      <c r="F16" s="204">
        <v>-10.65814093110825</v>
      </c>
      <c r="G16" s="15"/>
    </row>
    <row r="17" spans="1:7" ht="15.6" customHeight="1">
      <c r="A17" s="202" t="s">
        <v>155</v>
      </c>
      <c r="B17" s="203">
        <v>7601</v>
      </c>
      <c r="C17" s="203">
        <v>5075.25</v>
      </c>
      <c r="D17" s="203">
        <v>85019.75</v>
      </c>
      <c r="E17" s="203">
        <v>59899.25</v>
      </c>
      <c r="F17" s="204">
        <v>-29.546664157445768</v>
      </c>
      <c r="G17" s="16"/>
    </row>
    <row r="18" spans="1:7" ht="15.6" customHeight="1">
      <c r="A18" s="202" t="s">
        <v>152</v>
      </c>
      <c r="B18" s="203">
        <v>434</v>
      </c>
      <c r="C18" s="203">
        <v>404</v>
      </c>
      <c r="D18" s="203">
        <v>4012</v>
      </c>
      <c r="E18" s="203">
        <v>4085.5</v>
      </c>
      <c r="F18" s="204">
        <v>1.8320039880358929</v>
      </c>
    </row>
    <row r="19" spans="1:7" ht="15.6" customHeight="1">
      <c r="A19" s="202" t="s">
        <v>148</v>
      </c>
      <c r="B19" s="203">
        <v>2899.5</v>
      </c>
      <c r="C19" s="203">
        <v>1559.25</v>
      </c>
      <c r="D19" s="203">
        <v>23494</v>
      </c>
      <c r="E19" s="203">
        <v>23229.25</v>
      </c>
      <c r="F19" s="204">
        <v>-1.1268834596067021</v>
      </c>
    </row>
    <row r="20" spans="1:7" ht="15.6" customHeight="1">
      <c r="A20" s="202" t="s">
        <v>147</v>
      </c>
      <c r="B20" s="203">
        <v>3534</v>
      </c>
      <c r="C20" s="203">
        <v>6625</v>
      </c>
      <c r="D20" s="203">
        <v>35308</v>
      </c>
      <c r="E20" s="203">
        <v>46931</v>
      </c>
      <c r="F20" s="204">
        <v>32.918885238472853</v>
      </c>
    </row>
    <row r="21" spans="1:7" ht="15.6" customHeight="1">
      <c r="A21" s="202" t="s">
        <v>154</v>
      </c>
      <c r="B21" s="203">
        <v>6606.5</v>
      </c>
      <c r="C21" s="203">
        <v>8944.25</v>
      </c>
      <c r="D21" s="203">
        <v>60870.75</v>
      </c>
      <c r="E21" s="203">
        <v>63057.25</v>
      </c>
      <c r="F21" s="204">
        <v>3.5920372264182698</v>
      </c>
    </row>
    <row r="22" spans="1:7" ht="15.6" customHeight="1">
      <c r="A22" s="202" t="s">
        <v>151</v>
      </c>
      <c r="B22" s="203">
        <v>95895</v>
      </c>
      <c r="C22" s="203">
        <v>106502</v>
      </c>
      <c r="D22" s="203">
        <v>876279</v>
      </c>
      <c r="E22" s="203">
        <v>901064</v>
      </c>
      <c r="F22" s="204">
        <v>2.82843706171208</v>
      </c>
    </row>
    <row r="23" spans="1:7" ht="15.6" customHeight="1">
      <c r="A23" s="202" t="s">
        <v>171</v>
      </c>
      <c r="B23" s="203">
        <v>13613</v>
      </c>
      <c r="C23" s="203">
        <v>2055.5</v>
      </c>
      <c r="D23" s="203">
        <v>221931.5</v>
      </c>
      <c r="E23" s="203">
        <v>30648</v>
      </c>
      <c r="F23" s="204">
        <v>-86.190333503806357</v>
      </c>
    </row>
    <row r="24" spans="1:7" ht="15.6" customHeight="1">
      <c r="A24" s="202" t="s">
        <v>146</v>
      </c>
      <c r="B24" s="203">
        <v>4351.5</v>
      </c>
      <c r="C24" s="203">
        <v>3474.75</v>
      </c>
      <c r="D24" s="203">
        <v>33999</v>
      </c>
      <c r="E24" s="203">
        <v>33661.5</v>
      </c>
      <c r="F24" s="204">
        <v>-0.99267625518398006</v>
      </c>
    </row>
    <row r="25" spans="1:7" ht="15.6" customHeight="1">
      <c r="A25" s="202" t="s">
        <v>145</v>
      </c>
      <c r="B25" s="203">
        <v>492</v>
      </c>
      <c r="C25" s="203">
        <v>543</v>
      </c>
      <c r="D25" s="203">
        <v>4340.25</v>
      </c>
      <c r="E25" s="203">
        <v>4889.5</v>
      </c>
      <c r="F25" s="204">
        <v>12.65480099072634</v>
      </c>
    </row>
    <row r="26" spans="1:7" ht="15.6" customHeight="1">
      <c r="A26" s="202" t="s">
        <v>157</v>
      </c>
      <c r="B26" s="203">
        <v>0</v>
      </c>
      <c r="C26" s="203">
        <v>66</v>
      </c>
      <c r="D26" s="203">
        <v>0</v>
      </c>
      <c r="E26" s="203">
        <v>630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41396</v>
      </c>
      <c r="C28" s="203">
        <v>39592</v>
      </c>
      <c r="D28" s="203">
        <v>352397</v>
      </c>
      <c r="E28" s="203">
        <v>377971</v>
      </c>
      <c r="F28" s="204">
        <v>7.2571559916798378</v>
      </c>
    </row>
    <row r="29" spans="1:7" ht="15.6" customHeight="1">
      <c r="A29" s="202" t="s">
        <v>178</v>
      </c>
      <c r="B29" s="203">
        <v>2200.75</v>
      </c>
      <c r="C29" s="203">
        <v>5865.5</v>
      </c>
      <c r="D29" s="203">
        <v>22487.25</v>
      </c>
      <c r="E29" s="203">
        <v>36084.25</v>
      </c>
      <c r="F29" s="204">
        <v>60.465374823511112</v>
      </c>
    </row>
    <row r="30" spans="1:7" ht="15.6" customHeight="1">
      <c r="A30" s="202" t="s">
        <v>179</v>
      </c>
      <c r="B30" s="203">
        <v>11694.25</v>
      </c>
      <c r="C30" s="203">
        <v>10531.5</v>
      </c>
      <c r="D30" s="203">
        <v>103354.75</v>
      </c>
      <c r="E30" s="203">
        <v>105221.25</v>
      </c>
      <c r="F30" s="204">
        <v>1.805916031919196</v>
      </c>
    </row>
    <row r="31" spans="1:7" ht="15.6" customHeight="1">
      <c r="A31" s="202" t="s">
        <v>180</v>
      </c>
      <c r="B31" s="203">
        <v>4476.75</v>
      </c>
      <c r="C31" s="203">
        <v>956</v>
      </c>
      <c r="D31" s="203">
        <v>70347.5</v>
      </c>
      <c r="E31" s="203">
        <v>28257.75</v>
      </c>
      <c r="F31" s="204">
        <v>-59.831195138419979</v>
      </c>
    </row>
    <row r="32" spans="1:7" ht="15.6" customHeight="1">
      <c r="A32" s="202" t="s">
        <v>181</v>
      </c>
      <c r="B32" s="203">
        <v>403843</v>
      </c>
      <c r="C32" s="203">
        <v>385842</v>
      </c>
      <c r="D32" s="203">
        <v>3974100</v>
      </c>
      <c r="E32" s="203">
        <v>3584769</v>
      </c>
      <c r="F32" s="204">
        <v>-9.7967086887597219</v>
      </c>
    </row>
    <row r="33" spans="1:6" ht="15.6" customHeight="1">
      <c r="A33" s="202" t="s">
        <v>182</v>
      </c>
      <c r="B33" s="203">
        <v>16716</v>
      </c>
      <c r="C33" s="203">
        <v>17772</v>
      </c>
      <c r="D33" s="203">
        <v>165591</v>
      </c>
      <c r="E33" s="203">
        <v>165627</v>
      </c>
      <c r="F33" s="204">
        <v>2.1740311973474039E-2</v>
      </c>
    </row>
    <row r="34" spans="1:6" ht="15.6" customHeight="1">
      <c r="A34" s="202" t="s">
        <v>183</v>
      </c>
      <c r="B34" s="203">
        <v>2436.5</v>
      </c>
      <c r="C34" s="203">
        <v>1984.5</v>
      </c>
      <c r="D34" s="203">
        <v>25411.75</v>
      </c>
      <c r="E34" s="203">
        <v>21095.75</v>
      </c>
      <c r="F34" s="204">
        <v>-16.98426908811868</v>
      </c>
    </row>
    <row r="35" spans="1:6" ht="15.6" customHeight="1">
      <c r="A35" s="170" t="s">
        <v>158</v>
      </c>
      <c r="B35" s="90">
        <f>SUM(B7:B34)</f>
        <v>1400242.75</v>
      </c>
      <c r="C35" s="91">
        <f>SUM(C7:C34)</f>
        <v>1340901</v>
      </c>
      <c r="D35" s="90">
        <f>SUM(D7:D34)</f>
        <v>13229672.25</v>
      </c>
      <c r="E35" s="192">
        <f>SUM(E7:E34)</f>
        <v>12263534.25</v>
      </c>
      <c r="F35" s="154">
        <f>E35*100/D35-100</f>
        <v>-7.3028112998037358</v>
      </c>
    </row>
    <row r="36" spans="1:6" ht="15.6" customHeight="1">
      <c r="A36" s="87" t="s">
        <v>58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862-2C2B-4C72-8225-9502241C678A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8</v>
      </c>
      <c r="C8" s="203">
        <v>0</v>
      </c>
      <c r="D8" s="203">
        <v>1415</v>
      </c>
      <c r="E8" s="203">
        <v>1614.5</v>
      </c>
      <c r="F8" s="204">
        <v>14.098939929328621</v>
      </c>
      <c r="G8" s="20"/>
    </row>
    <row r="9" spans="1:14" ht="15.6" customHeight="1">
      <c r="A9" s="202" t="s">
        <v>8</v>
      </c>
      <c r="B9" s="203">
        <v>62</v>
      </c>
      <c r="C9" s="203">
        <v>0</v>
      </c>
      <c r="D9" s="203">
        <v>329</v>
      </c>
      <c r="E9" s="203">
        <v>17</v>
      </c>
      <c r="F9" s="204">
        <v>-94.832826747720361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337805</v>
      </c>
      <c r="C11" s="203">
        <v>324083</v>
      </c>
      <c r="D11" s="203">
        <v>2983277</v>
      </c>
      <c r="E11" s="203">
        <v>2965685</v>
      </c>
      <c r="F11" s="204">
        <v>-0.58968711252759931</v>
      </c>
    </row>
    <row r="12" spans="1:14" ht="15.6" customHeight="1">
      <c r="A12" s="202" t="s">
        <v>6</v>
      </c>
      <c r="B12" s="203">
        <v>1758.25</v>
      </c>
      <c r="C12" s="203">
        <v>1379.75</v>
      </c>
      <c r="D12" s="203">
        <v>25208.5</v>
      </c>
      <c r="E12" s="203">
        <v>13645</v>
      </c>
      <c r="F12" s="204">
        <v>-45.871432254993358</v>
      </c>
    </row>
    <row r="13" spans="1:14" ht="15.6" customHeight="1">
      <c r="A13" s="202" t="s">
        <v>175</v>
      </c>
      <c r="B13" s="203">
        <v>2</v>
      </c>
      <c r="C13" s="203">
        <v>0</v>
      </c>
      <c r="D13" s="203">
        <v>6</v>
      </c>
      <c r="E13" s="203">
        <v>2</v>
      </c>
      <c r="F13" s="204">
        <v>-66.666666666666657</v>
      </c>
    </row>
    <row r="14" spans="1:14" ht="15.6" customHeight="1">
      <c r="A14" s="202" t="s">
        <v>153</v>
      </c>
      <c r="B14" s="203">
        <v>116520.5</v>
      </c>
      <c r="C14" s="203">
        <v>104481</v>
      </c>
      <c r="D14" s="203">
        <v>1231938.92</v>
      </c>
      <c r="E14" s="203">
        <v>972225</v>
      </c>
      <c r="F14" s="204">
        <v>-21.081720512572161</v>
      </c>
    </row>
    <row r="15" spans="1:14" ht="15.6" customHeight="1">
      <c r="A15" s="202" t="s">
        <v>150</v>
      </c>
      <c r="B15" s="203">
        <v>430.5</v>
      </c>
      <c r="C15" s="203">
        <v>110.25</v>
      </c>
      <c r="D15" s="203">
        <v>2465.5</v>
      </c>
      <c r="E15" s="203">
        <v>2429.75</v>
      </c>
      <c r="F15" s="204">
        <v>-1.450010139931053</v>
      </c>
    </row>
    <row r="16" spans="1:14" ht="15.6" customHeight="1">
      <c r="A16" s="202" t="s">
        <v>149</v>
      </c>
      <c r="B16" s="203">
        <v>253</v>
      </c>
      <c r="C16" s="203">
        <v>45</v>
      </c>
      <c r="D16" s="203">
        <v>375</v>
      </c>
      <c r="E16" s="203">
        <v>614</v>
      </c>
      <c r="F16" s="204">
        <v>63.733333333333327</v>
      </c>
      <c r="G16" s="15"/>
    </row>
    <row r="17" spans="1:7" ht="15.6" customHeight="1">
      <c r="A17" s="202" t="s">
        <v>155</v>
      </c>
      <c r="B17" s="203">
        <v>75</v>
      </c>
      <c r="C17" s="203">
        <v>72</v>
      </c>
      <c r="D17" s="203">
        <v>2135</v>
      </c>
      <c r="E17" s="203">
        <v>1363</v>
      </c>
      <c r="F17" s="204">
        <v>-36.159250585480088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62</v>
      </c>
      <c r="D19" s="203">
        <v>0</v>
      </c>
      <c r="E19" s="203">
        <v>87.5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7</v>
      </c>
      <c r="D20" s="203">
        <v>691</v>
      </c>
      <c r="E20" s="203">
        <v>322</v>
      </c>
      <c r="F20" s="204">
        <v>-53.400868306801733</v>
      </c>
    </row>
    <row r="21" spans="1:7" ht="15.6" customHeight="1">
      <c r="A21" s="202" t="s">
        <v>154</v>
      </c>
      <c r="B21" s="203">
        <v>22</v>
      </c>
      <c r="C21" s="203">
        <v>676</v>
      </c>
      <c r="D21" s="203">
        <v>28.5</v>
      </c>
      <c r="E21" s="203">
        <v>1702</v>
      </c>
      <c r="F21" s="204">
        <v>5871.9298245614054</v>
      </c>
    </row>
    <row r="22" spans="1:7" ht="15.6" customHeight="1">
      <c r="A22" s="202" t="s">
        <v>151</v>
      </c>
      <c r="B22" s="203">
        <v>47339</v>
      </c>
      <c r="C22" s="203">
        <v>61596</v>
      </c>
      <c r="D22" s="203">
        <v>441846</v>
      </c>
      <c r="E22" s="203">
        <v>476174</v>
      </c>
      <c r="F22" s="204">
        <v>7.769222760871429</v>
      </c>
    </row>
    <row r="23" spans="1:7" ht="15.6" customHeight="1">
      <c r="A23" s="202" t="s">
        <v>171</v>
      </c>
      <c r="B23" s="203">
        <v>11100.5</v>
      </c>
      <c r="C23" s="203">
        <v>70</v>
      </c>
      <c r="D23" s="203">
        <v>201190.25</v>
      </c>
      <c r="E23" s="203">
        <v>9207</v>
      </c>
      <c r="F23" s="204">
        <v>-95.42373450005654</v>
      </c>
    </row>
    <row r="24" spans="1:7" ht="15.6" customHeight="1">
      <c r="A24" s="202" t="s">
        <v>146</v>
      </c>
      <c r="B24" s="203">
        <v>56</v>
      </c>
      <c r="C24" s="203">
        <v>192</v>
      </c>
      <c r="D24" s="203">
        <v>336</v>
      </c>
      <c r="E24" s="203">
        <v>480</v>
      </c>
      <c r="F24" s="204">
        <v>42.857142857142861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4880</v>
      </c>
      <c r="C28" s="203">
        <v>5073</v>
      </c>
      <c r="D28" s="203">
        <v>44669</v>
      </c>
      <c r="E28" s="203">
        <v>65205</v>
      </c>
      <c r="F28" s="204">
        <v>45.973717790861677</v>
      </c>
    </row>
    <row r="29" spans="1:7" ht="15.6" customHeight="1">
      <c r="A29" s="202" t="s">
        <v>178</v>
      </c>
      <c r="B29" s="203">
        <v>0</v>
      </c>
      <c r="C29" s="203">
        <v>233.25</v>
      </c>
      <c r="D29" s="203">
        <v>4.5</v>
      </c>
      <c r="E29" s="203">
        <v>282.25</v>
      </c>
      <c r="F29" s="204">
        <v>6172.2222222222217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549</v>
      </c>
      <c r="C31" s="203">
        <v>0</v>
      </c>
      <c r="D31" s="203">
        <v>25321.5</v>
      </c>
      <c r="E31" s="203">
        <v>2159.5</v>
      </c>
      <c r="F31" s="204">
        <v>-91.471674268901921</v>
      </c>
    </row>
    <row r="32" spans="1:7" ht="15.6" customHeight="1">
      <c r="A32" s="202" t="s">
        <v>181</v>
      </c>
      <c r="B32" s="203">
        <v>192018</v>
      </c>
      <c r="C32" s="203">
        <v>178402</v>
      </c>
      <c r="D32" s="203">
        <v>1884543</v>
      </c>
      <c r="E32" s="203">
        <v>1745686</v>
      </c>
      <c r="F32" s="204">
        <v>-7.3682054482174237</v>
      </c>
    </row>
    <row r="33" spans="1:6" ht="15.6" customHeight="1">
      <c r="A33" s="202" t="s">
        <v>182</v>
      </c>
      <c r="B33" s="203">
        <v>1259</v>
      </c>
      <c r="C33" s="203">
        <v>1096</v>
      </c>
      <c r="D33" s="203">
        <v>10083</v>
      </c>
      <c r="E33" s="203">
        <v>12190</v>
      </c>
      <c r="F33" s="204">
        <v>20.89655856391947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215.75</v>
      </c>
      <c r="E34" s="203">
        <v>12</v>
      </c>
      <c r="F34" s="204">
        <v>-94.438006952491307</v>
      </c>
    </row>
    <row r="35" spans="1:6" ht="15.6" customHeight="1">
      <c r="A35" s="170" t="s">
        <v>158</v>
      </c>
      <c r="B35" s="90">
        <f>SUM(B7:B34)</f>
        <v>714137.75</v>
      </c>
      <c r="C35" s="91">
        <f>SUM(C7:C34)</f>
        <v>677578.25</v>
      </c>
      <c r="D35" s="192">
        <f>SUM(D7:D34)</f>
        <v>6856078.4199999999</v>
      </c>
      <c r="E35" s="92">
        <f>SUM(E7:E34)</f>
        <v>6271102.5</v>
      </c>
      <c r="F35" s="154">
        <f>E35*100/D35-100</f>
        <v>-8.5322232939103344</v>
      </c>
    </row>
    <row r="36" spans="1:6" ht="15.6" customHeight="1">
      <c r="A36" s="87" t="s">
        <v>67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3A1-94EA-48C5-BAB3-83A0946C59E9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91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15491.25</v>
      </c>
      <c r="C8" s="203">
        <v>15096.5</v>
      </c>
      <c r="D8" s="203">
        <v>136896.25</v>
      </c>
      <c r="E8" s="203">
        <v>111452</v>
      </c>
      <c r="F8" s="204">
        <v>-18.586520814120181</v>
      </c>
      <c r="G8" s="20"/>
    </row>
    <row r="9" spans="1:14" ht="15.6" customHeight="1">
      <c r="A9" s="202" t="s">
        <v>8</v>
      </c>
      <c r="B9" s="203">
        <v>320</v>
      </c>
      <c r="C9" s="203">
        <v>583</v>
      </c>
      <c r="D9" s="203">
        <v>2457.5</v>
      </c>
      <c r="E9" s="203">
        <v>5531.5</v>
      </c>
      <c r="F9" s="204">
        <v>125.08646998982709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76</v>
      </c>
      <c r="C11" s="203">
        <v>53</v>
      </c>
      <c r="D11" s="203">
        <v>212</v>
      </c>
      <c r="E11" s="203">
        <v>104</v>
      </c>
      <c r="F11" s="204">
        <v>-50.943396226415103</v>
      </c>
    </row>
    <row r="12" spans="1:14" ht="15.6" customHeight="1">
      <c r="A12" s="202" t="s">
        <v>6</v>
      </c>
      <c r="B12" s="203">
        <v>13328</v>
      </c>
      <c r="C12" s="203">
        <v>13470.75</v>
      </c>
      <c r="D12" s="203">
        <v>116522.5</v>
      </c>
      <c r="E12" s="203">
        <v>110959.25</v>
      </c>
      <c r="F12" s="204">
        <v>-4.7743997940311971</v>
      </c>
    </row>
    <row r="13" spans="1:14" ht="15.6" customHeight="1">
      <c r="A13" s="202" t="s">
        <v>175</v>
      </c>
      <c r="B13" s="203">
        <v>8079</v>
      </c>
      <c r="C13" s="203">
        <v>7347</v>
      </c>
      <c r="D13" s="203">
        <v>76714</v>
      </c>
      <c r="E13" s="203">
        <v>72388</v>
      </c>
      <c r="F13" s="204">
        <v>-5.6391271475871463</v>
      </c>
    </row>
    <row r="14" spans="1:14" ht="15.6" customHeight="1">
      <c r="A14" s="202" t="s">
        <v>153</v>
      </c>
      <c r="B14" s="203">
        <v>18137</v>
      </c>
      <c r="C14" s="203">
        <v>21922.25</v>
      </c>
      <c r="D14" s="203">
        <v>150221</v>
      </c>
      <c r="E14" s="203">
        <v>173923.5</v>
      </c>
      <c r="F14" s="204">
        <v>15.77841979483561</v>
      </c>
    </row>
    <row r="15" spans="1:14" ht="15.6" customHeight="1">
      <c r="A15" s="202" t="s">
        <v>150</v>
      </c>
      <c r="B15" s="203">
        <v>4272.25</v>
      </c>
      <c r="C15" s="203">
        <v>2334.5</v>
      </c>
      <c r="D15" s="203">
        <v>33949.75</v>
      </c>
      <c r="E15" s="203">
        <v>28320</v>
      </c>
      <c r="F15" s="204">
        <v>-16.58259633723371</v>
      </c>
    </row>
    <row r="16" spans="1:14" ht="15.6" customHeight="1">
      <c r="A16" s="202" t="s">
        <v>149</v>
      </c>
      <c r="B16" s="203">
        <v>1448.5</v>
      </c>
      <c r="C16" s="203">
        <v>1351.25</v>
      </c>
      <c r="D16" s="203">
        <v>11361.25</v>
      </c>
      <c r="E16" s="203">
        <v>8379.5</v>
      </c>
      <c r="F16" s="204">
        <v>-26.244911431400599</v>
      </c>
      <c r="G16" s="15"/>
    </row>
    <row r="17" spans="1:7" ht="15.6" customHeight="1">
      <c r="A17" s="202" t="s">
        <v>155</v>
      </c>
      <c r="B17" s="203">
        <v>579</v>
      </c>
      <c r="C17" s="203">
        <v>753.25</v>
      </c>
      <c r="D17" s="203">
        <v>2773</v>
      </c>
      <c r="E17" s="203">
        <v>4842.25</v>
      </c>
      <c r="F17" s="204">
        <v>74.62134871979805</v>
      </c>
      <c r="G17" s="16"/>
    </row>
    <row r="18" spans="1:7" ht="15.6" customHeight="1">
      <c r="A18" s="202" t="s">
        <v>152</v>
      </c>
      <c r="B18" s="203">
        <v>426</v>
      </c>
      <c r="C18" s="203">
        <v>386</v>
      </c>
      <c r="D18" s="203">
        <v>3936</v>
      </c>
      <c r="E18" s="203">
        <v>3968.5</v>
      </c>
      <c r="F18" s="204">
        <v>0.82571138211382333</v>
      </c>
    </row>
    <row r="19" spans="1:7" ht="15.6" customHeight="1">
      <c r="A19" s="202" t="s">
        <v>148</v>
      </c>
      <c r="B19" s="203">
        <v>1249.75</v>
      </c>
      <c r="C19" s="203">
        <v>336</v>
      </c>
      <c r="D19" s="203">
        <v>7566</v>
      </c>
      <c r="E19" s="203">
        <v>5656</v>
      </c>
      <c r="F19" s="204">
        <v>-25.24451493523658</v>
      </c>
    </row>
    <row r="20" spans="1:7" ht="15.6" customHeight="1">
      <c r="A20" s="202" t="s">
        <v>147</v>
      </c>
      <c r="B20" s="203">
        <v>736</v>
      </c>
      <c r="C20" s="203">
        <v>474</v>
      </c>
      <c r="D20" s="203">
        <v>6094</v>
      </c>
      <c r="E20" s="203">
        <v>5220</v>
      </c>
      <c r="F20" s="204">
        <v>-14.34197571381686</v>
      </c>
    </row>
    <row r="21" spans="1:7" ht="15.6" customHeight="1">
      <c r="A21" s="202" t="s">
        <v>154</v>
      </c>
      <c r="B21" s="203">
        <v>5642.25</v>
      </c>
      <c r="C21" s="203">
        <v>6977.5</v>
      </c>
      <c r="D21" s="203">
        <v>52289.25</v>
      </c>
      <c r="E21" s="203">
        <v>51894.25</v>
      </c>
      <c r="F21" s="204">
        <v>-0.75541339759128334</v>
      </c>
    </row>
    <row r="22" spans="1:7" ht="15.6" customHeight="1">
      <c r="A22" s="202" t="s">
        <v>151</v>
      </c>
      <c r="B22" s="203">
        <v>42625</v>
      </c>
      <c r="C22" s="203">
        <v>38284</v>
      </c>
      <c r="D22" s="203">
        <v>382835</v>
      </c>
      <c r="E22" s="203">
        <v>369662</v>
      </c>
      <c r="F22" s="204">
        <v>-3.440907962960551</v>
      </c>
    </row>
    <row r="23" spans="1:7" ht="15.6" customHeight="1">
      <c r="A23" s="202" t="s">
        <v>171</v>
      </c>
      <c r="B23" s="203">
        <v>1006.5</v>
      </c>
      <c r="C23" s="203">
        <v>744.5</v>
      </c>
      <c r="D23" s="203">
        <v>5997.25</v>
      </c>
      <c r="E23" s="203">
        <v>7057</v>
      </c>
      <c r="F23" s="204">
        <v>17.67059902455291</v>
      </c>
    </row>
    <row r="24" spans="1:7" ht="15.6" customHeight="1">
      <c r="A24" s="202" t="s">
        <v>146</v>
      </c>
      <c r="B24" s="203">
        <v>742</v>
      </c>
      <c r="C24" s="203">
        <v>140.25</v>
      </c>
      <c r="D24" s="203">
        <v>3145.75</v>
      </c>
      <c r="E24" s="203">
        <v>2293</v>
      </c>
      <c r="F24" s="204">
        <v>-27.108002861002941</v>
      </c>
    </row>
    <row r="25" spans="1:7" ht="15.6" customHeight="1">
      <c r="A25" s="202" t="s">
        <v>145</v>
      </c>
      <c r="B25" s="203">
        <v>487</v>
      </c>
      <c r="C25" s="203">
        <v>541</v>
      </c>
      <c r="D25" s="203">
        <v>4297.25</v>
      </c>
      <c r="E25" s="203">
        <v>4851.5</v>
      </c>
      <c r="F25" s="204">
        <v>12.897783466170219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32698</v>
      </c>
      <c r="C28" s="203">
        <v>29722</v>
      </c>
      <c r="D28" s="203">
        <v>277911</v>
      </c>
      <c r="E28" s="203">
        <v>278287</v>
      </c>
      <c r="F28" s="204">
        <v>0.135295112464064</v>
      </c>
    </row>
    <row r="29" spans="1:7" ht="15.6" customHeight="1">
      <c r="A29" s="202" t="s">
        <v>178</v>
      </c>
      <c r="B29" s="203">
        <v>0</v>
      </c>
      <c r="C29" s="203">
        <v>2607.25</v>
      </c>
      <c r="D29" s="203">
        <v>0</v>
      </c>
      <c r="E29" s="203">
        <v>11164.75</v>
      </c>
      <c r="F29" s="204" t="s">
        <v>156</v>
      </c>
    </row>
    <row r="30" spans="1:7" ht="15.6" customHeight="1">
      <c r="A30" s="202" t="s">
        <v>179</v>
      </c>
      <c r="B30" s="203">
        <v>11600.25</v>
      </c>
      <c r="C30" s="203">
        <v>10380.5</v>
      </c>
      <c r="D30" s="203">
        <v>102354.5</v>
      </c>
      <c r="E30" s="203">
        <v>104350.25</v>
      </c>
      <c r="F30" s="204">
        <v>1.949840993800962</v>
      </c>
    </row>
    <row r="31" spans="1:7" ht="15.6" customHeight="1">
      <c r="A31" s="202" t="s">
        <v>180</v>
      </c>
      <c r="B31" s="203">
        <v>1299.5</v>
      </c>
      <c r="C31" s="203">
        <v>0</v>
      </c>
      <c r="D31" s="203">
        <v>7572.5</v>
      </c>
      <c r="E31" s="203">
        <v>7528.25</v>
      </c>
      <c r="F31" s="204">
        <v>-0.58435127104654327</v>
      </c>
    </row>
    <row r="32" spans="1:7" ht="15.6" customHeight="1">
      <c r="A32" s="202" t="s">
        <v>181</v>
      </c>
      <c r="B32" s="203">
        <v>14668</v>
      </c>
      <c r="C32" s="203">
        <v>16672</v>
      </c>
      <c r="D32" s="203">
        <v>151661</v>
      </c>
      <c r="E32" s="203">
        <v>157895</v>
      </c>
      <c r="F32" s="204">
        <v>4.1104832488246794</v>
      </c>
    </row>
    <row r="33" spans="1:6" ht="15.6" customHeight="1">
      <c r="A33" s="202" t="s">
        <v>182</v>
      </c>
      <c r="B33" s="203">
        <v>1095</v>
      </c>
      <c r="C33" s="203">
        <v>1902</v>
      </c>
      <c r="D33" s="203">
        <v>13973</v>
      </c>
      <c r="E33" s="203">
        <v>10769</v>
      </c>
      <c r="F33" s="204">
        <v>-22.929936305732479</v>
      </c>
    </row>
    <row r="34" spans="1:6" ht="15.6" customHeight="1">
      <c r="A34" s="202" t="s">
        <v>183</v>
      </c>
      <c r="B34" s="203">
        <v>2371.5</v>
      </c>
      <c r="C34" s="203">
        <v>1708</v>
      </c>
      <c r="D34" s="203">
        <v>23612</v>
      </c>
      <c r="E34" s="203">
        <v>18999.25</v>
      </c>
      <c r="F34" s="204">
        <v>-19.535617482635939</v>
      </c>
    </row>
    <row r="35" spans="1:6" ht="15.6" customHeight="1">
      <c r="A35" s="170" t="s">
        <v>158</v>
      </c>
      <c r="B35" s="90">
        <f>SUM(B7:B34)</f>
        <v>178377.75</v>
      </c>
      <c r="C35" s="91">
        <f>SUM(C7:C34)</f>
        <v>173786.5</v>
      </c>
      <c r="D35" s="90">
        <f>SUM(D7:D34)</f>
        <v>1574351.75</v>
      </c>
      <c r="E35" s="192">
        <f>SUM(E7:E34)</f>
        <v>1555495.75</v>
      </c>
      <c r="F35" s="191">
        <f>E35*100/D35-100</f>
        <v>-1.1976993070322379</v>
      </c>
    </row>
    <row r="36" spans="1:6" ht="15.6" customHeight="1">
      <c r="A36" s="87" t="s">
        <v>165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51E-E661-40FF-9C50-71786D4A38F0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8</v>
      </c>
      <c r="E7" s="203">
        <v>9</v>
      </c>
      <c r="F7" s="204">
        <v>12.5</v>
      </c>
      <c r="G7" s="51"/>
    </row>
    <row r="8" spans="1:14" ht="15.6" customHeight="1">
      <c r="A8" s="202" t="s">
        <v>11</v>
      </c>
      <c r="B8" s="203">
        <v>1901</v>
      </c>
      <c r="C8" s="203">
        <v>2199</v>
      </c>
      <c r="D8" s="203">
        <v>21170.25</v>
      </c>
      <c r="E8" s="203">
        <v>17425.25</v>
      </c>
      <c r="F8" s="204">
        <v>-17.689918635821499</v>
      </c>
      <c r="G8" s="20"/>
    </row>
    <row r="9" spans="1:14" ht="15.6" customHeight="1">
      <c r="A9" s="202" t="s">
        <v>8</v>
      </c>
      <c r="B9" s="203">
        <v>796.5</v>
      </c>
      <c r="C9" s="203">
        <v>1010</v>
      </c>
      <c r="D9" s="203">
        <v>15815</v>
      </c>
      <c r="E9" s="203">
        <v>6530.5</v>
      </c>
      <c r="F9" s="204">
        <v>-58.706923806512798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69781</v>
      </c>
      <c r="C11" s="203">
        <v>65229</v>
      </c>
      <c r="D11" s="203">
        <v>601810</v>
      </c>
      <c r="E11" s="203">
        <v>588838</v>
      </c>
      <c r="F11" s="204">
        <v>-2.155497582293421</v>
      </c>
    </row>
    <row r="12" spans="1:14" ht="15.6" customHeight="1">
      <c r="A12" s="202" t="s">
        <v>6</v>
      </c>
      <c r="B12" s="203">
        <v>1016</v>
      </c>
      <c r="C12" s="203">
        <v>2518.25</v>
      </c>
      <c r="D12" s="203">
        <v>24855</v>
      </c>
      <c r="E12" s="203">
        <v>21573</v>
      </c>
      <c r="F12" s="204">
        <v>-13.204586602293301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20</v>
      </c>
      <c r="E13" s="203">
        <v>10</v>
      </c>
      <c r="F13" s="204">
        <v>-50</v>
      </c>
    </row>
    <row r="14" spans="1:14" ht="15.6" customHeight="1">
      <c r="A14" s="202" t="s">
        <v>153</v>
      </c>
      <c r="B14" s="203">
        <v>153857</v>
      </c>
      <c r="C14" s="203">
        <v>140658</v>
      </c>
      <c r="D14" s="203">
        <v>1359492.33</v>
      </c>
      <c r="E14" s="203">
        <v>1300142.5</v>
      </c>
      <c r="F14" s="204">
        <v>-4.3655877043455007</v>
      </c>
    </row>
    <row r="15" spans="1:14" ht="15.6" customHeight="1">
      <c r="A15" s="202" t="s">
        <v>150</v>
      </c>
      <c r="B15" s="203">
        <v>33173</v>
      </c>
      <c r="C15" s="203">
        <v>35789</v>
      </c>
      <c r="D15" s="203">
        <v>343055.5</v>
      </c>
      <c r="E15" s="203">
        <v>345269.75</v>
      </c>
      <c r="F15" s="204">
        <v>0.64544949723878631</v>
      </c>
    </row>
    <row r="16" spans="1:14" ht="15.6" customHeight="1">
      <c r="A16" s="202" t="s">
        <v>149</v>
      </c>
      <c r="B16" s="203">
        <v>3537.25</v>
      </c>
      <c r="C16" s="203">
        <v>3448</v>
      </c>
      <c r="D16" s="203">
        <v>31153.5</v>
      </c>
      <c r="E16" s="203">
        <v>29325</v>
      </c>
      <c r="F16" s="204">
        <v>-5.8693244739756381</v>
      </c>
      <c r="G16" s="15"/>
    </row>
    <row r="17" spans="1:7" ht="15.6" customHeight="1">
      <c r="A17" s="202" t="s">
        <v>155</v>
      </c>
      <c r="B17" s="203">
        <v>6947</v>
      </c>
      <c r="C17" s="203">
        <v>4250</v>
      </c>
      <c r="D17" s="203">
        <v>80111.75</v>
      </c>
      <c r="E17" s="203">
        <v>53694</v>
      </c>
      <c r="F17" s="204">
        <v>-32.976123976819878</v>
      </c>
      <c r="G17" s="16"/>
    </row>
    <row r="18" spans="1:7" ht="15.6" customHeight="1">
      <c r="A18" s="202" t="s">
        <v>152</v>
      </c>
      <c r="B18" s="203">
        <v>8</v>
      </c>
      <c r="C18" s="203">
        <v>18</v>
      </c>
      <c r="D18" s="203">
        <v>76</v>
      </c>
      <c r="E18" s="203">
        <v>117</v>
      </c>
      <c r="F18" s="204">
        <v>53.94736842105263</v>
      </c>
    </row>
    <row r="19" spans="1:7" ht="15.6" customHeight="1">
      <c r="A19" s="202" t="s">
        <v>148</v>
      </c>
      <c r="B19" s="203">
        <v>1649.75</v>
      </c>
      <c r="C19" s="203">
        <v>1161.25</v>
      </c>
      <c r="D19" s="203">
        <v>15928</v>
      </c>
      <c r="E19" s="203">
        <v>17485.75</v>
      </c>
      <c r="F19" s="204">
        <v>9.7799472626820716</v>
      </c>
    </row>
    <row r="20" spans="1:7" ht="15.6" customHeight="1">
      <c r="A20" s="202" t="s">
        <v>147</v>
      </c>
      <c r="B20" s="203">
        <v>2798</v>
      </c>
      <c r="C20" s="203">
        <v>6144</v>
      </c>
      <c r="D20" s="203">
        <v>28523</v>
      </c>
      <c r="E20" s="203">
        <v>41389</v>
      </c>
      <c r="F20" s="204">
        <v>45.107457139852038</v>
      </c>
    </row>
    <row r="21" spans="1:7" ht="15.6" customHeight="1">
      <c r="A21" s="202" t="s">
        <v>154</v>
      </c>
      <c r="B21" s="203">
        <v>942.25</v>
      </c>
      <c r="C21" s="203">
        <v>1290.75</v>
      </c>
      <c r="D21" s="203">
        <v>8553</v>
      </c>
      <c r="E21" s="203">
        <v>9461</v>
      </c>
      <c r="F21" s="204">
        <v>10.616158073190689</v>
      </c>
    </row>
    <row r="22" spans="1:7" ht="15.6" customHeight="1">
      <c r="A22" s="202" t="s">
        <v>151</v>
      </c>
      <c r="B22" s="203">
        <v>5931</v>
      </c>
      <c r="C22" s="203">
        <v>6622</v>
      </c>
      <c r="D22" s="203">
        <v>51598</v>
      </c>
      <c r="E22" s="203">
        <v>55228</v>
      </c>
      <c r="F22" s="204">
        <v>7.0351564014109016</v>
      </c>
    </row>
    <row r="23" spans="1:7" ht="15.6" customHeight="1">
      <c r="A23" s="202" t="s">
        <v>171</v>
      </c>
      <c r="B23" s="203">
        <v>1506</v>
      </c>
      <c r="C23" s="203">
        <v>1241</v>
      </c>
      <c r="D23" s="203">
        <v>14744</v>
      </c>
      <c r="E23" s="203">
        <v>14384</v>
      </c>
      <c r="F23" s="204">
        <v>-2.4416711882799831</v>
      </c>
    </row>
    <row r="24" spans="1:7" ht="15.6" customHeight="1">
      <c r="A24" s="202" t="s">
        <v>146</v>
      </c>
      <c r="B24" s="203">
        <v>3553.5</v>
      </c>
      <c r="C24" s="203">
        <v>3142.5</v>
      </c>
      <c r="D24" s="203">
        <v>30517.25</v>
      </c>
      <c r="E24" s="203">
        <v>30888.5</v>
      </c>
      <c r="F24" s="204">
        <v>1.216525080077659</v>
      </c>
    </row>
    <row r="25" spans="1:7" ht="15.6" customHeight="1">
      <c r="A25" s="202" t="s">
        <v>145</v>
      </c>
      <c r="B25" s="203">
        <v>5</v>
      </c>
      <c r="C25" s="203">
        <v>2</v>
      </c>
      <c r="D25" s="203">
        <v>43</v>
      </c>
      <c r="E25" s="203">
        <v>38</v>
      </c>
      <c r="F25" s="204">
        <v>-11.627906976744191</v>
      </c>
    </row>
    <row r="26" spans="1:7" ht="15.6" customHeight="1">
      <c r="A26" s="202" t="s">
        <v>157</v>
      </c>
      <c r="B26" s="203">
        <v>0</v>
      </c>
      <c r="C26" s="203">
        <v>66</v>
      </c>
      <c r="D26" s="203">
        <v>0</v>
      </c>
      <c r="E26" s="203">
        <v>630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3818</v>
      </c>
      <c r="C28" s="203">
        <v>4797</v>
      </c>
      <c r="D28" s="203">
        <v>29817</v>
      </c>
      <c r="E28" s="203">
        <v>34479</v>
      </c>
      <c r="F28" s="204">
        <v>15.635375792333241</v>
      </c>
    </row>
    <row r="29" spans="1:7" ht="15.6" customHeight="1">
      <c r="A29" s="202" t="s">
        <v>178</v>
      </c>
      <c r="B29" s="203">
        <v>2200.75</v>
      </c>
      <c r="C29" s="203">
        <v>3025</v>
      </c>
      <c r="D29" s="203">
        <v>22482.75</v>
      </c>
      <c r="E29" s="203">
        <v>24637.25</v>
      </c>
      <c r="F29" s="204">
        <v>9.5829024474319198</v>
      </c>
    </row>
    <row r="30" spans="1:7" ht="15.6" customHeight="1">
      <c r="A30" s="202" t="s">
        <v>179</v>
      </c>
      <c r="B30" s="203">
        <v>94</v>
      </c>
      <c r="C30" s="203">
        <v>151</v>
      </c>
      <c r="D30" s="203">
        <v>1000.25</v>
      </c>
      <c r="E30" s="203">
        <v>871</v>
      </c>
      <c r="F30" s="204">
        <v>-12.921769557610601</v>
      </c>
    </row>
    <row r="31" spans="1:7" ht="15.6" customHeight="1">
      <c r="A31" s="202" t="s">
        <v>180</v>
      </c>
      <c r="B31" s="203">
        <v>2628.25</v>
      </c>
      <c r="C31" s="203">
        <v>956</v>
      </c>
      <c r="D31" s="203">
        <v>37453.5</v>
      </c>
      <c r="E31" s="203">
        <v>18570</v>
      </c>
      <c r="F31" s="204">
        <v>-50.418518963514757</v>
      </c>
    </row>
    <row r="32" spans="1:7" ht="15.6" customHeight="1">
      <c r="A32" s="202" t="s">
        <v>181</v>
      </c>
      <c r="B32" s="203">
        <v>197157</v>
      </c>
      <c r="C32" s="203">
        <v>190768</v>
      </c>
      <c r="D32" s="203">
        <v>1937896</v>
      </c>
      <c r="E32" s="203">
        <v>1681188</v>
      </c>
      <c r="F32" s="204">
        <v>-13.246737699030289</v>
      </c>
    </row>
    <row r="33" spans="1:6" ht="15.6" customHeight="1">
      <c r="A33" s="202" t="s">
        <v>182</v>
      </c>
      <c r="B33" s="203">
        <v>14362</v>
      </c>
      <c r="C33" s="203">
        <v>14774</v>
      </c>
      <c r="D33" s="203">
        <v>141535</v>
      </c>
      <c r="E33" s="203">
        <v>142668</v>
      </c>
      <c r="F33" s="204">
        <v>0.80050870809340324</v>
      </c>
    </row>
    <row r="34" spans="1:6" ht="15.6" customHeight="1">
      <c r="A34" s="202" t="s">
        <v>183</v>
      </c>
      <c r="B34" s="203">
        <v>65</v>
      </c>
      <c r="C34" s="203">
        <v>276.5</v>
      </c>
      <c r="D34" s="203">
        <v>1584</v>
      </c>
      <c r="E34" s="203">
        <v>2084.5</v>
      </c>
      <c r="F34" s="204">
        <v>31.597222222222229</v>
      </c>
    </row>
    <row r="35" spans="1:6" ht="15.6" customHeight="1">
      <c r="A35" s="170" t="s">
        <v>158</v>
      </c>
      <c r="B35" s="90">
        <f>SUM(B7:B34)</f>
        <v>507727.25</v>
      </c>
      <c r="C35" s="91">
        <f>SUM(C7:C34)</f>
        <v>489536.25</v>
      </c>
      <c r="D35" s="192">
        <f>SUM(D7:D34)</f>
        <v>4799242.08</v>
      </c>
      <c r="E35" s="192">
        <f>SUM(E7:E34)</f>
        <v>4436936</v>
      </c>
      <c r="F35" s="154">
        <f>E35*100/D35-100</f>
        <v>-7.5492353575963023</v>
      </c>
    </row>
    <row r="36" spans="1:6" ht="15.6" customHeight="1">
      <c r="A36" s="87" t="s">
        <v>77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36-3F24-4DFF-B13F-D965AB534BE0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110</v>
      </c>
      <c r="C7" s="203">
        <v>108</v>
      </c>
      <c r="D7" s="203">
        <v>800</v>
      </c>
      <c r="E7" s="203">
        <v>829</v>
      </c>
      <c r="F7" s="204">
        <v>3.625</v>
      </c>
      <c r="G7" s="51"/>
    </row>
    <row r="8" spans="1:14" ht="15.6" customHeight="1">
      <c r="A8" s="202" t="s">
        <v>11</v>
      </c>
      <c r="B8" s="203">
        <v>59</v>
      </c>
      <c r="C8" s="203">
        <v>92</v>
      </c>
      <c r="D8" s="203">
        <v>488</v>
      </c>
      <c r="E8" s="203">
        <v>652</v>
      </c>
      <c r="F8" s="204">
        <v>33.606557377049171</v>
      </c>
      <c r="G8" s="20"/>
    </row>
    <row r="9" spans="1:14" ht="15.6" customHeight="1">
      <c r="A9" s="202" t="s">
        <v>8</v>
      </c>
      <c r="B9" s="203">
        <v>165</v>
      </c>
      <c r="C9" s="203">
        <v>186</v>
      </c>
      <c r="D9" s="203">
        <v>1385</v>
      </c>
      <c r="E9" s="203">
        <v>1525</v>
      </c>
      <c r="F9" s="204">
        <v>10.108303249097469</v>
      </c>
      <c r="G9" s="20"/>
    </row>
    <row r="10" spans="1:14" ht="15.6" customHeight="1">
      <c r="A10" s="202" t="s">
        <v>10</v>
      </c>
      <c r="B10" s="203">
        <v>54</v>
      </c>
      <c r="C10" s="203">
        <v>73</v>
      </c>
      <c r="D10" s="203">
        <v>597</v>
      </c>
      <c r="E10" s="203">
        <v>614</v>
      </c>
      <c r="F10" s="204">
        <v>2.847571189279734</v>
      </c>
    </row>
    <row r="11" spans="1:14" ht="15.6" customHeight="1">
      <c r="A11" s="202" t="s">
        <v>9</v>
      </c>
      <c r="B11" s="203">
        <v>2686</v>
      </c>
      <c r="C11" s="203">
        <v>2733</v>
      </c>
      <c r="D11" s="203">
        <v>20489</v>
      </c>
      <c r="E11" s="203">
        <v>22833</v>
      </c>
      <c r="F11" s="204">
        <v>11.440285030992239</v>
      </c>
    </row>
    <row r="12" spans="1:14" ht="15.6" customHeight="1">
      <c r="A12" s="202" t="s">
        <v>6</v>
      </c>
      <c r="B12" s="203">
        <v>128</v>
      </c>
      <c r="C12" s="203">
        <v>149</v>
      </c>
      <c r="D12" s="203">
        <v>1157</v>
      </c>
      <c r="E12" s="203">
        <v>1166</v>
      </c>
      <c r="F12" s="204">
        <v>0.77787381158167079</v>
      </c>
    </row>
    <row r="13" spans="1:14" ht="15.6" customHeight="1">
      <c r="A13" s="202" t="s">
        <v>175</v>
      </c>
      <c r="B13" s="203">
        <v>5343</v>
      </c>
      <c r="C13" s="203">
        <v>5314</v>
      </c>
      <c r="D13" s="203">
        <v>36935</v>
      </c>
      <c r="E13" s="203">
        <v>39207</v>
      </c>
      <c r="F13" s="204">
        <v>6.1513469608772198</v>
      </c>
    </row>
    <row r="14" spans="1:14" ht="15.6" customHeight="1">
      <c r="A14" s="202" t="s">
        <v>153</v>
      </c>
      <c r="B14" s="203">
        <v>771</v>
      </c>
      <c r="C14" s="203">
        <v>780</v>
      </c>
      <c r="D14" s="203">
        <v>6522</v>
      </c>
      <c r="E14" s="203">
        <v>6639</v>
      </c>
      <c r="F14" s="204">
        <v>1.7939282428702801</v>
      </c>
    </row>
    <row r="15" spans="1:14" ht="15.6" customHeight="1">
      <c r="A15" s="202" t="s">
        <v>150</v>
      </c>
      <c r="B15" s="203">
        <v>238</v>
      </c>
      <c r="C15" s="203">
        <v>253</v>
      </c>
      <c r="D15" s="203">
        <v>2004</v>
      </c>
      <c r="E15" s="203">
        <v>2114</v>
      </c>
      <c r="F15" s="204">
        <v>5.4890219560878251</v>
      </c>
    </row>
    <row r="16" spans="1:14" ht="15.6" customHeight="1">
      <c r="A16" s="202" t="s">
        <v>149</v>
      </c>
      <c r="B16" s="203">
        <v>160</v>
      </c>
      <c r="C16" s="203">
        <v>176</v>
      </c>
      <c r="D16" s="203">
        <v>1593</v>
      </c>
      <c r="E16" s="203">
        <v>1618</v>
      </c>
      <c r="F16" s="204">
        <v>1.5693659761456329</v>
      </c>
      <c r="G16" s="15"/>
    </row>
    <row r="17" spans="1:7" ht="15.6" customHeight="1">
      <c r="A17" s="202" t="s">
        <v>155</v>
      </c>
      <c r="B17" s="203">
        <v>121</v>
      </c>
      <c r="C17" s="203">
        <v>111</v>
      </c>
      <c r="D17" s="203">
        <v>1198</v>
      </c>
      <c r="E17" s="203">
        <v>1013</v>
      </c>
      <c r="F17" s="204">
        <v>-15.442404006677791</v>
      </c>
      <c r="G17" s="16"/>
    </row>
    <row r="18" spans="1:7" ht="15.6" customHeight="1">
      <c r="A18" s="202" t="s">
        <v>152</v>
      </c>
      <c r="B18" s="203">
        <v>965</v>
      </c>
      <c r="C18" s="203">
        <v>881</v>
      </c>
      <c r="D18" s="203">
        <v>7502</v>
      </c>
      <c r="E18" s="203">
        <v>7629</v>
      </c>
      <c r="F18" s="204">
        <v>1.6928818981604929</v>
      </c>
    </row>
    <row r="19" spans="1:7" ht="15.6" customHeight="1">
      <c r="A19" s="202" t="s">
        <v>148</v>
      </c>
      <c r="B19" s="203">
        <v>94</v>
      </c>
      <c r="C19" s="203">
        <v>76</v>
      </c>
      <c r="D19" s="203">
        <v>799</v>
      </c>
      <c r="E19" s="203">
        <v>744</v>
      </c>
      <c r="F19" s="204">
        <v>-6.8836045056320359</v>
      </c>
    </row>
    <row r="20" spans="1:7" ht="15.6" customHeight="1">
      <c r="A20" s="202" t="s">
        <v>147</v>
      </c>
      <c r="B20" s="203">
        <v>109</v>
      </c>
      <c r="C20" s="203">
        <v>99</v>
      </c>
      <c r="D20" s="203">
        <v>936</v>
      </c>
      <c r="E20" s="203">
        <v>915</v>
      </c>
      <c r="F20" s="204">
        <v>-2.243589743589737</v>
      </c>
    </row>
    <row r="21" spans="1:7" ht="15.6" customHeight="1">
      <c r="A21" s="202" t="s">
        <v>154</v>
      </c>
      <c r="B21" s="203">
        <v>179</v>
      </c>
      <c r="C21" s="203">
        <v>171</v>
      </c>
      <c r="D21" s="203">
        <v>1627</v>
      </c>
      <c r="E21" s="203">
        <v>1546</v>
      </c>
      <c r="F21" s="204">
        <v>-4.978488014751079</v>
      </c>
    </row>
    <row r="22" spans="1:7" ht="15.6" customHeight="1">
      <c r="A22" s="202" t="s">
        <v>151</v>
      </c>
      <c r="B22" s="203">
        <v>1056</v>
      </c>
      <c r="C22" s="203">
        <v>1059</v>
      </c>
      <c r="D22" s="203">
        <v>9330</v>
      </c>
      <c r="E22" s="203">
        <v>9382</v>
      </c>
      <c r="F22" s="204">
        <v>0.55734190782422388</v>
      </c>
    </row>
    <row r="23" spans="1:7" ht="15.6" customHeight="1">
      <c r="A23" s="202" t="s">
        <v>171</v>
      </c>
      <c r="B23" s="203">
        <v>120</v>
      </c>
      <c r="C23" s="203">
        <v>164</v>
      </c>
      <c r="D23" s="203">
        <v>1049</v>
      </c>
      <c r="E23" s="203">
        <v>1254</v>
      </c>
      <c r="F23" s="204">
        <v>19.542421353670161</v>
      </c>
    </row>
    <row r="24" spans="1:7" ht="15.6" customHeight="1">
      <c r="A24" s="202" t="s">
        <v>146</v>
      </c>
      <c r="B24" s="203">
        <v>33</v>
      </c>
      <c r="C24" s="203">
        <v>48</v>
      </c>
      <c r="D24" s="203">
        <v>346</v>
      </c>
      <c r="E24" s="203">
        <v>351</v>
      </c>
      <c r="F24" s="204">
        <v>1.445086705202314</v>
      </c>
    </row>
    <row r="25" spans="1:7" ht="15.6" customHeight="1">
      <c r="A25" s="202" t="s">
        <v>145</v>
      </c>
      <c r="B25" s="203">
        <v>108</v>
      </c>
      <c r="C25" s="203">
        <v>117</v>
      </c>
      <c r="D25" s="203">
        <v>899</v>
      </c>
      <c r="E25" s="203">
        <v>977</v>
      </c>
      <c r="F25" s="204">
        <v>8.6763070077864342</v>
      </c>
    </row>
    <row r="26" spans="1:7" ht="15.6" customHeight="1">
      <c r="A26" s="202" t="s">
        <v>157</v>
      </c>
      <c r="B26" s="203">
        <v>64</v>
      </c>
      <c r="C26" s="203">
        <v>101</v>
      </c>
      <c r="D26" s="203">
        <v>473</v>
      </c>
      <c r="E26" s="203">
        <v>788</v>
      </c>
      <c r="F26" s="204">
        <v>66.596194503171233</v>
      </c>
    </row>
    <row r="27" spans="1:7" ht="15.6" customHeight="1">
      <c r="A27" s="202" t="s">
        <v>173</v>
      </c>
      <c r="B27" s="203">
        <v>72</v>
      </c>
      <c r="C27" s="203">
        <v>80</v>
      </c>
      <c r="D27" s="203">
        <v>667</v>
      </c>
      <c r="E27" s="203">
        <v>693</v>
      </c>
      <c r="F27" s="204">
        <v>3.8980509745127421</v>
      </c>
    </row>
    <row r="28" spans="1:7" ht="15.6" customHeight="1">
      <c r="A28" s="202" t="s">
        <v>177</v>
      </c>
      <c r="B28" s="203">
        <v>1377</v>
      </c>
      <c r="C28" s="203">
        <v>1368</v>
      </c>
      <c r="D28" s="203">
        <v>11885</v>
      </c>
      <c r="E28" s="203">
        <v>12422</v>
      </c>
      <c r="F28" s="204">
        <v>4.5183003786285241</v>
      </c>
    </row>
    <row r="29" spans="1:7" ht="15.6" customHeight="1">
      <c r="A29" s="202" t="s">
        <v>178</v>
      </c>
      <c r="B29" s="203">
        <v>129</v>
      </c>
      <c r="C29" s="203">
        <v>144</v>
      </c>
      <c r="D29" s="203">
        <v>1112</v>
      </c>
      <c r="E29" s="203">
        <v>1192</v>
      </c>
      <c r="F29" s="204">
        <v>7.1942446043165518</v>
      </c>
    </row>
    <row r="30" spans="1:7" ht="15.6" customHeight="1">
      <c r="A30" s="202" t="s">
        <v>179</v>
      </c>
      <c r="B30" s="203">
        <v>81</v>
      </c>
      <c r="C30" s="203">
        <v>61</v>
      </c>
      <c r="D30" s="203">
        <v>677</v>
      </c>
      <c r="E30" s="203">
        <v>663</v>
      </c>
      <c r="F30" s="204">
        <v>-2.0679468242245211</v>
      </c>
    </row>
    <row r="31" spans="1:7" ht="15.6" customHeight="1">
      <c r="A31" s="202" t="s">
        <v>180</v>
      </c>
      <c r="B31" s="203">
        <v>191</v>
      </c>
      <c r="C31" s="203">
        <v>204</v>
      </c>
      <c r="D31" s="203">
        <v>1768</v>
      </c>
      <c r="E31" s="203">
        <v>1799</v>
      </c>
      <c r="F31" s="204">
        <v>1.7533936651583699</v>
      </c>
    </row>
    <row r="32" spans="1:7" ht="15.6" customHeight="1">
      <c r="A32" s="202" t="s">
        <v>181</v>
      </c>
      <c r="B32" s="203">
        <v>648</v>
      </c>
      <c r="C32" s="203">
        <v>573</v>
      </c>
      <c r="D32" s="203">
        <v>5647</v>
      </c>
      <c r="E32" s="203">
        <v>5657</v>
      </c>
      <c r="F32" s="204">
        <v>0.1770851779706106</v>
      </c>
    </row>
    <row r="33" spans="1:6" ht="15.6" customHeight="1">
      <c r="A33" s="202" t="s">
        <v>182</v>
      </c>
      <c r="B33" s="203">
        <v>140</v>
      </c>
      <c r="C33" s="203">
        <v>176</v>
      </c>
      <c r="D33" s="203">
        <v>1129</v>
      </c>
      <c r="E33" s="203">
        <v>1393</v>
      </c>
      <c r="F33" s="204">
        <v>23.38352524357839</v>
      </c>
    </row>
    <row r="34" spans="1:6" ht="15.6" customHeight="1">
      <c r="A34" s="202" t="s">
        <v>183</v>
      </c>
      <c r="B34" s="203">
        <v>27</v>
      </c>
      <c r="C34" s="203">
        <v>36</v>
      </c>
      <c r="D34" s="203">
        <v>311</v>
      </c>
      <c r="E34" s="203">
        <v>295</v>
      </c>
      <c r="F34" s="204">
        <v>-5.1446945337620633</v>
      </c>
    </row>
    <row r="35" spans="1:6" ht="15.6" customHeight="1">
      <c r="A35" s="170" t="s">
        <v>158</v>
      </c>
      <c r="B35" s="90">
        <f>SUM(B7:B34)</f>
        <v>15228</v>
      </c>
      <c r="C35" s="91">
        <f>SUM(C7:C34)</f>
        <v>15333</v>
      </c>
      <c r="D35" s="192">
        <f>SUM(D7:D34)</f>
        <v>119325</v>
      </c>
      <c r="E35" s="92">
        <f>SUM(E7:E34)</f>
        <v>125910</v>
      </c>
      <c r="F35" s="154">
        <f>E35*100/D35-100</f>
        <v>5.5185417976115616</v>
      </c>
    </row>
    <row r="36" spans="1:6" ht="15.6" customHeight="1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3E57-F34E-4D41-8C1F-E6675B3750C9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3123947</v>
      </c>
      <c r="C7" s="203">
        <v>3733462</v>
      </c>
      <c r="D7" s="203">
        <v>18932632</v>
      </c>
      <c r="E7" s="203">
        <v>20901091</v>
      </c>
      <c r="F7" s="204">
        <v>10.397175627773249</v>
      </c>
      <c r="G7" s="51"/>
    </row>
    <row r="8" spans="1:14" ht="15.6" customHeight="1">
      <c r="A8" s="202" t="s">
        <v>11</v>
      </c>
      <c r="B8" s="203">
        <v>1101460</v>
      </c>
      <c r="C8" s="203">
        <v>1506540</v>
      </c>
      <c r="D8" s="203">
        <v>8556798</v>
      </c>
      <c r="E8" s="203">
        <v>10907785</v>
      </c>
      <c r="F8" s="204">
        <v>27.47507887880489</v>
      </c>
      <c r="G8" s="20"/>
    </row>
    <row r="9" spans="1:14" ht="15.6" customHeight="1">
      <c r="A9" s="202" t="s">
        <v>8</v>
      </c>
      <c r="B9" s="203">
        <v>2698484</v>
      </c>
      <c r="C9" s="203">
        <v>3481657</v>
      </c>
      <c r="D9" s="203">
        <v>22038012</v>
      </c>
      <c r="E9" s="203">
        <v>27565771</v>
      </c>
      <c r="F9" s="204">
        <v>25.082838687990549</v>
      </c>
      <c r="G9" s="20"/>
    </row>
    <row r="10" spans="1:14" ht="15.6" customHeight="1">
      <c r="A10" s="202" t="s">
        <v>10</v>
      </c>
      <c r="B10" s="203">
        <v>454230</v>
      </c>
      <c r="C10" s="203">
        <v>530612</v>
      </c>
      <c r="D10" s="203">
        <v>4375576</v>
      </c>
      <c r="E10" s="203">
        <v>4967429</v>
      </c>
      <c r="F10" s="204">
        <v>13.526287739031391</v>
      </c>
    </row>
    <row r="11" spans="1:14" ht="15.6" customHeight="1">
      <c r="A11" s="202" t="s">
        <v>9</v>
      </c>
      <c r="B11" s="203">
        <v>44730962</v>
      </c>
      <c r="C11" s="203">
        <v>47832103</v>
      </c>
      <c r="D11" s="203">
        <v>359444845</v>
      </c>
      <c r="E11" s="203">
        <v>405472199</v>
      </c>
      <c r="F11" s="204">
        <v>12.805122855496791</v>
      </c>
    </row>
    <row r="12" spans="1:14" ht="15.6" customHeight="1">
      <c r="A12" s="202" t="s">
        <v>6</v>
      </c>
      <c r="B12" s="203">
        <v>3321589</v>
      </c>
      <c r="C12" s="203">
        <v>4801729</v>
      </c>
      <c r="D12" s="203">
        <v>26038197</v>
      </c>
      <c r="E12" s="203">
        <v>30366051</v>
      </c>
      <c r="F12" s="204">
        <v>16.62117388542686</v>
      </c>
    </row>
    <row r="13" spans="1:14" ht="15.6" customHeight="1">
      <c r="A13" s="202" t="s">
        <v>175</v>
      </c>
      <c r="B13" s="203">
        <v>28552295</v>
      </c>
      <c r="C13" s="203">
        <v>29084117</v>
      </c>
      <c r="D13" s="203">
        <v>213370661</v>
      </c>
      <c r="E13" s="203">
        <v>225611354</v>
      </c>
      <c r="F13" s="204">
        <v>5.7368210524501251</v>
      </c>
    </row>
    <row r="14" spans="1:14" ht="15.6" customHeight="1">
      <c r="A14" s="202" t="s">
        <v>153</v>
      </c>
      <c r="B14" s="203">
        <v>33234242</v>
      </c>
      <c r="C14" s="203">
        <v>34420440</v>
      </c>
      <c r="D14" s="203">
        <v>260493413</v>
      </c>
      <c r="E14" s="203">
        <v>280903370</v>
      </c>
      <c r="F14" s="204">
        <v>7.8351144333926044</v>
      </c>
    </row>
    <row r="15" spans="1:14" ht="15.6" customHeight="1">
      <c r="A15" s="202" t="s">
        <v>150</v>
      </c>
      <c r="B15" s="203">
        <v>4781712</v>
      </c>
      <c r="C15" s="203">
        <v>6443936</v>
      </c>
      <c r="D15" s="203">
        <v>40634399</v>
      </c>
      <c r="E15" s="203">
        <v>45392383</v>
      </c>
      <c r="F15" s="204">
        <v>11.70925156294301</v>
      </c>
    </row>
    <row r="16" spans="1:14" ht="15.6" customHeight="1">
      <c r="A16" s="202" t="s">
        <v>149</v>
      </c>
      <c r="B16" s="203">
        <v>4009822</v>
      </c>
      <c r="C16" s="203">
        <v>3775317</v>
      </c>
      <c r="D16" s="203">
        <v>38373270</v>
      </c>
      <c r="E16" s="203">
        <v>36165373</v>
      </c>
      <c r="F16" s="204">
        <v>-5.7537369111363148</v>
      </c>
      <c r="G16" s="15"/>
    </row>
    <row r="17" spans="1:7" ht="15.6" customHeight="1">
      <c r="A17" s="202" t="s">
        <v>155</v>
      </c>
      <c r="B17" s="203">
        <v>1849332</v>
      </c>
      <c r="C17" s="203">
        <v>1513527</v>
      </c>
      <c r="D17" s="203">
        <v>17147621</v>
      </c>
      <c r="E17" s="203">
        <v>14434854</v>
      </c>
      <c r="F17" s="204">
        <v>-15.82007789885256</v>
      </c>
      <c r="G17" s="16"/>
    </row>
    <row r="18" spans="1:7" ht="15.6" customHeight="1">
      <c r="A18" s="202" t="s">
        <v>152</v>
      </c>
      <c r="B18" s="203">
        <v>6482837</v>
      </c>
      <c r="C18" s="203">
        <v>6207691</v>
      </c>
      <c r="D18" s="203">
        <v>53831209</v>
      </c>
      <c r="E18" s="203">
        <v>53942783</v>
      </c>
      <c r="F18" s="204">
        <v>0.20726638333536579</v>
      </c>
    </row>
    <row r="19" spans="1:7" ht="15.6" customHeight="1">
      <c r="A19" s="202" t="s">
        <v>148</v>
      </c>
      <c r="B19" s="203">
        <v>1658998</v>
      </c>
      <c r="C19" s="203">
        <v>1382268</v>
      </c>
      <c r="D19" s="203">
        <v>12315887</v>
      </c>
      <c r="E19" s="203">
        <v>12719791</v>
      </c>
      <c r="F19" s="204">
        <v>3.2795364231581479</v>
      </c>
    </row>
    <row r="20" spans="1:7" ht="15.6" customHeight="1">
      <c r="A20" s="202" t="s">
        <v>147</v>
      </c>
      <c r="B20" s="203">
        <v>1679476</v>
      </c>
      <c r="C20" s="203">
        <v>1765320</v>
      </c>
      <c r="D20" s="203">
        <v>15465000</v>
      </c>
      <c r="E20" s="203">
        <v>16591218</v>
      </c>
      <c r="F20" s="204">
        <v>7.2823666343356006</v>
      </c>
    </row>
    <row r="21" spans="1:7" ht="15.6" customHeight="1">
      <c r="A21" s="202" t="s">
        <v>154</v>
      </c>
      <c r="B21" s="203">
        <v>3329432</v>
      </c>
      <c r="C21" s="203">
        <v>3304274</v>
      </c>
      <c r="D21" s="203">
        <v>31922577</v>
      </c>
      <c r="E21" s="203">
        <v>30024186</v>
      </c>
      <c r="F21" s="204">
        <v>-5.9468601172142144</v>
      </c>
    </row>
    <row r="22" spans="1:7" ht="15.6" customHeight="1">
      <c r="A22" s="202" t="s">
        <v>151</v>
      </c>
      <c r="B22" s="203">
        <v>20916419</v>
      </c>
      <c r="C22" s="203">
        <v>19518761</v>
      </c>
      <c r="D22" s="203">
        <v>196650903</v>
      </c>
      <c r="E22" s="203">
        <v>192666299</v>
      </c>
      <c r="F22" s="204">
        <v>-2.0262322416083691</v>
      </c>
    </row>
    <row r="23" spans="1:7" ht="15.6" customHeight="1">
      <c r="A23" s="202" t="s">
        <v>171</v>
      </c>
      <c r="B23" s="203">
        <v>3606781</v>
      </c>
      <c r="C23" s="203">
        <v>4834519</v>
      </c>
      <c r="D23" s="203">
        <v>35098046</v>
      </c>
      <c r="E23" s="203">
        <v>36877585</v>
      </c>
      <c r="F23" s="204">
        <v>5.0701939361524637</v>
      </c>
    </row>
    <row r="24" spans="1:7" ht="15.6" customHeight="1">
      <c r="A24" s="202" t="s">
        <v>146</v>
      </c>
      <c r="B24" s="203">
        <v>249351</v>
      </c>
      <c r="C24" s="203">
        <v>257955</v>
      </c>
      <c r="D24" s="203">
        <v>2144796</v>
      </c>
      <c r="E24" s="203">
        <v>2234009</v>
      </c>
      <c r="F24" s="204">
        <v>4.1595098088582736</v>
      </c>
    </row>
    <row r="25" spans="1:7" ht="15.6" customHeight="1">
      <c r="A25" s="202" t="s">
        <v>145</v>
      </c>
      <c r="B25" s="203">
        <v>2470883</v>
      </c>
      <c r="C25" s="203">
        <v>3214256</v>
      </c>
      <c r="D25" s="203">
        <v>19897646</v>
      </c>
      <c r="E25" s="203">
        <v>25478764</v>
      </c>
      <c r="F25" s="204">
        <v>28.049137068776869</v>
      </c>
    </row>
    <row r="26" spans="1:7" ht="15.6" customHeight="1">
      <c r="A26" s="202" t="s">
        <v>157</v>
      </c>
      <c r="B26" s="203">
        <v>991534</v>
      </c>
      <c r="C26" s="203">
        <v>1970262</v>
      </c>
      <c r="D26" s="203">
        <v>7143748</v>
      </c>
      <c r="E26" s="203">
        <v>13572418</v>
      </c>
      <c r="F26" s="204">
        <v>89.990156427690351</v>
      </c>
    </row>
    <row r="27" spans="1:7" ht="15.6" customHeight="1">
      <c r="A27" s="202" t="s">
        <v>173</v>
      </c>
      <c r="B27" s="203">
        <v>646577</v>
      </c>
      <c r="C27" s="203">
        <v>709747</v>
      </c>
      <c r="D27" s="203">
        <v>5405026</v>
      </c>
      <c r="E27" s="203">
        <v>5694081</v>
      </c>
      <c r="F27" s="204">
        <v>5.3478928686004537</v>
      </c>
    </row>
    <row r="28" spans="1:7" ht="15.6" customHeight="1">
      <c r="A28" s="202" t="s">
        <v>177</v>
      </c>
      <c r="B28" s="203">
        <v>15636052</v>
      </c>
      <c r="C28" s="203">
        <v>15133702</v>
      </c>
      <c r="D28" s="203">
        <v>147632334</v>
      </c>
      <c r="E28" s="203">
        <v>149884246</v>
      </c>
      <c r="F28" s="204">
        <v>1.5253514856711521</v>
      </c>
    </row>
    <row r="29" spans="1:7" ht="15.6" customHeight="1">
      <c r="A29" s="202" t="s">
        <v>178</v>
      </c>
      <c r="B29" s="203">
        <v>2757493</v>
      </c>
      <c r="C29" s="203">
        <v>2639150</v>
      </c>
      <c r="D29" s="203">
        <v>22833245</v>
      </c>
      <c r="E29" s="203">
        <v>23690252</v>
      </c>
      <c r="F29" s="204">
        <v>3.75332984864832</v>
      </c>
    </row>
    <row r="30" spans="1:7" ht="15.6" customHeight="1">
      <c r="A30" s="202" t="s">
        <v>179</v>
      </c>
      <c r="B30" s="203">
        <v>499222</v>
      </c>
      <c r="C30" s="203">
        <v>419159</v>
      </c>
      <c r="D30" s="203">
        <v>3943216</v>
      </c>
      <c r="E30" s="203">
        <v>3882430</v>
      </c>
      <c r="F30" s="204">
        <v>-1.5415336111437909</v>
      </c>
    </row>
    <row r="31" spans="1:7" ht="15.6" customHeight="1">
      <c r="A31" s="202" t="s">
        <v>180</v>
      </c>
      <c r="B31" s="203">
        <v>4311268</v>
      </c>
      <c r="C31" s="203">
        <v>4527031</v>
      </c>
      <c r="D31" s="203">
        <v>35073151</v>
      </c>
      <c r="E31" s="203">
        <v>37588754</v>
      </c>
      <c r="F31" s="204">
        <v>7.1724465246934832</v>
      </c>
    </row>
    <row r="32" spans="1:7" ht="15.6" customHeight="1">
      <c r="A32" s="202" t="s">
        <v>181</v>
      </c>
      <c r="B32" s="203">
        <v>26066352</v>
      </c>
      <c r="C32" s="203">
        <v>22902753</v>
      </c>
      <c r="D32" s="203">
        <v>216491133</v>
      </c>
      <c r="E32" s="203">
        <v>225359349</v>
      </c>
      <c r="F32" s="204">
        <v>4.0963414423074767</v>
      </c>
    </row>
    <row r="33" spans="1:6" ht="15.6" customHeight="1">
      <c r="A33" s="202" t="s">
        <v>182</v>
      </c>
      <c r="B33" s="203">
        <v>3975704</v>
      </c>
      <c r="C33" s="203">
        <v>4562473</v>
      </c>
      <c r="D33" s="203">
        <v>25866326</v>
      </c>
      <c r="E33" s="203">
        <v>32982910</v>
      </c>
      <c r="F33" s="204">
        <v>27.512929358425311</v>
      </c>
    </row>
    <row r="34" spans="1:6" ht="15.6" customHeight="1">
      <c r="A34" s="202" t="s">
        <v>183</v>
      </c>
      <c r="B34" s="203">
        <v>215420</v>
      </c>
      <c r="C34" s="203">
        <v>254157</v>
      </c>
      <c r="D34" s="203">
        <v>2284859</v>
      </c>
      <c r="E34" s="203">
        <v>2299735</v>
      </c>
      <c r="F34" s="204">
        <v>0.65106862173989555</v>
      </c>
    </row>
    <row r="35" spans="1:6" ht="15.6" customHeight="1">
      <c r="A35" s="170" t="s">
        <v>158</v>
      </c>
      <c r="B35" s="90">
        <f>SUM(B7:B34)</f>
        <v>223351874</v>
      </c>
      <c r="C35" s="91">
        <f>SUM(C7:C34)</f>
        <v>230726918</v>
      </c>
      <c r="D35" s="192">
        <f>SUM(D7:D34)</f>
        <v>1843404526</v>
      </c>
      <c r="E35" s="92">
        <f>SUM(E7:E34)</f>
        <v>1968176470</v>
      </c>
      <c r="F35" s="154">
        <f>E35*100/D35-100</f>
        <v>6.7685601418557013</v>
      </c>
    </row>
    <row r="36" spans="1:6" ht="15.6" customHeight="1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CE21-A24F-45AD-84B6-1786C8CB6D7D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21</v>
      </c>
      <c r="C7" s="203">
        <v>22</v>
      </c>
      <c r="D7" s="203">
        <v>97</v>
      </c>
      <c r="E7" s="203">
        <v>101</v>
      </c>
      <c r="F7" s="204">
        <v>4.1237113402061851</v>
      </c>
      <c r="G7" s="51"/>
    </row>
    <row r="8" spans="1:14" ht="15.6" customHeight="1">
      <c r="A8" s="202" t="s">
        <v>11</v>
      </c>
      <c r="B8" s="203">
        <v>6</v>
      </c>
      <c r="C8" s="203">
        <v>9</v>
      </c>
      <c r="D8" s="203">
        <v>40</v>
      </c>
      <c r="E8" s="203">
        <v>60</v>
      </c>
      <c r="F8" s="204">
        <v>50</v>
      </c>
      <c r="G8" s="20"/>
    </row>
    <row r="9" spans="1:14" ht="15.6" customHeight="1">
      <c r="A9" s="202" t="s">
        <v>8</v>
      </c>
      <c r="B9" s="203">
        <v>0</v>
      </c>
      <c r="C9" s="203">
        <v>3</v>
      </c>
      <c r="D9" s="203">
        <v>9</v>
      </c>
      <c r="E9" s="203">
        <v>15</v>
      </c>
      <c r="F9" s="204">
        <v>66.666666666666657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3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1</v>
      </c>
      <c r="E11" s="203">
        <v>0</v>
      </c>
      <c r="F11" s="204">
        <v>-100</v>
      </c>
    </row>
    <row r="12" spans="1:14" ht="15.6" customHeight="1">
      <c r="A12" s="202" t="s">
        <v>6</v>
      </c>
      <c r="B12" s="203">
        <v>28</v>
      </c>
      <c r="C12" s="203">
        <v>37</v>
      </c>
      <c r="D12" s="203">
        <v>209</v>
      </c>
      <c r="E12" s="203">
        <v>238</v>
      </c>
      <c r="F12" s="204">
        <v>13.8755980861244</v>
      </c>
    </row>
    <row r="13" spans="1:14" ht="15.6" customHeight="1">
      <c r="A13" s="202" t="s">
        <v>175</v>
      </c>
      <c r="B13" s="203">
        <v>88</v>
      </c>
      <c r="C13" s="203">
        <v>89</v>
      </c>
      <c r="D13" s="203">
        <v>536</v>
      </c>
      <c r="E13" s="203">
        <v>571</v>
      </c>
      <c r="F13" s="204">
        <v>6.5298507462686501</v>
      </c>
    </row>
    <row r="14" spans="1:14" ht="15.6" customHeight="1">
      <c r="A14" s="202" t="s">
        <v>153</v>
      </c>
      <c r="B14" s="203">
        <v>91</v>
      </c>
      <c r="C14" s="203">
        <v>90</v>
      </c>
      <c r="D14" s="203">
        <v>582</v>
      </c>
      <c r="E14" s="203">
        <v>589</v>
      </c>
      <c r="F14" s="204">
        <v>1.2027491408934741</v>
      </c>
    </row>
    <row r="15" spans="1:14" ht="15.6" customHeight="1">
      <c r="A15" s="202" t="s">
        <v>150</v>
      </c>
      <c r="B15" s="203">
        <v>13</v>
      </c>
      <c r="C15" s="203">
        <v>18</v>
      </c>
      <c r="D15" s="203">
        <v>64</v>
      </c>
      <c r="E15" s="203">
        <v>67</v>
      </c>
      <c r="F15" s="204">
        <v>4.6875</v>
      </c>
    </row>
    <row r="16" spans="1:14" ht="15.6" customHeight="1">
      <c r="A16" s="202" t="s">
        <v>149</v>
      </c>
      <c r="B16" s="203">
        <v>13</v>
      </c>
      <c r="C16" s="203">
        <v>18</v>
      </c>
      <c r="D16" s="203">
        <v>124</v>
      </c>
      <c r="E16" s="203">
        <v>98</v>
      </c>
      <c r="F16" s="204">
        <v>-20.967741935483868</v>
      </c>
      <c r="G16" s="15"/>
    </row>
    <row r="17" spans="1:7" ht="15.6" customHeight="1">
      <c r="A17" s="202" t="s">
        <v>155</v>
      </c>
      <c r="B17" s="203">
        <v>0</v>
      </c>
      <c r="C17" s="203">
        <v>1</v>
      </c>
      <c r="D17" s="203">
        <v>1</v>
      </c>
      <c r="E17" s="203">
        <v>1</v>
      </c>
      <c r="F17" s="204">
        <v>0</v>
      </c>
      <c r="G17" s="16"/>
    </row>
    <row r="18" spans="1:7" ht="15.6" customHeight="1">
      <c r="A18" s="202" t="s">
        <v>152</v>
      </c>
      <c r="B18" s="203">
        <v>0</v>
      </c>
      <c r="C18" s="203">
        <v>1</v>
      </c>
      <c r="D18" s="203">
        <v>3</v>
      </c>
      <c r="E18" s="203">
        <v>14</v>
      </c>
      <c r="F18" s="204">
        <v>366.66666666666669</v>
      </c>
    </row>
    <row r="19" spans="1:7" ht="15.6" customHeight="1">
      <c r="A19" s="202" t="s">
        <v>148</v>
      </c>
      <c r="B19" s="203">
        <v>2</v>
      </c>
      <c r="C19" s="203">
        <v>2</v>
      </c>
      <c r="D19" s="203">
        <v>12</v>
      </c>
      <c r="E19" s="203">
        <v>12</v>
      </c>
      <c r="F19" s="204">
        <v>0</v>
      </c>
    </row>
    <row r="20" spans="1:7" ht="15.6" customHeight="1">
      <c r="A20" s="202" t="s">
        <v>147</v>
      </c>
      <c r="B20" s="203">
        <v>4</v>
      </c>
      <c r="C20" s="203">
        <v>4</v>
      </c>
      <c r="D20" s="203">
        <v>20</v>
      </c>
      <c r="E20" s="203">
        <v>22</v>
      </c>
      <c r="F20" s="204">
        <v>10</v>
      </c>
    </row>
    <row r="21" spans="1:7" ht="15.6" customHeight="1">
      <c r="A21" s="202" t="s">
        <v>154</v>
      </c>
      <c r="B21" s="203">
        <v>6</v>
      </c>
      <c r="C21" s="203">
        <v>6</v>
      </c>
      <c r="D21" s="203">
        <v>16</v>
      </c>
      <c r="E21" s="203">
        <v>14</v>
      </c>
      <c r="F21" s="204">
        <v>-12.5</v>
      </c>
    </row>
    <row r="22" spans="1:7" ht="15.6" customHeight="1">
      <c r="A22" s="202" t="s">
        <v>151</v>
      </c>
      <c r="B22" s="203">
        <v>9</v>
      </c>
      <c r="C22" s="203">
        <v>13</v>
      </c>
      <c r="D22" s="203">
        <v>398</v>
      </c>
      <c r="E22" s="203">
        <v>389</v>
      </c>
      <c r="F22" s="204">
        <v>-2.2613065326633119</v>
      </c>
    </row>
    <row r="23" spans="1:7" ht="15.6" customHeight="1">
      <c r="A23" s="202" t="s">
        <v>171</v>
      </c>
      <c r="B23" s="203">
        <v>20</v>
      </c>
      <c r="C23" s="203">
        <v>34</v>
      </c>
      <c r="D23" s="203">
        <v>174</v>
      </c>
      <c r="E23" s="203">
        <v>200</v>
      </c>
      <c r="F23" s="204">
        <v>14.94252873563218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1</v>
      </c>
      <c r="E24" s="203">
        <v>0</v>
      </c>
      <c r="F24" s="204">
        <v>-100</v>
      </c>
    </row>
    <row r="25" spans="1:7" ht="15.6" customHeight="1">
      <c r="A25" s="202" t="s">
        <v>145</v>
      </c>
      <c r="B25" s="203">
        <v>2</v>
      </c>
      <c r="C25" s="203">
        <v>2</v>
      </c>
      <c r="D25" s="203">
        <v>7</v>
      </c>
      <c r="E25" s="203">
        <v>7</v>
      </c>
      <c r="F25" s="204">
        <v>0</v>
      </c>
    </row>
    <row r="26" spans="1:7" ht="15.6" customHeight="1">
      <c r="A26" s="202" t="s">
        <v>157</v>
      </c>
      <c r="B26" s="203">
        <v>5</v>
      </c>
      <c r="C26" s="203">
        <v>4</v>
      </c>
      <c r="D26" s="203">
        <v>12</v>
      </c>
      <c r="E26" s="203">
        <v>14</v>
      </c>
      <c r="F26" s="204">
        <v>16.666666666666671</v>
      </c>
    </row>
    <row r="27" spans="1:7" ht="15.6" customHeight="1">
      <c r="A27" s="202" t="s">
        <v>173</v>
      </c>
      <c r="B27" s="203">
        <v>2</v>
      </c>
      <c r="C27" s="203">
        <v>0</v>
      </c>
      <c r="D27" s="203">
        <v>5</v>
      </c>
      <c r="E27" s="203">
        <v>5</v>
      </c>
      <c r="F27" s="204">
        <v>0</v>
      </c>
    </row>
    <row r="28" spans="1:7" ht="15.6" customHeight="1">
      <c r="A28" s="202" t="s">
        <v>177</v>
      </c>
      <c r="B28" s="203">
        <v>6</v>
      </c>
      <c r="C28" s="203">
        <v>11</v>
      </c>
      <c r="D28" s="203">
        <v>367</v>
      </c>
      <c r="E28" s="203">
        <v>317</v>
      </c>
      <c r="F28" s="204">
        <v>-13.62397820163488</v>
      </c>
    </row>
    <row r="29" spans="1:7" ht="15.6" customHeight="1">
      <c r="A29" s="202" t="s">
        <v>178</v>
      </c>
      <c r="B29" s="203">
        <v>5</v>
      </c>
      <c r="C29" s="203">
        <v>2</v>
      </c>
      <c r="D29" s="203">
        <v>20</v>
      </c>
      <c r="E29" s="203">
        <v>13</v>
      </c>
      <c r="F29" s="204">
        <v>-35</v>
      </c>
    </row>
    <row r="30" spans="1:7" ht="15.6" customHeight="1">
      <c r="A30" s="202" t="s">
        <v>179</v>
      </c>
      <c r="B30" s="203">
        <v>10</v>
      </c>
      <c r="C30" s="203">
        <v>8</v>
      </c>
      <c r="D30" s="203">
        <v>59</v>
      </c>
      <c r="E30" s="203">
        <v>58</v>
      </c>
      <c r="F30" s="204">
        <v>-1.694915254237287</v>
      </c>
    </row>
    <row r="31" spans="1:7" ht="15.6" customHeight="1">
      <c r="A31" s="202" t="s">
        <v>180</v>
      </c>
      <c r="B31" s="203">
        <v>5</v>
      </c>
      <c r="C31" s="203">
        <v>8</v>
      </c>
      <c r="D31" s="203">
        <v>21</v>
      </c>
      <c r="E31" s="203">
        <v>38</v>
      </c>
      <c r="F31" s="204">
        <v>80.952380952380963</v>
      </c>
    </row>
    <row r="32" spans="1:7" ht="15.6" customHeight="1">
      <c r="A32" s="202" t="s">
        <v>181</v>
      </c>
      <c r="B32" s="203">
        <v>33</v>
      </c>
      <c r="C32" s="203">
        <v>30</v>
      </c>
      <c r="D32" s="203">
        <v>207</v>
      </c>
      <c r="E32" s="203">
        <v>184</v>
      </c>
      <c r="F32" s="204">
        <v>-11.111111111111111</v>
      </c>
    </row>
    <row r="33" spans="1:6" ht="15.6" customHeight="1">
      <c r="A33" s="202" t="s">
        <v>182</v>
      </c>
      <c r="B33" s="203">
        <v>16</v>
      </c>
      <c r="C33" s="203">
        <v>18</v>
      </c>
      <c r="D33" s="203">
        <v>67</v>
      </c>
      <c r="E33" s="203">
        <v>73</v>
      </c>
      <c r="F33" s="204">
        <v>8.9552238805970177</v>
      </c>
    </row>
    <row r="34" spans="1:6" ht="15.6" customHeight="1">
      <c r="A34" s="202" t="s">
        <v>183</v>
      </c>
      <c r="B34" s="203">
        <v>2</v>
      </c>
      <c r="C34" s="203">
        <v>1</v>
      </c>
      <c r="D34" s="203">
        <v>4</v>
      </c>
      <c r="E34" s="203">
        <v>6</v>
      </c>
      <c r="F34" s="204">
        <v>50</v>
      </c>
    </row>
    <row r="35" spans="1:6" ht="15.6" customHeight="1">
      <c r="A35" s="170" t="s">
        <v>158</v>
      </c>
      <c r="B35" s="90">
        <f>SUM(B7:B34)</f>
        <v>387</v>
      </c>
      <c r="C35" s="91">
        <f>SUM(C7:C34)</f>
        <v>431</v>
      </c>
      <c r="D35" s="192">
        <f>SUM(D7:D34)</f>
        <v>3059</v>
      </c>
      <c r="E35" s="192">
        <f>SUM(E7:E34)</f>
        <v>3106</v>
      </c>
      <c r="F35" s="154">
        <f>E35*100/D35-100</f>
        <v>1.5364498202026766</v>
      </c>
    </row>
    <row r="36" spans="1:6" ht="15.6" customHeight="1">
      <c r="A36" s="87" t="s">
        <v>167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F75B-E25F-474B-9C02-C5DD3E6222DC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36524</v>
      </c>
      <c r="C7" s="203">
        <v>53353</v>
      </c>
      <c r="D7" s="203">
        <v>151395</v>
      </c>
      <c r="E7" s="203">
        <v>254638</v>
      </c>
      <c r="F7" s="204">
        <v>68.194458205356852</v>
      </c>
      <c r="G7" s="51"/>
    </row>
    <row r="8" spans="1:14" ht="15.6" customHeight="1">
      <c r="A8" s="202" t="s">
        <v>11</v>
      </c>
      <c r="B8" s="203">
        <v>27524</v>
      </c>
      <c r="C8" s="203">
        <v>43272</v>
      </c>
      <c r="D8" s="203">
        <v>173950</v>
      </c>
      <c r="E8" s="203">
        <v>289727</v>
      </c>
      <c r="F8" s="204">
        <v>66.557631503305544</v>
      </c>
      <c r="G8" s="20"/>
    </row>
    <row r="9" spans="1:14" ht="15.6" customHeight="1">
      <c r="A9" s="202" t="s">
        <v>8</v>
      </c>
      <c r="B9" s="203">
        <v>77931</v>
      </c>
      <c r="C9" s="203">
        <v>85364</v>
      </c>
      <c r="D9" s="203">
        <v>617678</v>
      </c>
      <c r="E9" s="203">
        <v>733856</v>
      </c>
      <c r="F9" s="204">
        <v>18.808829195794569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166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443422</v>
      </c>
      <c r="C11" s="203">
        <v>501144</v>
      </c>
      <c r="D11" s="203">
        <v>3521905</v>
      </c>
      <c r="E11" s="203">
        <v>4579485</v>
      </c>
      <c r="F11" s="204">
        <v>30.0286350710766</v>
      </c>
    </row>
    <row r="12" spans="1:14" ht="15.6" customHeight="1">
      <c r="A12" s="202" t="s">
        <v>6</v>
      </c>
      <c r="B12" s="203">
        <v>47682</v>
      </c>
      <c r="C12" s="203">
        <v>81355</v>
      </c>
      <c r="D12" s="203">
        <v>266058</v>
      </c>
      <c r="E12" s="203">
        <v>469564</v>
      </c>
      <c r="F12" s="204">
        <v>76.489336911500487</v>
      </c>
    </row>
    <row r="13" spans="1:14" ht="15.6" customHeight="1">
      <c r="A13" s="202" t="s">
        <v>175</v>
      </c>
      <c r="B13" s="203">
        <v>1102425</v>
      </c>
      <c r="C13" s="203">
        <v>1167540</v>
      </c>
      <c r="D13" s="203">
        <v>7242668</v>
      </c>
      <c r="E13" s="203">
        <v>8160347</v>
      </c>
      <c r="F13" s="204">
        <v>12.67045514166878</v>
      </c>
    </row>
    <row r="14" spans="1:14" ht="15.6" customHeight="1">
      <c r="A14" s="202" t="s">
        <v>153</v>
      </c>
      <c r="B14" s="203">
        <v>482351</v>
      </c>
      <c r="C14" s="203">
        <v>578344</v>
      </c>
      <c r="D14" s="203">
        <v>3019824</v>
      </c>
      <c r="E14" s="203">
        <v>4141660</v>
      </c>
      <c r="F14" s="204">
        <v>37.14905239510648</v>
      </c>
    </row>
    <row r="15" spans="1:14" ht="15.6" customHeight="1">
      <c r="A15" s="202" t="s">
        <v>150</v>
      </c>
      <c r="B15" s="203">
        <v>30552</v>
      </c>
      <c r="C15" s="203">
        <v>53847</v>
      </c>
      <c r="D15" s="203">
        <v>176683</v>
      </c>
      <c r="E15" s="203">
        <v>229747</v>
      </c>
      <c r="F15" s="204">
        <v>30.033449737665759</v>
      </c>
    </row>
    <row r="16" spans="1:14" ht="15.6" customHeight="1">
      <c r="A16" s="202" t="s">
        <v>149</v>
      </c>
      <c r="B16" s="203">
        <v>18543</v>
      </c>
      <c r="C16" s="203">
        <v>25703</v>
      </c>
      <c r="D16" s="203">
        <v>117486</v>
      </c>
      <c r="E16" s="203">
        <v>121344</v>
      </c>
      <c r="F16" s="204">
        <v>3.2837955160614878</v>
      </c>
      <c r="G16" s="15"/>
    </row>
    <row r="17" spans="1:7" ht="15.6" customHeight="1">
      <c r="A17" s="202" t="s">
        <v>155</v>
      </c>
      <c r="B17" s="203">
        <v>0</v>
      </c>
      <c r="C17" s="203">
        <v>170</v>
      </c>
      <c r="D17" s="203">
        <v>633</v>
      </c>
      <c r="E17" s="203">
        <v>170</v>
      </c>
      <c r="F17" s="204">
        <v>-73.143759873617697</v>
      </c>
      <c r="G17" s="16"/>
    </row>
    <row r="18" spans="1:7" ht="15.6" customHeight="1">
      <c r="A18" s="202" t="s">
        <v>152</v>
      </c>
      <c r="B18" s="203">
        <v>177329</v>
      </c>
      <c r="C18" s="203">
        <v>157318</v>
      </c>
      <c r="D18" s="203">
        <v>1420887</v>
      </c>
      <c r="E18" s="203">
        <v>1502951</v>
      </c>
      <c r="F18" s="204">
        <v>5.7755472461919908</v>
      </c>
    </row>
    <row r="19" spans="1:7" ht="15.6" customHeight="1">
      <c r="A19" s="202" t="s">
        <v>148</v>
      </c>
      <c r="B19" s="203">
        <v>5850</v>
      </c>
      <c r="C19" s="203">
        <v>733</v>
      </c>
      <c r="D19" s="203">
        <v>10834</v>
      </c>
      <c r="E19" s="203">
        <v>5244</v>
      </c>
      <c r="F19" s="204">
        <v>-51.596824810780873</v>
      </c>
    </row>
    <row r="20" spans="1:7" ht="15.6" customHeight="1">
      <c r="A20" s="202" t="s">
        <v>147</v>
      </c>
      <c r="B20" s="203">
        <v>1914</v>
      </c>
      <c r="C20" s="203">
        <v>7938</v>
      </c>
      <c r="D20" s="203">
        <v>15184</v>
      </c>
      <c r="E20" s="203">
        <v>25448</v>
      </c>
      <c r="F20" s="204">
        <v>67.597471022128559</v>
      </c>
    </row>
    <row r="21" spans="1:7" ht="15.6" customHeight="1">
      <c r="A21" s="202" t="s">
        <v>154</v>
      </c>
      <c r="B21" s="203">
        <v>7275</v>
      </c>
      <c r="C21" s="203">
        <v>8694</v>
      </c>
      <c r="D21" s="203">
        <v>55121</v>
      </c>
      <c r="E21" s="203">
        <v>55355</v>
      </c>
      <c r="F21" s="204">
        <v>0.42452060013424392</v>
      </c>
    </row>
    <row r="22" spans="1:7" ht="15.6" customHeight="1">
      <c r="A22" s="202" t="s">
        <v>151</v>
      </c>
      <c r="B22" s="203">
        <v>185128</v>
      </c>
      <c r="C22" s="203">
        <v>201151</v>
      </c>
      <c r="D22" s="203">
        <v>1782317</v>
      </c>
      <c r="E22" s="203">
        <v>2218209</v>
      </c>
      <c r="F22" s="204">
        <v>24.456479964001911</v>
      </c>
    </row>
    <row r="23" spans="1:7" ht="15.6" customHeight="1">
      <c r="A23" s="202" t="s">
        <v>171</v>
      </c>
      <c r="B23" s="203">
        <v>61303</v>
      </c>
      <c r="C23" s="203">
        <v>79489</v>
      </c>
      <c r="D23" s="203">
        <v>472740</v>
      </c>
      <c r="E23" s="203">
        <v>606558</v>
      </c>
      <c r="F23" s="204">
        <v>28.306891737530151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64703</v>
      </c>
      <c r="C25" s="203">
        <v>55084</v>
      </c>
      <c r="D25" s="203">
        <v>534109</v>
      </c>
      <c r="E25" s="203">
        <v>543620</v>
      </c>
      <c r="F25" s="204">
        <v>1.7807226614792171</v>
      </c>
    </row>
    <row r="26" spans="1:7" ht="15.6" customHeight="1">
      <c r="A26" s="202" t="s">
        <v>157</v>
      </c>
      <c r="B26" s="203">
        <v>14566</v>
      </c>
      <c r="C26" s="203">
        <v>23981</v>
      </c>
      <c r="D26" s="203">
        <v>120406</v>
      </c>
      <c r="E26" s="203">
        <v>190021</v>
      </c>
      <c r="F26" s="204">
        <v>57.816886201684298</v>
      </c>
    </row>
    <row r="27" spans="1:7" ht="15.6" customHeight="1">
      <c r="A27" s="202" t="s">
        <v>173</v>
      </c>
      <c r="B27" s="203">
        <v>299</v>
      </c>
      <c r="C27" s="203">
        <v>0</v>
      </c>
      <c r="D27" s="203">
        <v>947</v>
      </c>
      <c r="E27" s="203">
        <v>934</v>
      </c>
      <c r="F27" s="204">
        <v>-1.3727560718056959</v>
      </c>
    </row>
    <row r="28" spans="1:7" ht="15.6" customHeight="1">
      <c r="A28" s="202" t="s">
        <v>177</v>
      </c>
      <c r="B28" s="203">
        <v>457509</v>
      </c>
      <c r="C28" s="203">
        <v>503221</v>
      </c>
      <c r="D28" s="203">
        <v>4302374</v>
      </c>
      <c r="E28" s="203">
        <v>4935368</v>
      </c>
      <c r="F28" s="204">
        <v>14.712667936353281</v>
      </c>
    </row>
    <row r="29" spans="1:7" ht="15.6" customHeight="1">
      <c r="A29" s="202" t="s">
        <v>178</v>
      </c>
      <c r="B29" s="203">
        <v>34476</v>
      </c>
      <c r="C29" s="203">
        <v>29787</v>
      </c>
      <c r="D29" s="203">
        <v>211612</v>
      </c>
      <c r="E29" s="203">
        <v>203515</v>
      </c>
      <c r="F29" s="204">
        <v>-3.8263425514621048</v>
      </c>
    </row>
    <row r="30" spans="1:7" ht="15.6" customHeight="1">
      <c r="A30" s="202" t="s">
        <v>179</v>
      </c>
      <c r="B30" s="203">
        <v>2932</v>
      </c>
      <c r="C30" s="203">
        <v>2430</v>
      </c>
      <c r="D30" s="203">
        <v>14828</v>
      </c>
      <c r="E30" s="203">
        <v>15705</v>
      </c>
      <c r="F30" s="204">
        <v>5.9144861073644392</v>
      </c>
    </row>
    <row r="31" spans="1:7" ht="15.6" customHeight="1">
      <c r="A31" s="202" t="s">
        <v>180</v>
      </c>
      <c r="B31" s="203">
        <v>13931</v>
      </c>
      <c r="C31" s="203">
        <v>18524</v>
      </c>
      <c r="D31" s="203">
        <v>40997</v>
      </c>
      <c r="E31" s="203">
        <v>82420</v>
      </c>
      <c r="F31" s="204">
        <v>101.0391004219821</v>
      </c>
    </row>
    <row r="32" spans="1:7" ht="15.6" customHeight="1">
      <c r="A32" s="202" t="s">
        <v>181</v>
      </c>
      <c r="B32" s="203">
        <v>164410</v>
      </c>
      <c r="C32" s="203">
        <v>167942</v>
      </c>
      <c r="D32" s="203">
        <v>1063476</v>
      </c>
      <c r="E32" s="203">
        <v>1201610</v>
      </c>
      <c r="F32" s="204">
        <v>12.98891559376986</v>
      </c>
    </row>
    <row r="33" spans="1:6" ht="15.6" customHeight="1">
      <c r="A33" s="202" t="s">
        <v>182</v>
      </c>
      <c r="B33" s="203">
        <v>32061</v>
      </c>
      <c r="C33" s="203">
        <v>39091</v>
      </c>
      <c r="D33" s="203">
        <v>116880</v>
      </c>
      <c r="E33" s="203">
        <v>153960</v>
      </c>
      <c r="F33" s="204">
        <v>31.724845995893219</v>
      </c>
    </row>
    <row r="34" spans="1:6" ht="15.6" customHeight="1">
      <c r="A34" s="202" t="s">
        <v>183</v>
      </c>
      <c r="B34" s="203">
        <v>621</v>
      </c>
      <c r="C34" s="203">
        <v>101</v>
      </c>
      <c r="D34" s="203">
        <v>1004</v>
      </c>
      <c r="E34" s="203">
        <v>1375</v>
      </c>
      <c r="F34" s="204">
        <v>36.952191235059757</v>
      </c>
    </row>
    <row r="35" spans="1:6" ht="15.6" customHeight="1">
      <c r="A35" s="170" t="s">
        <v>158</v>
      </c>
      <c r="B35" s="90">
        <f>SUM(B7:B34)</f>
        <v>3491261</v>
      </c>
      <c r="C35" s="91">
        <f>SUM(C7:C34)</f>
        <v>3885576</v>
      </c>
      <c r="D35" s="90">
        <f>SUM(D7:D34)</f>
        <v>25452162</v>
      </c>
      <c r="E35" s="92">
        <f>SUM(E7:E34)</f>
        <v>30722831</v>
      </c>
      <c r="F35" s="154">
        <f>E35*100/D35-100</f>
        <v>20.708138664212498</v>
      </c>
    </row>
    <row r="36" spans="1:6" ht="15.6" customHeight="1">
      <c r="A36" s="87" t="s">
        <v>84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248B-65C8-4253-BD62-044AA7940BE6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92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11926</v>
      </c>
      <c r="C8" s="203">
        <v>21593</v>
      </c>
      <c r="D8" s="203">
        <v>93871</v>
      </c>
      <c r="E8" s="203">
        <v>142014</v>
      </c>
      <c r="F8" s="204">
        <v>51.286339764144401</v>
      </c>
      <c r="G8" s="20"/>
    </row>
    <row r="9" spans="1:14" ht="15.6" customHeight="1">
      <c r="A9" s="202" t="s">
        <v>8</v>
      </c>
      <c r="B9" s="203">
        <v>77931</v>
      </c>
      <c r="C9" s="203">
        <v>83074</v>
      </c>
      <c r="D9" s="203">
        <v>615017</v>
      </c>
      <c r="E9" s="203">
        <v>727231</v>
      </c>
      <c r="F9" s="204">
        <v>18.2456745098103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443422</v>
      </c>
      <c r="C11" s="203">
        <v>501144</v>
      </c>
      <c r="D11" s="203">
        <v>3521905</v>
      </c>
      <c r="E11" s="203">
        <v>4579461</v>
      </c>
      <c r="F11" s="204">
        <v>30.027953621690529</v>
      </c>
    </row>
    <row r="12" spans="1:14" ht="15.6" customHeight="1">
      <c r="A12" s="202" t="s">
        <v>6</v>
      </c>
      <c r="B12" s="203">
        <v>2205</v>
      </c>
      <c r="C12" s="203">
        <v>2725</v>
      </c>
      <c r="D12" s="203">
        <v>17177</v>
      </c>
      <c r="E12" s="203">
        <v>19703</v>
      </c>
      <c r="F12" s="204">
        <v>14.70571112534202</v>
      </c>
    </row>
    <row r="13" spans="1:14" ht="15.6" customHeight="1">
      <c r="A13" s="202" t="s">
        <v>175</v>
      </c>
      <c r="B13" s="203">
        <v>845261</v>
      </c>
      <c r="C13" s="203">
        <v>854666</v>
      </c>
      <c r="D13" s="203">
        <v>5934323</v>
      </c>
      <c r="E13" s="203">
        <v>6188775</v>
      </c>
      <c r="F13" s="204">
        <v>4.287801658251496</v>
      </c>
    </row>
    <row r="14" spans="1:14" ht="15.6" customHeight="1">
      <c r="A14" s="202" t="s">
        <v>153</v>
      </c>
      <c r="B14" s="203">
        <v>152317</v>
      </c>
      <c r="C14" s="203">
        <v>166887</v>
      </c>
      <c r="D14" s="203">
        <v>1346743</v>
      </c>
      <c r="E14" s="203">
        <v>1468411</v>
      </c>
      <c r="F14" s="204">
        <v>9.0342403858791158</v>
      </c>
    </row>
    <row r="15" spans="1:14" ht="15.6" customHeight="1">
      <c r="A15" s="202" t="s">
        <v>150</v>
      </c>
      <c r="B15" s="203">
        <v>13344</v>
      </c>
      <c r="C15" s="203">
        <v>17423</v>
      </c>
      <c r="D15" s="203">
        <v>87091</v>
      </c>
      <c r="E15" s="203">
        <v>108987</v>
      </c>
      <c r="F15" s="204">
        <v>25.14151864142104</v>
      </c>
    </row>
    <row r="16" spans="1:14" ht="15.6" customHeight="1">
      <c r="A16" s="202" t="s">
        <v>149</v>
      </c>
      <c r="B16" s="203">
        <v>0</v>
      </c>
      <c r="C16" s="203">
        <v>2071</v>
      </c>
      <c r="D16" s="203">
        <v>0</v>
      </c>
      <c r="E16" s="203">
        <v>5430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177329</v>
      </c>
      <c r="C18" s="203">
        <v>157149</v>
      </c>
      <c r="D18" s="203">
        <v>1417534</v>
      </c>
      <c r="E18" s="203">
        <v>1477421</v>
      </c>
      <c r="F18" s="204">
        <v>4.2247311175604949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6618</v>
      </c>
      <c r="C21" s="203">
        <v>7957</v>
      </c>
      <c r="D21" s="203">
        <v>53309</v>
      </c>
      <c r="E21" s="203">
        <v>53668</v>
      </c>
      <c r="F21" s="204">
        <v>0.6734322534656485</v>
      </c>
    </row>
    <row r="22" spans="1:7" ht="15.6" customHeight="1">
      <c r="A22" s="202" t="s">
        <v>151</v>
      </c>
      <c r="B22" s="203">
        <v>158737</v>
      </c>
      <c r="C22" s="203">
        <v>161738</v>
      </c>
      <c r="D22" s="203">
        <v>1286469</v>
      </c>
      <c r="E22" s="203">
        <v>1305415</v>
      </c>
      <c r="F22" s="204">
        <v>1.4727132950735751</v>
      </c>
    </row>
    <row r="23" spans="1:7" ht="15.6" customHeight="1">
      <c r="A23" s="202" t="s">
        <v>171</v>
      </c>
      <c r="B23" s="203">
        <v>30402</v>
      </c>
      <c r="C23" s="203">
        <v>30637</v>
      </c>
      <c r="D23" s="203">
        <v>284515</v>
      </c>
      <c r="E23" s="203">
        <v>286352</v>
      </c>
      <c r="F23" s="204">
        <v>0.64566015851536918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62601</v>
      </c>
      <c r="C25" s="203">
        <v>53995</v>
      </c>
      <c r="D25" s="203">
        <v>530429</v>
      </c>
      <c r="E25" s="203">
        <v>539815</v>
      </c>
      <c r="F25" s="204">
        <v>1.7695110938504539</v>
      </c>
    </row>
    <row r="26" spans="1:7" ht="15.6" customHeight="1">
      <c r="A26" s="202" t="s">
        <v>157</v>
      </c>
      <c r="B26" s="203">
        <v>12150</v>
      </c>
      <c r="C26" s="203">
        <v>15378</v>
      </c>
      <c r="D26" s="203">
        <v>115059</v>
      </c>
      <c r="E26" s="203">
        <v>165573</v>
      </c>
      <c r="F26" s="204">
        <v>43.902693400776997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439049</v>
      </c>
      <c r="C28" s="203">
        <v>473069</v>
      </c>
      <c r="D28" s="203">
        <v>3955633</v>
      </c>
      <c r="E28" s="203">
        <v>4273108</v>
      </c>
      <c r="F28" s="204">
        <v>8.0258962345596814</v>
      </c>
    </row>
    <row r="29" spans="1:7" ht="15.6" customHeight="1">
      <c r="A29" s="202" t="s">
        <v>178</v>
      </c>
      <c r="B29" s="203">
        <v>31274</v>
      </c>
      <c r="C29" s="203">
        <v>26598</v>
      </c>
      <c r="D29" s="203">
        <v>197325</v>
      </c>
      <c r="E29" s="203">
        <v>184915</v>
      </c>
      <c r="F29" s="204">
        <v>-6.2891169390599231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25</v>
      </c>
      <c r="C31" s="203">
        <v>0</v>
      </c>
      <c r="D31" s="203">
        <v>387</v>
      </c>
      <c r="E31" s="203">
        <v>12</v>
      </c>
      <c r="F31" s="204">
        <v>-96.899224806201545</v>
      </c>
    </row>
    <row r="32" spans="1:7" ht="15.6" customHeight="1">
      <c r="A32" s="202" t="s">
        <v>181</v>
      </c>
      <c r="B32" s="203">
        <v>65662</v>
      </c>
      <c r="C32" s="203">
        <v>64194</v>
      </c>
      <c r="D32" s="203">
        <v>612082</v>
      </c>
      <c r="E32" s="203">
        <v>620471</v>
      </c>
      <c r="F32" s="204">
        <v>1.370567995791419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2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93" t="s">
        <v>158</v>
      </c>
      <c r="B35" s="192">
        <f>SUM(B7:B34)</f>
        <v>2530253</v>
      </c>
      <c r="C35" s="91">
        <f>SUM(C7:C34)</f>
        <v>2640298</v>
      </c>
      <c r="D35" s="90">
        <f>SUM(D7:D34)</f>
        <v>20068869</v>
      </c>
      <c r="E35" s="92">
        <f>SUM(E7:E34)</f>
        <v>22146764</v>
      </c>
      <c r="F35" s="154">
        <f>E35*100/D35-100</f>
        <v>10.353822131182383</v>
      </c>
    </row>
    <row r="36" spans="1:6" ht="15.6" customHeight="1">
      <c r="A36" s="87" t="s">
        <v>89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842-7C59-4B35-975D-83C9335FA921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36524</v>
      </c>
      <c r="C7" s="203">
        <v>53353</v>
      </c>
      <c r="D7" s="203">
        <v>151395</v>
      </c>
      <c r="E7" s="203">
        <v>254638</v>
      </c>
      <c r="F7" s="204">
        <v>68.194458205356852</v>
      </c>
      <c r="G7" s="27"/>
    </row>
    <row r="8" spans="1:14" ht="15.6" customHeight="1">
      <c r="A8" s="202" t="s">
        <v>11</v>
      </c>
      <c r="B8" s="203">
        <v>15598</v>
      </c>
      <c r="C8" s="203">
        <v>21679</v>
      </c>
      <c r="D8" s="203">
        <v>80079</v>
      </c>
      <c r="E8" s="203">
        <v>147713</v>
      </c>
      <c r="F8" s="204">
        <v>84.459096642065958</v>
      </c>
      <c r="G8" s="20"/>
    </row>
    <row r="9" spans="1:14" ht="15.6" customHeight="1">
      <c r="A9" s="202" t="s">
        <v>8</v>
      </c>
      <c r="B9" s="203">
        <v>0</v>
      </c>
      <c r="C9" s="203">
        <v>2290</v>
      </c>
      <c r="D9" s="203">
        <v>2661</v>
      </c>
      <c r="E9" s="203">
        <v>6625</v>
      </c>
      <c r="F9" s="204">
        <v>148.96655392709511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166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24</v>
      </c>
      <c r="F11" s="204" t="s">
        <v>156</v>
      </c>
    </row>
    <row r="12" spans="1:14" ht="15.6" customHeight="1">
      <c r="A12" s="202" t="s">
        <v>6</v>
      </c>
      <c r="B12" s="203">
        <v>45477</v>
      </c>
      <c r="C12" s="203">
        <v>78630</v>
      </c>
      <c r="D12" s="203">
        <v>248881</v>
      </c>
      <c r="E12" s="203">
        <v>449861</v>
      </c>
      <c r="F12" s="204">
        <v>80.753452453180444</v>
      </c>
    </row>
    <row r="13" spans="1:14" ht="15.6" customHeight="1">
      <c r="A13" s="202" t="s">
        <v>175</v>
      </c>
      <c r="B13" s="203">
        <v>257164</v>
      </c>
      <c r="C13" s="203">
        <v>312874</v>
      </c>
      <c r="D13" s="203">
        <v>1308345</v>
      </c>
      <c r="E13" s="203">
        <v>1971572</v>
      </c>
      <c r="F13" s="204">
        <v>50.692057523053933</v>
      </c>
    </row>
    <row r="14" spans="1:14" ht="15.6" customHeight="1">
      <c r="A14" s="202" t="s">
        <v>153</v>
      </c>
      <c r="B14" s="203">
        <v>330034</v>
      </c>
      <c r="C14" s="203">
        <v>411457</v>
      </c>
      <c r="D14" s="203">
        <v>1673081</v>
      </c>
      <c r="E14" s="203">
        <v>2673249</v>
      </c>
      <c r="F14" s="204">
        <v>59.780010651008517</v>
      </c>
    </row>
    <row r="15" spans="1:14" ht="15.6" customHeight="1">
      <c r="A15" s="202" t="s">
        <v>150</v>
      </c>
      <c r="B15" s="203">
        <v>17208</v>
      </c>
      <c r="C15" s="203">
        <v>36424</v>
      </c>
      <c r="D15" s="203">
        <v>89592</v>
      </c>
      <c r="E15" s="203">
        <v>120760</v>
      </c>
      <c r="F15" s="204">
        <v>34.78882043039556</v>
      </c>
    </row>
    <row r="16" spans="1:14" ht="15.6" customHeight="1">
      <c r="A16" s="202" t="s">
        <v>149</v>
      </c>
      <c r="B16" s="203">
        <v>18543</v>
      </c>
      <c r="C16" s="203">
        <v>23632</v>
      </c>
      <c r="D16" s="203">
        <v>117486</v>
      </c>
      <c r="E16" s="203">
        <v>115914</v>
      </c>
      <c r="F16" s="204">
        <v>-1.338031765486946</v>
      </c>
      <c r="G16" s="15"/>
    </row>
    <row r="17" spans="1:7" ht="15.6" customHeight="1">
      <c r="A17" s="202" t="s">
        <v>155</v>
      </c>
      <c r="B17" s="203">
        <v>0</v>
      </c>
      <c r="C17" s="203">
        <v>170</v>
      </c>
      <c r="D17" s="203">
        <v>633</v>
      </c>
      <c r="E17" s="203">
        <v>170</v>
      </c>
      <c r="F17" s="204">
        <v>-73.143759873617697</v>
      </c>
      <c r="G17" s="16"/>
    </row>
    <row r="18" spans="1:7" ht="15.6" customHeight="1">
      <c r="A18" s="202" t="s">
        <v>152</v>
      </c>
      <c r="B18" s="203">
        <v>0</v>
      </c>
      <c r="C18" s="203">
        <v>169</v>
      </c>
      <c r="D18" s="203">
        <v>3353</v>
      </c>
      <c r="E18" s="203">
        <v>25530</v>
      </c>
      <c r="F18" s="204">
        <v>661.40769460184913</v>
      </c>
    </row>
    <row r="19" spans="1:7" ht="15.6" customHeight="1">
      <c r="A19" s="202" t="s">
        <v>148</v>
      </c>
      <c r="B19" s="203">
        <v>5850</v>
      </c>
      <c r="C19" s="203">
        <v>733</v>
      </c>
      <c r="D19" s="203">
        <v>10834</v>
      </c>
      <c r="E19" s="203">
        <v>5244</v>
      </c>
      <c r="F19" s="204">
        <v>-51.596824810780873</v>
      </c>
    </row>
    <row r="20" spans="1:7" ht="15.6" customHeight="1">
      <c r="A20" s="202" t="s">
        <v>147</v>
      </c>
      <c r="B20" s="203">
        <v>1914</v>
      </c>
      <c r="C20" s="203">
        <v>7938</v>
      </c>
      <c r="D20" s="203">
        <v>15184</v>
      </c>
      <c r="E20" s="203">
        <v>25448</v>
      </c>
      <c r="F20" s="204">
        <v>67.597471022128559</v>
      </c>
    </row>
    <row r="21" spans="1:7" ht="15.6" customHeight="1">
      <c r="A21" s="202" t="s">
        <v>154</v>
      </c>
      <c r="B21" s="203">
        <v>657</v>
      </c>
      <c r="C21" s="203">
        <v>737</v>
      </c>
      <c r="D21" s="203">
        <v>1812</v>
      </c>
      <c r="E21" s="203">
        <v>1687</v>
      </c>
      <c r="F21" s="204">
        <v>-6.8984547461368644</v>
      </c>
    </row>
    <row r="22" spans="1:7" ht="15.6" customHeight="1">
      <c r="A22" s="202" t="s">
        <v>151</v>
      </c>
      <c r="B22" s="203">
        <v>26391</v>
      </c>
      <c r="C22" s="203">
        <v>39413</v>
      </c>
      <c r="D22" s="203">
        <v>495848</v>
      </c>
      <c r="E22" s="203">
        <v>912794</v>
      </c>
      <c r="F22" s="204">
        <v>84.087462286829833</v>
      </c>
    </row>
    <row r="23" spans="1:7" ht="15.6" customHeight="1">
      <c r="A23" s="202" t="s">
        <v>171</v>
      </c>
      <c r="B23" s="203">
        <v>30901</v>
      </c>
      <c r="C23" s="203">
        <v>48852</v>
      </c>
      <c r="D23" s="203">
        <v>188225</v>
      </c>
      <c r="E23" s="203">
        <v>320206</v>
      </c>
      <c r="F23" s="204">
        <v>70.118740868641254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2102</v>
      </c>
      <c r="C25" s="203">
        <v>1089</v>
      </c>
      <c r="D25" s="203">
        <v>3680</v>
      </c>
      <c r="E25" s="203">
        <v>3805</v>
      </c>
      <c r="F25" s="204">
        <v>3.3967391304347809</v>
      </c>
    </row>
    <row r="26" spans="1:7" ht="15.6" customHeight="1">
      <c r="A26" s="202" t="s">
        <v>157</v>
      </c>
      <c r="B26" s="203">
        <v>2416</v>
      </c>
      <c r="C26" s="203">
        <v>8603</v>
      </c>
      <c r="D26" s="203">
        <v>5347</v>
      </c>
      <c r="E26" s="203">
        <v>24448</v>
      </c>
      <c r="F26" s="204">
        <v>357.2283523471105</v>
      </c>
    </row>
    <row r="27" spans="1:7" ht="15.6" customHeight="1">
      <c r="A27" s="202" t="s">
        <v>173</v>
      </c>
      <c r="B27" s="203">
        <v>299</v>
      </c>
      <c r="C27" s="203">
        <v>0</v>
      </c>
      <c r="D27" s="203">
        <v>947</v>
      </c>
      <c r="E27" s="203">
        <v>934</v>
      </c>
      <c r="F27" s="204">
        <v>-1.3727560718056959</v>
      </c>
    </row>
    <row r="28" spans="1:7" ht="15.6" customHeight="1">
      <c r="A28" s="202" t="s">
        <v>177</v>
      </c>
      <c r="B28" s="203">
        <v>18460</v>
      </c>
      <c r="C28" s="203">
        <v>30152</v>
      </c>
      <c r="D28" s="203">
        <v>346741</v>
      </c>
      <c r="E28" s="203">
        <v>662260</v>
      </c>
      <c r="F28" s="204">
        <v>90.995584600609675</v>
      </c>
    </row>
    <row r="29" spans="1:7" ht="15.6" customHeight="1">
      <c r="A29" s="202" t="s">
        <v>178</v>
      </c>
      <c r="B29" s="203">
        <v>3202</v>
      </c>
      <c r="C29" s="203">
        <v>3189</v>
      </c>
      <c r="D29" s="203">
        <v>14287</v>
      </c>
      <c r="E29" s="203">
        <v>18600</v>
      </c>
      <c r="F29" s="204">
        <v>30.188283054525101</v>
      </c>
    </row>
    <row r="30" spans="1:7" ht="15.6" customHeight="1">
      <c r="A30" s="202" t="s">
        <v>179</v>
      </c>
      <c r="B30" s="203">
        <v>2932</v>
      </c>
      <c r="C30" s="203">
        <v>2430</v>
      </c>
      <c r="D30" s="203">
        <v>14828</v>
      </c>
      <c r="E30" s="203">
        <v>15705</v>
      </c>
      <c r="F30" s="204">
        <v>5.9144861073644392</v>
      </c>
    </row>
    <row r="31" spans="1:7" ht="15.6" customHeight="1">
      <c r="A31" s="202" t="s">
        <v>180</v>
      </c>
      <c r="B31" s="203">
        <v>13906</v>
      </c>
      <c r="C31" s="203">
        <v>18524</v>
      </c>
      <c r="D31" s="203">
        <v>40610</v>
      </c>
      <c r="E31" s="203">
        <v>82408</v>
      </c>
      <c r="F31" s="204">
        <v>102.9253878355085</v>
      </c>
    </row>
    <row r="32" spans="1:7" ht="15.6" customHeight="1">
      <c r="A32" s="202" t="s">
        <v>181</v>
      </c>
      <c r="B32" s="203">
        <v>98748</v>
      </c>
      <c r="C32" s="203">
        <v>103748</v>
      </c>
      <c r="D32" s="203">
        <v>451394</v>
      </c>
      <c r="E32" s="203">
        <v>581139</v>
      </c>
      <c r="F32" s="204">
        <v>28.743182231044269</v>
      </c>
    </row>
    <row r="33" spans="1:6" ht="15.6" customHeight="1">
      <c r="A33" s="202" t="s">
        <v>182</v>
      </c>
      <c r="B33" s="203">
        <v>32061</v>
      </c>
      <c r="C33" s="203">
        <v>39091</v>
      </c>
      <c r="D33" s="203">
        <v>116880</v>
      </c>
      <c r="E33" s="203">
        <v>153958</v>
      </c>
      <c r="F33" s="204">
        <v>31.723134839151271</v>
      </c>
    </row>
    <row r="34" spans="1:6" ht="15.6" customHeight="1">
      <c r="A34" s="202" t="s">
        <v>183</v>
      </c>
      <c r="B34" s="203">
        <v>621</v>
      </c>
      <c r="C34" s="203">
        <v>101</v>
      </c>
      <c r="D34" s="203">
        <v>1004</v>
      </c>
      <c r="E34" s="203">
        <v>1375</v>
      </c>
      <c r="F34" s="204">
        <v>36.952191235059757</v>
      </c>
    </row>
    <row r="35" spans="1:6" ht="15.6" customHeight="1">
      <c r="A35" s="193" t="s">
        <v>158</v>
      </c>
      <c r="B35" s="90">
        <f>SUM(B7:B34)</f>
        <v>961008</v>
      </c>
      <c r="C35" s="91">
        <f>SUM(C7:C34)</f>
        <v>1245278</v>
      </c>
      <c r="D35" s="90">
        <f>SUM(D7:D34)</f>
        <v>5383293</v>
      </c>
      <c r="E35" s="192">
        <f>SUM(E7:E34)</f>
        <v>8576067</v>
      </c>
      <c r="F35" s="154">
        <f>E35*100/D35-100</f>
        <v>59.308939714037479</v>
      </c>
    </row>
    <row r="36" spans="1:6" ht="15.6" customHeight="1">
      <c r="A36" s="87" t="s">
        <v>164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5" priority="2">
      <formula>MOD(ROW(),2)=0</formula>
    </cfRule>
  </conditionalFormatting>
  <conditionalFormatting sqref="F7:F35">
    <cfRule type="expression" dxfId="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4B9E-18C6-479C-92E5-179BCEEEDA34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3122</v>
      </c>
      <c r="C8" s="203">
        <v>5161</v>
      </c>
      <c r="D8" s="203">
        <v>22251</v>
      </c>
      <c r="E8" s="203">
        <v>35185</v>
      </c>
      <c r="F8" s="204">
        <v>58.127724596647333</v>
      </c>
      <c r="G8" s="20"/>
    </row>
    <row r="9" spans="1:14" ht="15.6" customHeight="1">
      <c r="A9" s="202" t="s">
        <v>8</v>
      </c>
      <c r="B9" s="203">
        <v>18223</v>
      </c>
      <c r="C9" s="203">
        <v>21389</v>
      </c>
      <c r="D9" s="203">
        <v>142990</v>
      </c>
      <c r="E9" s="203">
        <v>185192</v>
      </c>
      <c r="F9" s="204">
        <v>29.513952024617119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97641</v>
      </c>
      <c r="C11" s="203">
        <v>110074</v>
      </c>
      <c r="D11" s="203">
        <v>746561</v>
      </c>
      <c r="E11" s="203">
        <v>984264</v>
      </c>
      <c r="F11" s="204">
        <v>31.83972910452059</v>
      </c>
    </row>
    <row r="12" spans="1:14" ht="15.6" customHeight="1">
      <c r="A12" s="202" t="s">
        <v>6</v>
      </c>
      <c r="B12" s="203">
        <v>1198</v>
      </c>
      <c r="C12" s="203">
        <v>1410</v>
      </c>
      <c r="D12" s="203">
        <v>9489</v>
      </c>
      <c r="E12" s="203">
        <v>10888</v>
      </c>
      <c r="F12" s="204">
        <v>14.74338707977658</v>
      </c>
    </row>
    <row r="13" spans="1:14" ht="15.6" customHeight="1">
      <c r="A13" s="202" t="s">
        <v>175</v>
      </c>
      <c r="B13" s="203">
        <v>128133</v>
      </c>
      <c r="C13" s="203">
        <v>127956</v>
      </c>
      <c r="D13" s="203">
        <v>943102</v>
      </c>
      <c r="E13" s="203">
        <v>995028</v>
      </c>
      <c r="F13" s="204">
        <v>5.5058731717248008</v>
      </c>
    </row>
    <row r="14" spans="1:14" ht="15.6" customHeight="1">
      <c r="A14" s="202" t="s">
        <v>153</v>
      </c>
      <c r="B14" s="203">
        <v>51496</v>
      </c>
      <c r="C14" s="203">
        <v>56744</v>
      </c>
      <c r="D14" s="203">
        <v>405926</v>
      </c>
      <c r="E14" s="203">
        <v>429450</v>
      </c>
      <c r="F14" s="204">
        <v>5.7951449278932614</v>
      </c>
    </row>
    <row r="15" spans="1:14" ht="15.6" customHeight="1">
      <c r="A15" s="202" t="s">
        <v>150</v>
      </c>
      <c r="B15" s="203">
        <v>6448</v>
      </c>
      <c r="C15" s="203">
        <v>8531</v>
      </c>
      <c r="D15" s="203">
        <v>36209</v>
      </c>
      <c r="E15" s="203">
        <v>45409</v>
      </c>
      <c r="F15" s="204">
        <v>25.40804772294182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43193</v>
      </c>
      <c r="C18" s="203">
        <v>36854</v>
      </c>
      <c r="D18" s="203">
        <v>326293</v>
      </c>
      <c r="E18" s="203">
        <v>344798</v>
      </c>
      <c r="F18" s="204">
        <v>5.671283171873128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3710</v>
      </c>
      <c r="C21" s="203">
        <v>4221</v>
      </c>
      <c r="D21" s="203">
        <v>29658</v>
      </c>
      <c r="E21" s="203">
        <v>30359</v>
      </c>
      <c r="F21" s="204">
        <v>2.363611841661609</v>
      </c>
    </row>
    <row r="22" spans="1:7" ht="15.6" customHeight="1">
      <c r="A22" s="202" t="s">
        <v>151</v>
      </c>
      <c r="B22" s="203">
        <v>67212</v>
      </c>
      <c r="C22" s="203">
        <v>68218</v>
      </c>
      <c r="D22" s="203">
        <v>537563</v>
      </c>
      <c r="E22" s="203">
        <v>540056</v>
      </c>
      <c r="F22" s="204">
        <v>0.46375959654960758</v>
      </c>
    </row>
    <row r="23" spans="1:7" ht="15.6" customHeight="1">
      <c r="A23" s="202" t="s">
        <v>171</v>
      </c>
      <c r="B23" s="203">
        <v>6171</v>
      </c>
      <c r="C23" s="203">
        <v>6612</v>
      </c>
      <c r="D23" s="203">
        <v>55022</v>
      </c>
      <c r="E23" s="203">
        <v>60552</v>
      </c>
      <c r="F23" s="204">
        <v>10.05052524444767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13655</v>
      </c>
      <c r="C25" s="203">
        <v>12122</v>
      </c>
      <c r="D25" s="203">
        <v>112704</v>
      </c>
      <c r="E25" s="203">
        <v>121504</v>
      </c>
      <c r="F25" s="204">
        <v>7.8080636002271433</v>
      </c>
    </row>
    <row r="26" spans="1:7" ht="15.6" customHeight="1">
      <c r="A26" s="202" t="s">
        <v>157</v>
      </c>
      <c r="B26" s="203">
        <v>3007</v>
      </c>
      <c r="C26" s="203">
        <v>4242</v>
      </c>
      <c r="D26" s="203">
        <v>28118</v>
      </c>
      <c r="E26" s="203">
        <v>39977</v>
      </c>
      <c r="F26" s="204">
        <v>42.17583042890675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152330</v>
      </c>
      <c r="C28" s="203">
        <v>161930</v>
      </c>
      <c r="D28" s="203">
        <v>1302487</v>
      </c>
      <c r="E28" s="203">
        <v>1371294</v>
      </c>
      <c r="F28" s="204">
        <v>5.2827398661176659</v>
      </c>
    </row>
    <row r="29" spans="1:7" ht="15.6" customHeight="1">
      <c r="A29" s="202" t="s">
        <v>178</v>
      </c>
      <c r="B29" s="203">
        <v>14935</v>
      </c>
      <c r="C29" s="203">
        <v>13225</v>
      </c>
      <c r="D29" s="203">
        <v>89170</v>
      </c>
      <c r="E29" s="203">
        <v>82630</v>
      </c>
      <c r="F29" s="204">
        <v>-7.3343052596164569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>
      <c r="A32" s="202" t="s">
        <v>181</v>
      </c>
      <c r="B32" s="203">
        <v>19477</v>
      </c>
      <c r="C32" s="203">
        <v>19723</v>
      </c>
      <c r="D32" s="203">
        <v>159592</v>
      </c>
      <c r="E32" s="203">
        <v>163279</v>
      </c>
      <c r="F32" s="204">
        <v>2.3102661787558252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629951</v>
      </c>
      <c r="C35" s="91">
        <f>SUM(C7:C34)</f>
        <v>658412</v>
      </c>
      <c r="D35" s="192">
        <f>SUM(D7:D34)</f>
        <v>4947135</v>
      </c>
      <c r="E35" s="192">
        <f>SUM(E7:E34)</f>
        <v>5439865</v>
      </c>
      <c r="F35" s="154">
        <f>E35*100/D35-100</f>
        <v>9.9599060870584708</v>
      </c>
    </row>
    <row r="36" spans="1:6" ht="15.6" customHeight="1">
      <c r="A36" s="87" t="s">
        <v>89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80B0-AD85-48C4-B78C-BBE8604F2DDE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191</v>
      </c>
      <c r="C8" s="203">
        <v>152</v>
      </c>
      <c r="D8" s="203">
        <v>1199</v>
      </c>
      <c r="E8" s="203">
        <v>1653</v>
      </c>
      <c r="F8" s="204">
        <v>37.864887406171817</v>
      </c>
      <c r="G8" s="20"/>
    </row>
    <row r="9" spans="1:14" ht="15.6" customHeight="1">
      <c r="A9" s="202" t="s">
        <v>8</v>
      </c>
      <c r="B9" s="203">
        <v>97</v>
      </c>
      <c r="C9" s="203">
        <v>114</v>
      </c>
      <c r="D9" s="203">
        <v>2081</v>
      </c>
      <c r="E9" s="203">
        <v>1752</v>
      </c>
      <c r="F9" s="204">
        <v>-15.80970687169631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194</v>
      </c>
      <c r="C11" s="203">
        <v>232</v>
      </c>
      <c r="D11" s="203">
        <v>2264</v>
      </c>
      <c r="E11" s="203">
        <v>2850</v>
      </c>
      <c r="F11" s="204">
        <v>25.88339222614842</v>
      </c>
    </row>
    <row r="12" spans="1:14" ht="15.6" customHeight="1">
      <c r="A12" s="202" t="s">
        <v>6</v>
      </c>
      <c r="B12" s="203">
        <v>804</v>
      </c>
      <c r="C12" s="203">
        <v>1382</v>
      </c>
      <c r="D12" s="203">
        <v>8630</v>
      </c>
      <c r="E12" s="203">
        <v>15275</v>
      </c>
      <c r="F12" s="204">
        <v>76.998841251448425</v>
      </c>
    </row>
    <row r="13" spans="1:14" ht="15.6" customHeight="1">
      <c r="A13" s="202" t="s">
        <v>175</v>
      </c>
      <c r="B13" s="203">
        <v>5610</v>
      </c>
      <c r="C13" s="203">
        <v>9928</v>
      </c>
      <c r="D13" s="203">
        <v>66399</v>
      </c>
      <c r="E13" s="203">
        <v>89450</v>
      </c>
      <c r="F13" s="204">
        <v>34.715884275365603</v>
      </c>
    </row>
    <row r="14" spans="1:14" ht="15.6" customHeight="1">
      <c r="A14" s="202" t="s">
        <v>153</v>
      </c>
      <c r="B14" s="203">
        <v>55534</v>
      </c>
      <c r="C14" s="203">
        <v>59527</v>
      </c>
      <c r="D14" s="203">
        <v>378961</v>
      </c>
      <c r="E14" s="203">
        <v>591042</v>
      </c>
      <c r="F14" s="204">
        <v>55.963806301967743</v>
      </c>
    </row>
    <row r="15" spans="1:14" ht="15.6" customHeight="1">
      <c r="A15" s="202" t="s">
        <v>150</v>
      </c>
      <c r="B15" s="203">
        <v>17790</v>
      </c>
      <c r="C15" s="203">
        <v>15573</v>
      </c>
      <c r="D15" s="203">
        <v>78946</v>
      </c>
      <c r="E15" s="203">
        <v>93744</v>
      </c>
      <c r="F15" s="204">
        <v>18.74445823727611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6</v>
      </c>
      <c r="E16" s="203">
        <v>35</v>
      </c>
      <c r="F16" s="204">
        <v>483.33333333333343</v>
      </c>
      <c r="G16" s="15"/>
    </row>
    <row r="17" spans="1:7" ht="15.6" customHeight="1">
      <c r="A17" s="202" t="s">
        <v>155</v>
      </c>
      <c r="B17" s="203">
        <v>47</v>
      </c>
      <c r="C17" s="203">
        <v>92</v>
      </c>
      <c r="D17" s="203">
        <v>864</v>
      </c>
      <c r="E17" s="203">
        <v>864</v>
      </c>
      <c r="F17" s="204">
        <v>0</v>
      </c>
      <c r="G17" s="16"/>
    </row>
    <row r="18" spans="1:7" ht="15.6" customHeight="1">
      <c r="A18" s="202" t="s">
        <v>152</v>
      </c>
      <c r="B18" s="203">
        <v>73</v>
      </c>
      <c r="C18" s="203">
        <v>337</v>
      </c>
      <c r="D18" s="203">
        <v>1583</v>
      </c>
      <c r="E18" s="203">
        <v>1691</v>
      </c>
      <c r="F18" s="204">
        <v>6.8224889450410586</v>
      </c>
    </row>
    <row r="19" spans="1:7" ht="15.6" customHeight="1">
      <c r="A19" s="202" t="s">
        <v>148</v>
      </c>
      <c r="B19" s="203">
        <v>1</v>
      </c>
      <c r="C19" s="203">
        <v>1</v>
      </c>
      <c r="D19" s="203">
        <v>7</v>
      </c>
      <c r="E19" s="203">
        <v>127</v>
      </c>
      <c r="F19" s="204">
        <v>1714.285714285714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8</v>
      </c>
      <c r="F20" s="204" t="s">
        <v>156</v>
      </c>
    </row>
    <row r="21" spans="1:7" ht="15.6" customHeight="1">
      <c r="A21" s="202" t="s">
        <v>154</v>
      </c>
      <c r="B21" s="203">
        <v>588</v>
      </c>
      <c r="C21" s="203">
        <v>1502</v>
      </c>
      <c r="D21" s="203">
        <v>6859</v>
      </c>
      <c r="E21" s="203">
        <v>17141</v>
      </c>
      <c r="F21" s="204">
        <v>149.90523399912519</v>
      </c>
    </row>
    <row r="22" spans="1:7" ht="15.6" customHeight="1">
      <c r="A22" s="202" t="s">
        <v>151</v>
      </c>
      <c r="B22" s="203">
        <v>47501</v>
      </c>
      <c r="C22" s="203">
        <v>21039</v>
      </c>
      <c r="D22" s="203">
        <v>275439</v>
      </c>
      <c r="E22" s="203">
        <v>302740</v>
      </c>
      <c r="F22" s="204">
        <v>9.9118135049865828</v>
      </c>
    </row>
    <row r="23" spans="1:7" ht="15.6" customHeight="1">
      <c r="A23" s="202" t="s">
        <v>171</v>
      </c>
      <c r="B23" s="203">
        <v>4250</v>
      </c>
      <c r="C23" s="203">
        <v>4242</v>
      </c>
      <c r="D23" s="203">
        <v>80369</v>
      </c>
      <c r="E23" s="203">
        <v>40957</v>
      </c>
      <c r="F23" s="204">
        <v>-49.038808495813058</v>
      </c>
    </row>
    <row r="24" spans="1:7" ht="15.6" customHeight="1">
      <c r="A24" s="202" t="s">
        <v>146</v>
      </c>
      <c r="B24" s="203">
        <v>0</v>
      </c>
      <c r="C24" s="203">
        <v>6</v>
      </c>
      <c r="D24" s="203">
        <v>60</v>
      </c>
      <c r="E24" s="203">
        <v>63</v>
      </c>
      <c r="F24" s="204">
        <v>5</v>
      </c>
    </row>
    <row r="25" spans="1:7" ht="15.6" customHeight="1">
      <c r="A25" s="202" t="s">
        <v>145</v>
      </c>
      <c r="B25" s="203">
        <v>203</v>
      </c>
      <c r="C25" s="203">
        <v>162</v>
      </c>
      <c r="D25" s="203">
        <v>1748</v>
      </c>
      <c r="E25" s="203">
        <v>1587</v>
      </c>
      <c r="F25" s="204">
        <v>-9.2105263157894797</v>
      </c>
    </row>
    <row r="26" spans="1:7" ht="15.6" customHeight="1">
      <c r="A26" s="202" t="s">
        <v>157</v>
      </c>
      <c r="B26" s="203">
        <v>2</v>
      </c>
      <c r="C26" s="203">
        <v>6</v>
      </c>
      <c r="D26" s="203">
        <v>91</v>
      </c>
      <c r="E26" s="203">
        <v>1273</v>
      </c>
      <c r="F26" s="204">
        <v>1298.901098901099</v>
      </c>
    </row>
    <row r="27" spans="1:7" ht="15.6" customHeight="1">
      <c r="A27" s="202" t="s">
        <v>173</v>
      </c>
      <c r="B27" s="203">
        <v>21757</v>
      </c>
      <c r="C27" s="203">
        <v>27121</v>
      </c>
      <c r="D27" s="203">
        <v>181771</v>
      </c>
      <c r="E27" s="203">
        <v>206123</v>
      </c>
      <c r="F27" s="204">
        <v>13.39707654136248</v>
      </c>
    </row>
    <row r="28" spans="1:7" ht="15.6" customHeight="1">
      <c r="A28" s="202" t="s">
        <v>177</v>
      </c>
      <c r="B28" s="203">
        <v>5039</v>
      </c>
      <c r="C28" s="203">
        <v>4338</v>
      </c>
      <c r="D28" s="203">
        <v>49000</v>
      </c>
      <c r="E28" s="203">
        <v>60870</v>
      </c>
      <c r="F28" s="204">
        <v>24.22448979591837</v>
      </c>
    </row>
    <row r="29" spans="1:7" ht="15.6" customHeight="1">
      <c r="A29" s="202" t="s">
        <v>178</v>
      </c>
      <c r="B29" s="203">
        <v>37503</v>
      </c>
      <c r="C29" s="203">
        <v>27803</v>
      </c>
      <c r="D29" s="203">
        <v>243214</v>
      </c>
      <c r="E29" s="203">
        <v>329734</v>
      </c>
      <c r="F29" s="204">
        <v>35.573610071788643</v>
      </c>
    </row>
    <row r="30" spans="1:7" ht="15.6" customHeight="1">
      <c r="A30" s="202" t="s">
        <v>179</v>
      </c>
      <c r="B30" s="203">
        <v>342</v>
      </c>
      <c r="C30" s="203">
        <v>348</v>
      </c>
      <c r="D30" s="203">
        <v>3194</v>
      </c>
      <c r="E30" s="203">
        <v>4698</v>
      </c>
      <c r="F30" s="204">
        <v>47.088290544771439</v>
      </c>
    </row>
    <row r="31" spans="1:7" ht="15.6" customHeight="1">
      <c r="A31" s="202" t="s">
        <v>180</v>
      </c>
      <c r="B31" s="203">
        <v>11873</v>
      </c>
      <c r="C31" s="203">
        <v>14706</v>
      </c>
      <c r="D31" s="203">
        <v>128541</v>
      </c>
      <c r="E31" s="203">
        <v>168800</v>
      </c>
      <c r="F31" s="204">
        <v>31.3199679479699</v>
      </c>
    </row>
    <row r="32" spans="1:7" ht="15.6" customHeight="1">
      <c r="A32" s="202" t="s">
        <v>181</v>
      </c>
      <c r="B32" s="203">
        <v>44290</v>
      </c>
      <c r="C32" s="203">
        <v>51224</v>
      </c>
      <c r="D32" s="203">
        <v>428941</v>
      </c>
      <c r="E32" s="203">
        <v>477995</v>
      </c>
      <c r="F32" s="204">
        <v>11.43607162756649</v>
      </c>
    </row>
    <row r="33" spans="1:6" ht="15.6" customHeight="1">
      <c r="A33" s="202" t="s">
        <v>182</v>
      </c>
      <c r="B33" s="203">
        <v>46565</v>
      </c>
      <c r="C33" s="203">
        <v>47860</v>
      </c>
      <c r="D33" s="203">
        <v>329124</v>
      </c>
      <c r="E33" s="203">
        <v>468526</v>
      </c>
      <c r="F33" s="204">
        <v>42.355464809615818</v>
      </c>
    </row>
    <row r="34" spans="1:6" ht="15.6" customHeight="1">
      <c r="A34" s="202" t="s">
        <v>183</v>
      </c>
      <c r="B34" s="203">
        <v>6</v>
      </c>
      <c r="C34" s="203">
        <v>2</v>
      </c>
      <c r="D34" s="203">
        <v>172</v>
      </c>
      <c r="E34" s="203">
        <v>126</v>
      </c>
      <c r="F34" s="204">
        <v>-26.744186046511629</v>
      </c>
    </row>
    <row r="35" spans="1:6" ht="15.6" customHeight="1">
      <c r="A35" s="170" t="s">
        <v>158</v>
      </c>
      <c r="B35" s="90">
        <f>SUM(B7:B34)</f>
        <v>300260</v>
      </c>
      <c r="C35" s="91">
        <f>SUM(C7:C34)</f>
        <v>287697</v>
      </c>
      <c r="D35" s="90">
        <f>SUM(D7:D34)</f>
        <v>2269463</v>
      </c>
      <c r="E35" s="92">
        <f>SUM(E7:E34)</f>
        <v>2879124</v>
      </c>
      <c r="F35" s="154">
        <f>E35*100/D35-100</f>
        <v>26.863667748714121</v>
      </c>
    </row>
    <row r="36" spans="1:6" ht="15.6" customHeight="1">
      <c r="A36" s="87" t="s">
        <v>163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18</A_x00f1_o>
  </documentManagement>
</p:properties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customXml/itemProps3.xml><?xml version="1.0" encoding="utf-8"?>
<ds:datastoreItem xmlns:ds="http://schemas.openxmlformats.org/officeDocument/2006/customXml" ds:itemID="{E2E9481A-4CA3-42F8-A10B-04364C47CD23}"/>
</file>

<file path=customXml/itemProps4.xml><?xml version="1.0" encoding="utf-8"?>
<ds:datastoreItem xmlns:ds="http://schemas.openxmlformats.org/officeDocument/2006/customXml" ds:itemID="{70B564BC-7CF2-4298-B930-35AC133D615F}"/>
</file>

<file path=customXml/itemProps5.xml><?xml version="1.0" encoding="utf-8"?>
<ds:datastoreItem xmlns:ds="http://schemas.openxmlformats.org/officeDocument/2006/customXml" ds:itemID="{766CFB76-96EE-48CD-AE0C-7FBB3AFC0FC0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31</vt:i4>
      </vt:variant>
      <vt:variant>
        <vt:lpstr>Rangos con nombre</vt:lpstr>
      </vt:variant>
      <vt:variant>
        <vt:i4>30</vt:i4>
      </vt:variant>
    </vt:vector>
  </HeadingPairs>
  <TitlesOfParts>
    <vt:vector size="61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Bartolomé Jiménez</dc:creator>
  <cp:keywords/>
  <dc:description/>
  <cp:lastModifiedBy>Raquel Bartolomé Jiménez</cp:lastModifiedBy>
  <dcterms:created xsi:type="dcterms:W3CDTF">2014-04-30T10:51:23Z</dcterms:created>
  <dcterms:modified xsi:type="dcterms:W3CDTF">2024-01-25T13:30:43Z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