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theme/themeOverride26.xml" ContentType="application/vnd.openxmlformats-officedocument.themeOverride+xml"/>
  <Override PartName="/xl/metadata.xml" ContentType="application/vnd.openxmlformats-officedocument.spreadsheetml.sheetMetadata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8_{C828FB37-D7E5-4BDE-854C-CD8D54B8B31E}" xr6:coauthVersionLast="47" xr6:coauthVersionMax="47" xr10:uidLastSave="{00000000-0000-0000-0000-000000000000}"/>
  <bookViews>
    <workbookView xWindow="-108" yWindow="-108" windowWidth="23256" windowHeight="1245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31" l="1"/>
  <c r="F35" i="31" s="1"/>
  <c r="D35" i="31"/>
  <c r="C35" i="31"/>
  <c r="B35" i="31"/>
  <c r="E35" i="30"/>
  <c r="F35" i="30" s="1"/>
  <c r="D35" i="30"/>
  <c r="C35" i="30"/>
  <c r="D34" i="6" s="1" a="1"/>
  <c r="B35" i="30"/>
  <c r="F35" i="29"/>
  <c r="E35" i="29"/>
  <c r="D35" i="29"/>
  <c r="C35" i="29"/>
  <c r="B35" i="29"/>
  <c r="E35" i="38"/>
  <c r="D35" i="38"/>
  <c r="F35" i="38" s="1"/>
  <c r="C35" i="38"/>
  <c r="B35" i="38"/>
  <c r="D32" i="6" s="1" a="1"/>
  <c r="F35" i="28"/>
  <c r="E35" i="28"/>
  <c r="D35" i="28"/>
  <c r="C35" i="28"/>
  <c r="B35" i="28"/>
  <c r="E35" i="34"/>
  <c r="F35" i="34" s="1"/>
  <c r="D35" i="34"/>
  <c r="C35" i="34"/>
  <c r="B35" i="34"/>
  <c r="D30" i="6" s="1" a="1"/>
  <c r="E35" i="33"/>
  <c r="F35" i="33" s="1"/>
  <c r="D35" i="33"/>
  <c r="C35" i="33"/>
  <c r="B35" i="33"/>
  <c r="D29" i="6" s="1" a="1"/>
  <c r="F35" i="32"/>
  <c r="E35" i="32"/>
  <c r="D35" i="32"/>
  <c r="C35" i="32"/>
  <c r="B35" i="32"/>
  <c r="E35" i="26"/>
  <c r="F35" i="26" s="1"/>
  <c r="D35" i="26"/>
  <c r="C35" i="26"/>
  <c r="B35" i="26"/>
  <c r="D27" i="6" s="1" a="1"/>
  <c r="E35" i="25"/>
  <c r="D26" i="6" s="1" a="1"/>
  <c r="D35" i="25"/>
  <c r="C35" i="25"/>
  <c r="B35" i="25"/>
  <c r="E35" i="24"/>
  <c r="F35" i="24" s="1"/>
  <c r="D35" i="24"/>
  <c r="C35" i="24"/>
  <c r="B35" i="24"/>
  <c r="D25" i="6" s="1" a="1"/>
  <c r="E35" i="22"/>
  <c r="F35" i="22" s="1"/>
  <c r="D35" i="22"/>
  <c r="C35" i="22"/>
  <c r="D24" i="6" s="1" a="1"/>
  <c r="B35" i="22"/>
  <c r="F35" i="21"/>
  <c r="E35" i="21"/>
  <c r="D35" i="21"/>
  <c r="C35" i="21"/>
  <c r="B35" i="21"/>
  <c r="E35" i="20"/>
  <c r="F35" i="20" s="1"/>
  <c r="D35" i="20"/>
  <c r="C35" i="20"/>
  <c r="D22" i="6" s="1" a="1"/>
  <c r="B35" i="20"/>
  <c r="F35" i="19"/>
  <c r="E35" i="19"/>
  <c r="D35" i="19"/>
  <c r="C35" i="19"/>
  <c r="B35" i="19"/>
  <c r="E35" i="18"/>
  <c r="F35" i="18" s="1"/>
  <c r="D35" i="18"/>
  <c r="C35" i="18"/>
  <c r="B35" i="18"/>
  <c r="D20" i="6" s="1" a="1"/>
  <c r="F35" i="17"/>
  <c r="E35" i="17"/>
  <c r="D35" i="17"/>
  <c r="D16" i="6" s="1" a="1"/>
  <c r="C35" i="17"/>
  <c r="B35" i="17"/>
  <c r="E35" i="16"/>
  <c r="F35" i="16" s="1"/>
  <c r="D35" i="16"/>
  <c r="C35" i="16"/>
  <c r="B35" i="16"/>
  <c r="D15" i="6" s="1" a="1"/>
  <c r="E35" i="15"/>
  <c r="F35" i="15" s="1"/>
  <c r="D35" i="15"/>
  <c r="C35" i="15"/>
  <c r="B35" i="15"/>
  <c r="D14" i="6" s="1" a="1"/>
  <c r="E35" i="14"/>
  <c r="F35" i="14" s="1"/>
  <c r="D35" i="14"/>
  <c r="C35" i="14"/>
  <c r="B35" i="14"/>
  <c r="E35" i="13"/>
  <c r="F35" i="13" s="1"/>
  <c r="D35" i="13"/>
  <c r="C35" i="13"/>
  <c r="B35" i="13"/>
  <c r="D10" i="6" s="1" a="1"/>
  <c r="E35" i="12"/>
  <c r="D9" i="6" s="1" a="1"/>
  <c r="D35" i="12"/>
  <c r="C35" i="12"/>
  <c r="B35" i="12"/>
  <c r="E35" i="11"/>
  <c r="F35" i="11" s="1"/>
  <c r="D35" i="11"/>
  <c r="C35" i="11"/>
  <c r="B35" i="11"/>
  <c r="D8" i="6" s="1" a="1"/>
  <c r="E35" i="10"/>
  <c r="F35" i="10" s="1"/>
  <c r="D35" i="10"/>
  <c r="C35" i="10"/>
  <c r="D7" i="6" s="1" a="1"/>
  <c r="B35" i="10"/>
  <c r="E35" i="9"/>
  <c r="D35" i="9"/>
  <c r="F35" i="9" s="1"/>
  <c r="C35" i="9"/>
  <c r="B35" i="9"/>
  <c r="E35" i="7"/>
  <c r="F35" i="7" s="1"/>
  <c r="D35" i="7"/>
  <c r="C35" i="7"/>
  <c r="B35" i="7"/>
  <c r="AA2" i="7"/>
  <c r="AA1" i="7"/>
  <c r="L48" i="40"/>
  <c r="N48" i="40" s="1"/>
  <c r="K48" i="40"/>
  <c r="H48" i="40"/>
  <c r="I48" i="40" s="1"/>
  <c r="G48" i="40"/>
  <c r="F48" i="40"/>
  <c r="D48" i="40"/>
  <c r="E48" i="40" s="1"/>
  <c r="C48" i="40"/>
  <c r="L48" i="39"/>
  <c r="N48" i="39" s="1"/>
  <c r="K48" i="39"/>
  <c r="M48" i="39" s="1"/>
  <c r="H48" i="39"/>
  <c r="J48" i="39" s="1"/>
  <c r="G48" i="39"/>
  <c r="F48" i="39"/>
  <c r="D48" i="39"/>
  <c r="E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H35" i="6"/>
  <c r="D35" i="6" a="1"/>
  <c r="I35" i="6" s="1"/>
  <c r="D35" i="6"/>
  <c r="I33" i="6"/>
  <c r="H33" i="6"/>
  <c r="D33" i="6" a="1"/>
  <c r="D33" i="6"/>
  <c r="D31" i="6" a="1"/>
  <c r="I31" i="6" s="1"/>
  <c r="D31" i="6"/>
  <c r="D28" i="6" a="1"/>
  <c r="H28" i="6" s="1"/>
  <c r="D28" i="6"/>
  <c r="D23" i="6" a="1"/>
  <c r="I23" i="6" s="1"/>
  <c r="I21" i="6"/>
  <c r="H21" i="6"/>
  <c r="D21" i="6" a="1"/>
  <c r="D21" i="6"/>
  <c r="D13" i="6" a="1"/>
  <c r="G17" i="6" s="1"/>
  <c r="D13" i="6"/>
  <c r="H10" i="6" l="1"/>
  <c r="D10" i="6"/>
  <c r="I10" i="6"/>
  <c r="I29" i="6"/>
  <c r="H29" i="6"/>
  <c r="D29" i="6"/>
  <c r="H16" i="6"/>
  <c r="I16" i="6"/>
  <c r="D16" i="6"/>
  <c r="D25" i="6"/>
  <c r="I25" i="6"/>
  <c r="H25" i="6"/>
  <c r="H15" i="6"/>
  <c r="I15" i="6"/>
  <c r="D15" i="6"/>
  <c r="E12" i="6"/>
  <c r="I7" i="6"/>
  <c r="G12" i="6"/>
  <c r="F12" i="6"/>
  <c r="D7" i="6"/>
  <c r="H7" i="6"/>
  <c r="I32" i="6"/>
  <c r="H32" i="6"/>
  <c r="D32" i="6"/>
  <c r="H22" i="6"/>
  <c r="I22" i="6"/>
  <c r="D22" i="6"/>
  <c r="D34" i="6"/>
  <c r="H34" i="6"/>
  <c r="I34" i="6"/>
  <c r="I26" i="6"/>
  <c r="H26" i="6"/>
  <c r="D26" i="6"/>
  <c r="I14" i="6"/>
  <c r="H14" i="6"/>
  <c r="D14" i="6"/>
  <c r="D17" i="6" s="1"/>
  <c r="I27" i="6"/>
  <c r="H27" i="6"/>
  <c r="D27" i="6"/>
  <c r="I20" i="6"/>
  <c r="H20" i="6"/>
  <c r="D20" i="6"/>
  <c r="I9" i="6"/>
  <c r="H9" i="6"/>
  <c r="D9" i="6"/>
  <c r="D11" i="6" s="1"/>
  <c r="G11" i="6"/>
  <c r="F11" i="6"/>
  <c r="E11" i="6"/>
  <c r="H8" i="6"/>
  <c r="D8" i="6"/>
  <c r="I8" i="6"/>
  <c r="H24" i="6"/>
  <c r="I24" i="6"/>
  <c r="D24" i="6"/>
  <c r="I30" i="6"/>
  <c r="H30" i="6"/>
  <c r="D30" i="6"/>
  <c r="F35" i="12"/>
  <c r="F35" i="25"/>
  <c r="I48" i="39"/>
  <c r="H31" i="6"/>
  <c r="J48" i="40"/>
  <c r="I13" i="6"/>
  <c r="I28" i="6"/>
  <c r="H13" i="6"/>
  <c r="D23" i="6"/>
  <c r="M48" i="40"/>
  <c r="E17" i="6"/>
  <c r="F17" i="6"/>
  <c r="I17" i="6" s="1"/>
  <c r="H23" i="6"/>
  <c r="I12" i="6" l="1"/>
  <c r="G18" i="6"/>
  <c r="H12" i="6"/>
  <c r="E18" i="6"/>
  <c r="D12" i="6"/>
  <c r="D18" i="6" s="1"/>
  <c r="H17" i="6"/>
  <c r="F18" i="6"/>
  <c r="I11" i="6"/>
  <c r="H11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<sst xmlns="http://schemas.openxmlformats.org/spreadsheetml/2006/main" count="1330" uniqueCount="184">
  <si>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</si>
  <si>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</si>
  <si>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</si>
  <si>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</si>
  <si>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</si>
  <si>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</si>
  <si>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</si>
  <si>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</si>
  <si>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</si>
  <si>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</si>
  <si>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</si>
  <si>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</si>
  <si>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</si>
  <si>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</si>
  <si>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</si>
  <si>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</si>
  <si>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</si>
  <si>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</si>
  <si>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</si>
  <si>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</si>
  <si>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</si>
  <si>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</si>
  <si>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</si>
  <si>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</si>
  <si>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</si>
  <si>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</si>
  <si>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</si>
  <si>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</si>
  <si>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</si>
  <si>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</si>
  <si>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</si>
  <si>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</si>
  <si>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</si>
  <si>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</si>
  <si>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</si>
  <si>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</si>
  <si>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</si>
  <si>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</si>
  <si>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</si>
  <si>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</si>
  <si>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</si>
  <si>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Entrada-salida nacional</t>
  </si>
  <si>
    <t>Entrada-salida exterior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</si>
  <si>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</si>
  <si>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</si>
  <si>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</si>
  <si>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</si>
  <si>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</si>
  <si>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</si>
  <si>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</si>
  <si>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</si>
  <si>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</si>
  <si>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</si>
  <si>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</si>
  <si>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</si>
  <si>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</si>
  <si>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</si>
  <si>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</si>
  <si>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</si>
  <si>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</si>
  <si>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</si>
  <si>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</si>
  <si>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</si>
  <si>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</si>
  <si>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</si>
  <si>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</si>
  <si>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</si>
  <si>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</si>
  <si>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</si>
  <si>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</si>
  <si>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</si>
  <si>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</si>
  <si>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</si>
  <si>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</si>
  <si>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</si>
  <si>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</si>
  <si>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10.3. CONTENEDORES ENTRADA-SALIDA EXTERIOR</t>
  </si>
  <si>
    <t>Incluye cargas, descargas y navegación de exterior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</si>
  <si>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</si>
  <si>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</si>
  <si>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</si>
  <si>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</si>
  <si>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</si>
  <si>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</si>
  <si>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</si>
  <si>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</si>
  <si>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</si>
  <si>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</si>
  <si>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</si>
  <si>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</si>
  <si>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</si>
  <si>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10.2. CONTENEDORES ENTRADA-SALIDA NACIONAL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</si>
  <si>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</si>
  <si>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</si>
  <si>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</si>
  <si>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</si>
  <si>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</si>
  <si>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</si>
  <si>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</si>
  <si>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</si>
  <si>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</si>
  <si>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</si>
  <si>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</si>
  <si>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</si>
  <si>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</si>
  <si>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</si>
  <si>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</si>
  <si>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</si>
  <si>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</si>
  <si>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</si>
  <si>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</si>
  <si>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</si>
  <si>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</si>
  <si>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</si>
  <si>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</si>
  <si>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</si>
  <si>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</si>
  <si>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</si>
  <si>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</si>
  <si>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</si>
  <si>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</si>
  <si>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</si>
  <si>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</si>
  <si>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</si>
  <si>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</si>
  <si>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</si>
  <si>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</si>
  <si>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</si>
  <si>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</si>
  <si>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</si>
  <si>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</si>
  <si>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</si>
  <si>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</si>
  <si>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</si>
  <si>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</si>
  <si>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</si>
  <si>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</si>
  <si>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</si>
  <si>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</si>
  <si>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</si>
  <si>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</si>
  <si>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</si>
  <si>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</si>
  <si>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</si>
  <si>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</si>
  <si>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</si>
  <si>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</si>
  <si>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</si>
  <si>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</si>
  <si>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</si>
  <si>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</si>
  <si>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</si>
  <si>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</si>
  <si>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</si>
  <si>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</si>
  <si>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</si>
  <si>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</si>
  <si>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</si>
  <si>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</si>
  <si>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Octubre </t>
  </si>
  <si>
    <t xml:space="preserve"> Octubre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</si>
  <si>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</si>
  <si>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</si>
  <si>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</si>
  <si>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</si>
  <si>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cargas, descargas y navegación de cabotaje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</si>
  <si>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</si>
  <si>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</si>
  <si>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</si>
  <si>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Octubre de 2023</t>
  </si>
  <si>
    <t>En régimen de mercancía</t>
  </si>
  <si>
    <t>Málaga</t>
  </si>
  <si>
    <t>Fecha: 25/1/2024</t>
  </si>
  <si>
    <t>Pasaia</t>
  </si>
  <si>
    <t>Maquinaria, aparatos, herramientas y repuestos</t>
  </si>
  <si>
    <t>Baleares</t>
  </si>
  <si>
    <t xml:space="preserve">Octubre </t>
  </si>
  <si>
    <t>Santa Cruz de Tenerife</t>
  </si>
  <si>
    <t>Santander</t>
  </si>
  <si>
    <t>Sevilla</t>
  </si>
  <si>
    <t>Tarragona</t>
  </si>
  <si>
    <t>Valencia</t>
  </si>
  <si>
    <t>Vigo</t>
  </si>
  <si>
    <t>Vilagarcía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</si>
</sst>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</numFmts>
  <fonts count="3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</borders>
  <cellStyleXfs count="1">
    <xf numFmtId="0" fontId="0" fillId="0" borderId="0"/>
  </cellStyleXfs>
  <cellXfs count="212">
    <xf numFmtId="0" fontId="0" fillId="0" borderId="0" xfId="0"/>
    <xf numFmtId="0" fontId="32" fillId="5" borderId="51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5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20" fillId="3" borderId="48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wrapText="1" indent="1"/>
    </xf>
    <xf numFmtId="0" fontId="20" fillId="4" borderId="49" xfId="0" applyFont="1" applyFill="1" applyBorder="1" applyAlignment="1">
      <alignment horizontal="left" vertical="center"/>
    </xf>
    <xf numFmtId="0" fontId="30" fillId="5" borderId="48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33" fillId="3" borderId="45" xfId="0" applyFont="1" applyFill="1" applyBorder="1" applyAlignment="1">
      <alignment horizontal="left" vertical="center" wrapTex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</cellXfs>
  <cellStyles count="1">
    <cellStyle name="Normal" xfId="0" builtinId="0"/>
  </cellStyles>
  <dxfs count="58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40" Type="http://schemas.openxmlformats.org/officeDocument/2006/relationships/customXml" Target="../customXml/item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2.xml"/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3.xml"/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4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6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7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8.xml"/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9.xml"/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0.xml"/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1.xml"/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2.xml"/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3.xml"/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4.xml"/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5.xml"/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6.xml"/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11540330.182</c:v>
                </c:pt>
                <c:pt idx="1">
                  <c:v>2656358</c:v>
                </c:pt>
                <c:pt idx="2">
                  <c:v>4509752.0820000004</c:v>
                </c:pt>
                <c:pt idx="3">
                  <c:v>3986965.642</c:v>
                </c:pt>
                <c:pt idx="4">
                  <c:v>87144301.534999996</c:v>
                </c:pt>
                <c:pt idx="5">
                  <c:v>4908838.4050000003</c:v>
                </c:pt>
                <c:pt idx="6">
                  <c:v>13965678.635</c:v>
                </c:pt>
                <c:pt idx="7">
                  <c:v>53234953.987999998</c:v>
                </c:pt>
                <c:pt idx="8">
                  <c:v>27863183</c:v>
                </c:pt>
                <c:pt idx="9">
                  <c:v>31105670.112</c:v>
                </c:pt>
                <c:pt idx="10">
                  <c:v>13871221.98</c:v>
                </c:pt>
                <c:pt idx="11">
                  <c:v>1501449</c:v>
                </c:pt>
                <c:pt idx="12">
                  <c:v>7184427.2630000003</c:v>
                </c:pt>
                <c:pt idx="13">
                  <c:v>16216131.528000001</c:v>
                </c:pt>
                <c:pt idx="14">
                  <c:v>24981516.309999999</c:v>
                </c:pt>
                <c:pt idx="15">
                  <c:v>23327682.004000001</c:v>
                </c:pt>
                <c:pt idx="16">
                  <c:v>2156355.358</c:v>
                </c:pt>
                <c:pt idx="17">
                  <c:v>1821848.4140000001</c:v>
                </c:pt>
                <c:pt idx="18">
                  <c:v>442424</c:v>
                </c:pt>
                <c:pt idx="19">
                  <c:v>2124210.2489999998</c:v>
                </c:pt>
                <c:pt idx="20">
                  <c:v>2932283.264</c:v>
                </c:pt>
                <c:pt idx="21">
                  <c:v>11198375.632999999</c:v>
                </c:pt>
                <c:pt idx="22">
                  <c:v>5832512.5669999998</c:v>
                </c:pt>
                <c:pt idx="23">
                  <c:v>3219890</c:v>
                </c:pt>
                <c:pt idx="24">
                  <c:v>27351399.655999999</c:v>
                </c:pt>
                <c:pt idx="25">
                  <c:v>64488104.531999998</c:v>
                </c:pt>
                <c:pt idx="26">
                  <c:v>3944064.8289999999</c:v>
                </c:pt>
                <c:pt idx="27">
                  <c:v>1261989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11929741.422</c:v>
                </c:pt>
                <c:pt idx="1">
                  <c:v>2680524.81</c:v>
                </c:pt>
                <c:pt idx="2">
                  <c:v>4743885.0649999985</c:v>
                </c:pt>
                <c:pt idx="3">
                  <c:v>3866918.16</c:v>
                </c:pt>
                <c:pt idx="4">
                  <c:v>90646926.319999993</c:v>
                </c:pt>
                <c:pt idx="5">
                  <c:v>4766138.7379999999</c:v>
                </c:pt>
                <c:pt idx="6">
                  <c:v>13283429.266000001</c:v>
                </c:pt>
                <c:pt idx="7">
                  <c:v>59551434.081</c:v>
                </c:pt>
                <c:pt idx="8">
                  <c:v>27339150</c:v>
                </c:pt>
                <c:pt idx="9">
                  <c:v>30225582.008000001</c:v>
                </c:pt>
                <c:pt idx="10">
                  <c:v>18066082.353999998</c:v>
                </c:pt>
                <c:pt idx="11">
                  <c:v>1642329.7050000001</c:v>
                </c:pt>
                <c:pt idx="12">
                  <c:v>9744381.2199999988</c:v>
                </c:pt>
                <c:pt idx="13">
                  <c:v>16041363.564999999</c:v>
                </c:pt>
                <c:pt idx="14">
                  <c:v>26332784.695</c:v>
                </c:pt>
                <c:pt idx="15">
                  <c:v>23656120.045000002</c:v>
                </c:pt>
                <c:pt idx="16">
                  <c:v>4075777.9380000001</c:v>
                </c:pt>
                <c:pt idx="17">
                  <c:v>1767999.2150000001</c:v>
                </c:pt>
                <c:pt idx="18">
                  <c:v>483732</c:v>
                </c:pt>
                <c:pt idx="19">
                  <c:v>1810289.8529999999</c:v>
                </c:pt>
                <c:pt idx="20">
                  <c:v>2754704.1</c:v>
                </c:pt>
                <c:pt idx="21">
                  <c:v>10014015.51</c:v>
                </c:pt>
                <c:pt idx="22">
                  <c:v>5377405.7130000005</c:v>
                </c:pt>
                <c:pt idx="23">
                  <c:v>3124524</c:v>
                </c:pt>
                <c:pt idx="24">
                  <c:v>25063832.324000001</c:v>
                </c:pt>
                <c:pt idx="25">
                  <c:v>68249715.032999992</c:v>
                </c:pt>
                <c:pt idx="26">
                  <c:v>3930412.2</c:v>
                </c:pt>
                <c:pt idx="27">
                  <c:v>1304973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873245"/>
        <c:axId val="36946011"/>
      </c:barChart>
      <c:catAx>
        <c:axId val="5887324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6946011"/>
        <c:crosses val="autoZero"/>
        <c:auto val="1"/>
        <c:lblAlgn val="ctr"/>
        <c:lblOffset val="100"/>
        <c:noMultiLvlLbl val="0"/>
      </c:catAx>
      <c:valAx>
        <c:axId val="3694601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873245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11466937</c:v>
                </c:pt>
                <c:pt idx="1">
                  <c:v>2630611</c:v>
                </c:pt>
                <c:pt idx="2">
                  <c:v>4426593</c:v>
                </c:pt>
                <c:pt idx="3">
                  <c:v>3938296</c:v>
                </c:pt>
                <c:pt idx="4">
                  <c:v>80876157</c:v>
                </c:pt>
                <c:pt idx="5">
                  <c:v>4804166</c:v>
                </c:pt>
                <c:pt idx="6">
                  <c:v>13830682</c:v>
                </c:pt>
                <c:pt idx="7">
                  <c:v>51930003</c:v>
                </c:pt>
                <c:pt idx="8">
                  <c:v>27751488</c:v>
                </c:pt>
                <c:pt idx="9">
                  <c:v>30884451</c:v>
                </c:pt>
                <c:pt idx="10">
                  <c:v>13844562</c:v>
                </c:pt>
                <c:pt idx="11">
                  <c:v>978445</c:v>
                </c:pt>
                <c:pt idx="12">
                  <c:v>7172289</c:v>
                </c:pt>
                <c:pt idx="13">
                  <c:v>16197824</c:v>
                </c:pt>
                <c:pt idx="14">
                  <c:v>24725566</c:v>
                </c:pt>
                <c:pt idx="15">
                  <c:v>21421262</c:v>
                </c:pt>
                <c:pt idx="16">
                  <c:v>2080534</c:v>
                </c:pt>
                <c:pt idx="17">
                  <c:v>1799662</c:v>
                </c:pt>
                <c:pt idx="18">
                  <c:v>439868</c:v>
                </c:pt>
                <c:pt idx="19">
                  <c:v>2097697</c:v>
                </c:pt>
                <c:pt idx="20">
                  <c:v>2893398</c:v>
                </c:pt>
                <c:pt idx="21">
                  <c:v>10663982</c:v>
                </c:pt>
                <c:pt idx="22">
                  <c:v>5788904</c:v>
                </c:pt>
                <c:pt idx="23">
                  <c:v>3192661</c:v>
                </c:pt>
                <c:pt idx="24">
                  <c:v>27219275</c:v>
                </c:pt>
                <c:pt idx="25">
                  <c:v>64126276</c:v>
                </c:pt>
                <c:pt idx="26">
                  <c:v>3865061</c:v>
                </c:pt>
                <c:pt idx="27">
                  <c:v>1255646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11859561</c:v>
                </c:pt>
                <c:pt idx="1">
                  <c:v>2661685</c:v>
                </c:pt>
                <c:pt idx="2">
                  <c:v>4672756</c:v>
                </c:pt>
                <c:pt idx="3">
                  <c:v>3805676</c:v>
                </c:pt>
                <c:pt idx="4">
                  <c:v>84279112</c:v>
                </c:pt>
                <c:pt idx="5">
                  <c:v>4625767</c:v>
                </c:pt>
                <c:pt idx="6">
                  <c:v>13204149</c:v>
                </c:pt>
                <c:pt idx="7">
                  <c:v>57973538</c:v>
                </c:pt>
                <c:pt idx="8">
                  <c:v>27234996</c:v>
                </c:pt>
                <c:pt idx="9">
                  <c:v>30073622</c:v>
                </c:pt>
                <c:pt idx="10">
                  <c:v>18035460</c:v>
                </c:pt>
                <c:pt idx="11">
                  <c:v>1065345</c:v>
                </c:pt>
                <c:pt idx="12">
                  <c:v>9732844</c:v>
                </c:pt>
                <c:pt idx="13">
                  <c:v>16007857</c:v>
                </c:pt>
                <c:pt idx="14">
                  <c:v>26107558</c:v>
                </c:pt>
                <c:pt idx="15">
                  <c:v>21522322</c:v>
                </c:pt>
                <c:pt idx="16">
                  <c:v>4014536</c:v>
                </c:pt>
                <c:pt idx="17">
                  <c:v>1734290</c:v>
                </c:pt>
                <c:pt idx="18">
                  <c:v>480092</c:v>
                </c:pt>
                <c:pt idx="19">
                  <c:v>1794308</c:v>
                </c:pt>
                <c:pt idx="20">
                  <c:v>2717572</c:v>
                </c:pt>
                <c:pt idx="21">
                  <c:v>9545858</c:v>
                </c:pt>
                <c:pt idx="22">
                  <c:v>5342387</c:v>
                </c:pt>
                <c:pt idx="23">
                  <c:v>3096472</c:v>
                </c:pt>
                <c:pt idx="24">
                  <c:v>24777384</c:v>
                </c:pt>
                <c:pt idx="25">
                  <c:v>67909859</c:v>
                </c:pt>
                <c:pt idx="26">
                  <c:v>3798583</c:v>
                </c:pt>
                <c:pt idx="27">
                  <c:v>1298358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5993657"/>
        <c:axId val="48346857"/>
      </c:barChart>
      <c:catAx>
        <c:axId val="6599365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8346857"/>
        <c:crosses val="autoZero"/>
        <c:auto val="1"/>
        <c:lblAlgn val="ctr"/>
        <c:lblOffset val="100"/>
        <c:noMultiLvlLbl val="0"/>
      </c:catAx>
      <c:valAx>
        <c:axId val="4834685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599365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6341899</c:v>
                </c:pt>
                <c:pt idx="1">
                  <c:v>35169</c:v>
                </c:pt>
                <c:pt idx="2">
                  <c:v>21263</c:v>
                </c:pt>
                <c:pt idx="3">
                  <c:v>578808</c:v>
                </c:pt>
                <c:pt idx="4">
                  <c:v>21759681</c:v>
                </c:pt>
                <c:pt idx="5">
                  <c:v>1209951</c:v>
                </c:pt>
                <c:pt idx="6">
                  <c:v>1346907</c:v>
                </c:pt>
                <c:pt idx="7">
                  <c:v>10684936</c:v>
                </c:pt>
                <c:pt idx="8">
                  <c:v>17326578</c:v>
                </c:pt>
                <c:pt idx="9">
                  <c:v>22866185</c:v>
                </c:pt>
                <c:pt idx="10">
                  <c:v>7371140</c:v>
                </c:pt>
                <c:pt idx="11">
                  <c:v>530822</c:v>
                </c:pt>
                <c:pt idx="12">
                  <c:v>3089591</c:v>
                </c:pt>
                <c:pt idx="13">
                  <c:v>1063963</c:v>
                </c:pt>
                <c:pt idx="14">
                  <c:v>18903492</c:v>
                </c:pt>
                <c:pt idx="15">
                  <c:v>5847786</c:v>
                </c:pt>
                <c:pt idx="16">
                  <c:v>110564</c:v>
                </c:pt>
                <c:pt idx="17">
                  <c:v>0</c:v>
                </c:pt>
                <c:pt idx="18">
                  <c:v>54732</c:v>
                </c:pt>
                <c:pt idx="19">
                  <c:v>1058506</c:v>
                </c:pt>
                <c:pt idx="20">
                  <c:v>0</c:v>
                </c:pt>
                <c:pt idx="21">
                  <c:v>3520364</c:v>
                </c:pt>
                <c:pt idx="22">
                  <c:v>186978</c:v>
                </c:pt>
                <c:pt idx="23">
                  <c:v>359275</c:v>
                </c:pt>
                <c:pt idx="24">
                  <c:v>17008416</c:v>
                </c:pt>
                <c:pt idx="25">
                  <c:v>4544458</c:v>
                </c:pt>
                <c:pt idx="26">
                  <c:v>31034</c:v>
                </c:pt>
                <c:pt idx="27">
                  <c:v>254909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7067221</c:v>
                </c:pt>
                <c:pt idx="1">
                  <c:v>19014</c:v>
                </c:pt>
                <c:pt idx="2">
                  <c:v>89554</c:v>
                </c:pt>
                <c:pt idx="3">
                  <c:v>542799</c:v>
                </c:pt>
                <c:pt idx="4">
                  <c:v>23285310</c:v>
                </c:pt>
                <c:pt idx="5">
                  <c:v>1293308</c:v>
                </c:pt>
                <c:pt idx="6">
                  <c:v>1334749</c:v>
                </c:pt>
                <c:pt idx="7">
                  <c:v>12362357</c:v>
                </c:pt>
                <c:pt idx="8">
                  <c:v>16830200</c:v>
                </c:pt>
                <c:pt idx="9">
                  <c:v>23381941</c:v>
                </c:pt>
                <c:pt idx="10">
                  <c:v>8600832</c:v>
                </c:pt>
                <c:pt idx="11">
                  <c:v>577030</c:v>
                </c:pt>
                <c:pt idx="12">
                  <c:v>3055373</c:v>
                </c:pt>
                <c:pt idx="13">
                  <c:v>770545</c:v>
                </c:pt>
                <c:pt idx="14">
                  <c:v>20466488</c:v>
                </c:pt>
                <c:pt idx="15">
                  <c:v>6698161</c:v>
                </c:pt>
                <c:pt idx="16">
                  <c:v>91889</c:v>
                </c:pt>
                <c:pt idx="17">
                  <c:v>2</c:v>
                </c:pt>
                <c:pt idx="18">
                  <c:v>53011</c:v>
                </c:pt>
                <c:pt idx="19">
                  <c:v>1118647</c:v>
                </c:pt>
                <c:pt idx="20">
                  <c:v>0</c:v>
                </c:pt>
                <c:pt idx="21">
                  <c:v>2970484</c:v>
                </c:pt>
                <c:pt idx="22">
                  <c:v>207006</c:v>
                </c:pt>
                <c:pt idx="23">
                  <c:v>336441</c:v>
                </c:pt>
                <c:pt idx="24">
                  <c:v>14861631</c:v>
                </c:pt>
                <c:pt idx="25">
                  <c:v>4865158</c:v>
                </c:pt>
                <c:pt idx="26">
                  <c:v>26988</c:v>
                </c:pt>
                <c:pt idx="27">
                  <c:v>284812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894933"/>
        <c:axId val="39990762"/>
      </c:barChart>
      <c:catAx>
        <c:axId val="3189493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990762"/>
        <c:crosses val="autoZero"/>
        <c:auto val="1"/>
        <c:lblAlgn val="ctr"/>
        <c:lblOffset val="100"/>
        <c:noMultiLvlLbl val="0"/>
      </c:catAx>
      <c:valAx>
        <c:axId val="3999076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89493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4599869</c:v>
                </c:pt>
                <c:pt idx="1">
                  <c:v>1489066</c:v>
                </c:pt>
                <c:pt idx="2">
                  <c:v>3386202</c:v>
                </c:pt>
                <c:pt idx="3">
                  <c:v>2372300</c:v>
                </c:pt>
                <c:pt idx="4">
                  <c:v>390631</c:v>
                </c:pt>
                <c:pt idx="5">
                  <c:v>1831721</c:v>
                </c:pt>
                <c:pt idx="6">
                  <c:v>322121</c:v>
                </c:pt>
                <c:pt idx="7">
                  <c:v>3944403</c:v>
                </c:pt>
                <c:pt idx="8">
                  <c:v>3347153</c:v>
                </c:pt>
                <c:pt idx="9">
                  <c:v>7176310</c:v>
                </c:pt>
                <c:pt idx="10">
                  <c:v>5513438</c:v>
                </c:pt>
                <c:pt idx="11">
                  <c:v>6176</c:v>
                </c:pt>
                <c:pt idx="12">
                  <c:v>3232744</c:v>
                </c:pt>
                <c:pt idx="13">
                  <c:v>13823684</c:v>
                </c:pt>
                <c:pt idx="14">
                  <c:v>4623156</c:v>
                </c:pt>
                <c:pt idx="15">
                  <c:v>305719</c:v>
                </c:pt>
                <c:pt idx="16">
                  <c:v>1180049</c:v>
                </c:pt>
                <c:pt idx="17">
                  <c:v>915331</c:v>
                </c:pt>
                <c:pt idx="18">
                  <c:v>10451</c:v>
                </c:pt>
                <c:pt idx="19">
                  <c:v>586561</c:v>
                </c:pt>
                <c:pt idx="20">
                  <c:v>898795</c:v>
                </c:pt>
                <c:pt idx="21">
                  <c:v>298841</c:v>
                </c:pt>
                <c:pt idx="22">
                  <c:v>3209756</c:v>
                </c:pt>
                <c:pt idx="23">
                  <c:v>1575076</c:v>
                </c:pt>
                <c:pt idx="24">
                  <c:v>8776630</c:v>
                </c:pt>
                <c:pt idx="25">
                  <c:v>2050208</c:v>
                </c:pt>
                <c:pt idx="26">
                  <c:v>265347</c:v>
                </c:pt>
                <c:pt idx="27">
                  <c:v>429695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3968845</c:v>
                </c:pt>
                <c:pt idx="1">
                  <c:v>1361249</c:v>
                </c:pt>
                <c:pt idx="2">
                  <c:v>3323335</c:v>
                </c:pt>
                <c:pt idx="3">
                  <c:v>2412896</c:v>
                </c:pt>
                <c:pt idx="4">
                  <c:v>1280247</c:v>
                </c:pt>
                <c:pt idx="5">
                  <c:v>1461366</c:v>
                </c:pt>
                <c:pt idx="6">
                  <c:v>321499</c:v>
                </c:pt>
                <c:pt idx="7">
                  <c:v>3662220</c:v>
                </c:pt>
                <c:pt idx="8">
                  <c:v>3090531</c:v>
                </c:pt>
                <c:pt idx="9">
                  <c:v>5813656</c:v>
                </c:pt>
                <c:pt idx="10">
                  <c:v>8160835</c:v>
                </c:pt>
                <c:pt idx="11">
                  <c:v>4456</c:v>
                </c:pt>
                <c:pt idx="12">
                  <c:v>5867719</c:v>
                </c:pt>
                <c:pt idx="13">
                  <c:v>14195366</c:v>
                </c:pt>
                <c:pt idx="14">
                  <c:v>4570447</c:v>
                </c:pt>
                <c:pt idx="15">
                  <c:v>299384</c:v>
                </c:pt>
                <c:pt idx="16">
                  <c:v>1193917</c:v>
                </c:pt>
                <c:pt idx="17">
                  <c:v>824497</c:v>
                </c:pt>
                <c:pt idx="18">
                  <c:v>23419</c:v>
                </c:pt>
                <c:pt idx="19">
                  <c:v>556996</c:v>
                </c:pt>
                <c:pt idx="20">
                  <c:v>718991</c:v>
                </c:pt>
                <c:pt idx="21">
                  <c:v>357634</c:v>
                </c:pt>
                <c:pt idx="22">
                  <c:v>2793905</c:v>
                </c:pt>
                <c:pt idx="23">
                  <c:v>1429631</c:v>
                </c:pt>
                <c:pt idx="24">
                  <c:v>7800010</c:v>
                </c:pt>
                <c:pt idx="25">
                  <c:v>1956530</c:v>
                </c:pt>
                <c:pt idx="26">
                  <c:v>268013</c:v>
                </c:pt>
                <c:pt idx="27">
                  <c:v>336764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820041"/>
        <c:axId val="13067012"/>
      </c:barChart>
      <c:catAx>
        <c:axId val="5682004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067012"/>
        <c:crosses val="autoZero"/>
        <c:auto val="1"/>
        <c:lblAlgn val="ctr"/>
        <c:lblOffset val="100"/>
        <c:noMultiLvlLbl val="0"/>
      </c:catAx>
      <c:valAx>
        <c:axId val="1306701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682004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525169</c:v>
                </c:pt>
                <c:pt idx="1">
                  <c:v>1106376</c:v>
                </c:pt>
                <c:pt idx="2">
                  <c:v>1019128</c:v>
                </c:pt>
                <c:pt idx="3">
                  <c:v>987188</c:v>
                </c:pt>
                <c:pt idx="4">
                  <c:v>58725845</c:v>
                </c:pt>
                <c:pt idx="5">
                  <c:v>1762494</c:v>
                </c:pt>
                <c:pt idx="6">
                  <c:v>12161654</c:v>
                </c:pt>
                <c:pt idx="7">
                  <c:v>37300664</c:v>
                </c:pt>
                <c:pt idx="8">
                  <c:v>7077757</c:v>
                </c:pt>
                <c:pt idx="9">
                  <c:v>841956</c:v>
                </c:pt>
                <c:pt idx="10">
                  <c:v>959984</c:v>
                </c:pt>
                <c:pt idx="11">
                  <c:v>441447</c:v>
                </c:pt>
                <c:pt idx="12">
                  <c:v>849954</c:v>
                </c:pt>
                <c:pt idx="13">
                  <c:v>1310177</c:v>
                </c:pt>
                <c:pt idx="14">
                  <c:v>1198918</c:v>
                </c:pt>
                <c:pt idx="15">
                  <c:v>15267757</c:v>
                </c:pt>
                <c:pt idx="16">
                  <c:v>789921</c:v>
                </c:pt>
                <c:pt idx="17">
                  <c:v>884331</c:v>
                </c:pt>
                <c:pt idx="18">
                  <c:v>374685</c:v>
                </c:pt>
                <c:pt idx="19">
                  <c:v>452630</c:v>
                </c:pt>
                <c:pt idx="20">
                  <c:v>1994603</c:v>
                </c:pt>
                <c:pt idx="21">
                  <c:v>6844777</c:v>
                </c:pt>
                <c:pt idx="22">
                  <c:v>2392170</c:v>
                </c:pt>
                <c:pt idx="23">
                  <c:v>1258310</c:v>
                </c:pt>
                <c:pt idx="24">
                  <c:v>1434229</c:v>
                </c:pt>
                <c:pt idx="25">
                  <c:v>57531610</c:v>
                </c:pt>
                <c:pt idx="26">
                  <c:v>3568680</c:v>
                </c:pt>
                <c:pt idx="27">
                  <c:v>571042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823495</c:v>
                </c:pt>
                <c:pt idx="1">
                  <c:v>1281422</c:v>
                </c:pt>
                <c:pt idx="2">
                  <c:v>1259867</c:v>
                </c:pt>
                <c:pt idx="3">
                  <c:v>849981</c:v>
                </c:pt>
                <c:pt idx="4">
                  <c:v>59713555</c:v>
                </c:pt>
                <c:pt idx="5">
                  <c:v>1871093</c:v>
                </c:pt>
                <c:pt idx="6">
                  <c:v>11547901</c:v>
                </c:pt>
                <c:pt idx="7">
                  <c:v>41948961</c:v>
                </c:pt>
                <c:pt idx="8">
                  <c:v>7314265</c:v>
                </c:pt>
                <c:pt idx="9">
                  <c:v>878025</c:v>
                </c:pt>
                <c:pt idx="10">
                  <c:v>1273793</c:v>
                </c:pt>
                <c:pt idx="11">
                  <c:v>483859</c:v>
                </c:pt>
                <c:pt idx="12">
                  <c:v>809752</c:v>
                </c:pt>
                <c:pt idx="13">
                  <c:v>1041946</c:v>
                </c:pt>
                <c:pt idx="14">
                  <c:v>1070623</c:v>
                </c:pt>
                <c:pt idx="15">
                  <c:v>14524777</c:v>
                </c:pt>
                <c:pt idx="16">
                  <c:v>2728730</c:v>
                </c:pt>
                <c:pt idx="17">
                  <c:v>909791</c:v>
                </c:pt>
                <c:pt idx="18">
                  <c:v>403662</c:v>
                </c:pt>
                <c:pt idx="19">
                  <c:v>118665</c:v>
                </c:pt>
                <c:pt idx="20">
                  <c:v>1998581</c:v>
                </c:pt>
                <c:pt idx="21">
                  <c:v>6217740</c:v>
                </c:pt>
                <c:pt idx="22">
                  <c:v>2341476</c:v>
                </c:pt>
                <c:pt idx="23">
                  <c:v>1330400</c:v>
                </c:pt>
                <c:pt idx="24">
                  <c:v>2115743</c:v>
                </c:pt>
                <c:pt idx="25">
                  <c:v>61088171</c:v>
                </c:pt>
                <c:pt idx="26">
                  <c:v>3503582</c:v>
                </c:pt>
                <c:pt idx="27">
                  <c:v>676782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5454131"/>
        <c:axId val="13811077"/>
      </c:barChart>
      <c:catAx>
        <c:axId val="254541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3811077"/>
        <c:crosses val="autoZero"/>
        <c:auto val="1"/>
        <c:lblAlgn val="ctr"/>
        <c:lblOffset val="100"/>
        <c:noMultiLvlLbl val="0"/>
      </c:catAx>
      <c:valAx>
        <c:axId val="1381107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545413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174</c:v>
                </c:pt>
                <c:pt idx="1">
                  <c:v>918720</c:v>
                </c:pt>
                <c:pt idx="2">
                  <c:v>172126</c:v>
                </c:pt>
                <c:pt idx="3">
                  <c:v>9</c:v>
                </c:pt>
                <c:pt idx="4">
                  <c:v>47375783</c:v>
                </c:pt>
                <c:pt idx="5">
                  <c:v>1235840</c:v>
                </c:pt>
                <c:pt idx="6">
                  <c:v>291306</c:v>
                </c:pt>
                <c:pt idx="7">
                  <c:v>27782403</c:v>
                </c:pt>
                <c:pt idx="8">
                  <c:v>4440084</c:v>
                </c:pt>
                <c:pt idx="9">
                  <c:v>551269</c:v>
                </c:pt>
                <c:pt idx="10">
                  <c:v>887047</c:v>
                </c:pt>
                <c:pt idx="11">
                  <c:v>54190</c:v>
                </c:pt>
                <c:pt idx="12">
                  <c:v>286964</c:v>
                </c:pt>
                <c:pt idx="13">
                  <c:v>700226</c:v>
                </c:pt>
                <c:pt idx="14">
                  <c:v>511546</c:v>
                </c:pt>
                <c:pt idx="15">
                  <c:v>11251196</c:v>
                </c:pt>
                <c:pt idx="16">
                  <c:v>259422</c:v>
                </c:pt>
                <c:pt idx="17">
                  <c:v>428988</c:v>
                </c:pt>
                <c:pt idx="18">
                  <c:v>39556</c:v>
                </c:pt>
                <c:pt idx="19">
                  <c:v>4196</c:v>
                </c:pt>
                <c:pt idx="20">
                  <c:v>0</c:v>
                </c:pt>
                <c:pt idx="21">
                  <c:v>3282468</c:v>
                </c:pt>
                <c:pt idx="22">
                  <c:v>432741</c:v>
                </c:pt>
                <c:pt idx="23">
                  <c:v>847485</c:v>
                </c:pt>
                <c:pt idx="24">
                  <c:v>238471</c:v>
                </c:pt>
                <c:pt idx="25">
                  <c:v>44610905</c:v>
                </c:pt>
                <c:pt idx="26">
                  <c:v>2147977</c:v>
                </c:pt>
                <c:pt idx="27">
                  <c:v>199852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113</c:v>
                </c:pt>
                <c:pt idx="1">
                  <c:v>1158417</c:v>
                </c:pt>
                <c:pt idx="2">
                  <c:v>332413</c:v>
                </c:pt>
                <c:pt idx="3">
                  <c:v>0</c:v>
                </c:pt>
                <c:pt idx="4">
                  <c:v>47490691</c:v>
                </c:pt>
                <c:pt idx="5">
                  <c:v>1354372</c:v>
                </c:pt>
                <c:pt idx="6">
                  <c:v>315230</c:v>
                </c:pt>
                <c:pt idx="7">
                  <c:v>32341620</c:v>
                </c:pt>
                <c:pt idx="8">
                  <c:v>4623954</c:v>
                </c:pt>
                <c:pt idx="9">
                  <c:v>555682</c:v>
                </c:pt>
                <c:pt idx="10">
                  <c:v>1171714</c:v>
                </c:pt>
                <c:pt idx="11">
                  <c:v>56658</c:v>
                </c:pt>
                <c:pt idx="12">
                  <c:v>329529</c:v>
                </c:pt>
                <c:pt idx="13">
                  <c:v>526183</c:v>
                </c:pt>
                <c:pt idx="14">
                  <c:v>483601</c:v>
                </c:pt>
                <c:pt idx="15">
                  <c:v>10588568</c:v>
                </c:pt>
                <c:pt idx="16">
                  <c:v>2352381</c:v>
                </c:pt>
                <c:pt idx="17">
                  <c:v>462831</c:v>
                </c:pt>
                <c:pt idx="18">
                  <c:v>33743</c:v>
                </c:pt>
                <c:pt idx="19">
                  <c:v>0</c:v>
                </c:pt>
                <c:pt idx="20">
                  <c:v>0</c:v>
                </c:pt>
                <c:pt idx="21">
                  <c:v>3075109</c:v>
                </c:pt>
                <c:pt idx="22">
                  <c:v>299463</c:v>
                </c:pt>
                <c:pt idx="23">
                  <c:v>830338</c:v>
                </c:pt>
                <c:pt idx="24">
                  <c:v>708584</c:v>
                </c:pt>
                <c:pt idx="25">
                  <c:v>48576883</c:v>
                </c:pt>
                <c:pt idx="26">
                  <c:v>2226086</c:v>
                </c:pt>
                <c:pt idx="27">
                  <c:v>244548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389815"/>
        <c:axId val="9613054"/>
      </c:barChart>
      <c:catAx>
        <c:axId val="5938981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613054"/>
        <c:crosses val="autoZero"/>
        <c:auto val="1"/>
        <c:lblAlgn val="ctr"/>
        <c:lblOffset val="100"/>
        <c:noMultiLvlLbl val="0"/>
      </c:catAx>
      <c:valAx>
        <c:axId val="961305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938981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24472.182000000001</c:v>
                </c:pt>
                <c:pt idx="1">
                  <c:v>0</c:v>
                </c:pt>
                <c:pt idx="2">
                  <c:v>2964.0819999999999</c:v>
                </c:pt>
                <c:pt idx="3">
                  <c:v>6716.6420000000016</c:v>
                </c:pt>
                <c:pt idx="4">
                  <c:v>772.53499999999997</c:v>
                </c:pt>
                <c:pt idx="5">
                  <c:v>10623.405000000001</c:v>
                </c:pt>
                <c:pt idx="6">
                  <c:v>1302.635</c:v>
                </c:pt>
                <c:pt idx="7">
                  <c:v>1418.988000000001</c:v>
                </c:pt>
                <c:pt idx="8">
                  <c:v>0</c:v>
                </c:pt>
                <c:pt idx="9">
                  <c:v>198.11199999999999</c:v>
                </c:pt>
                <c:pt idx="10">
                  <c:v>1997.98</c:v>
                </c:pt>
                <c:pt idx="11">
                  <c:v>0</c:v>
                </c:pt>
                <c:pt idx="12">
                  <c:v>149.26300000000001</c:v>
                </c:pt>
                <c:pt idx="13">
                  <c:v>7242.5279999999984</c:v>
                </c:pt>
                <c:pt idx="14">
                  <c:v>129.31</c:v>
                </c:pt>
                <c:pt idx="15">
                  <c:v>673.00400000000002</c:v>
                </c:pt>
                <c:pt idx="16">
                  <c:v>233.35800000000009</c:v>
                </c:pt>
                <c:pt idx="17">
                  <c:v>2172.4140000000002</c:v>
                </c:pt>
                <c:pt idx="18">
                  <c:v>0</c:v>
                </c:pt>
                <c:pt idx="19">
                  <c:v>670.24900000000002</c:v>
                </c:pt>
                <c:pt idx="20">
                  <c:v>16430.263999999999</c:v>
                </c:pt>
                <c:pt idx="21">
                  <c:v>2770.6329999999989</c:v>
                </c:pt>
                <c:pt idx="22">
                  <c:v>3764.567</c:v>
                </c:pt>
                <c:pt idx="23">
                  <c:v>0</c:v>
                </c:pt>
                <c:pt idx="24">
                  <c:v>1640.6559999999999</c:v>
                </c:pt>
                <c:pt idx="25">
                  <c:v>1108.5319999999999</c:v>
                </c:pt>
                <c:pt idx="26">
                  <c:v>26986.828999999991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23189.421999999999</c:v>
                </c:pt>
                <c:pt idx="1">
                  <c:v>377.81</c:v>
                </c:pt>
                <c:pt idx="2">
                  <c:v>2745.0650000000001</c:v>
                </c:pt>
                <c:pt idx="3">
                  <c:v>12976.16</c:v>
                </c:pt>
                <c:pt idx="4">
                  <c:v>776.32</c:v>
                </c:pt>
                <c:pt idx="5">
                  <c:v>11198.737999999999</c:v>
                </c:pt>
                <c:pt idx="6">
                  <c:v>1637.2659999999989</c:v>
                </c:pt>
                <c:pt idx="7">
                  <c:v>2952.0810000000001</c:v>
                </c:pt>
                <c:pt idx="8">
                  <c:v>0</c:v>
                </c:pt>
                <c:pt idx="9">
                  <c:v>333.00799999999998</c:v>
                </c:pt>
                <c:pt idx="10">
                  <c:v>2270.3539999999998</c:v>
                </c:pt>
                <c:pt idx="11">
                  <c:v>6.7050000000000001</c:v>
                </c:pt>
                <c:pt idx="12">
                  <c:v>167.22</c:v>
                </c:pt>
                <c:pt idx="13">
                  <c:v>7943.5650000000023</c:v>
                </c:pt>
                <c:pt idx="14">
                  <c:v>133.69499999999999</c:v>
                </c:pt>
                <c:pt idx="15">
                  <c:v>1208.0450000000001</c:v>
                </c:pt>
                <c:pt idx="16">
                  <c:v>230.93799999999999</c:v>
                </c:pt>
                <c:pt idx="17">
                  <c:v>2502.2150000000001</c:v>
                </c:pt>
                <c:pt idx="18">
                  <c:v>0</c:v>
                </c:pt>
                <c:pt idx="19">
                  <c:v>794.85300000000018</c:v>
                </c:pt>
                <c:pt idx="20">
                  <c:v>15783.1</c:v>
                </c:pt>
                <c:pt idx="21">
                  <c:v>2244.5099999999989</c:v>
                </c:pt>
                <c:pt idx="22">
                  <c:v>5201.7129999999997</c:v>
                </c:pt>
                <c:pt idx="23">
                  <c:v>0</c:v>
                </c:pt>
                <c:pt idx="24">
                  <c:v>2016.3240000000001</c:v>
                </c:pt>
                <c:pt idx="25">
                  <c:v>863.03300000000013</c:v>
                </c:pt>
                <c:pt idx="26">
                  <c:v>28091.200000000001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07711"/>
        <c:axId val="20376077"/>
      </c:barChart>
      <c:catAx>
        <c:axId val="200771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376077"/>
        <c:crosses val="autoZero"/>
        <c:auto val="1"/>
        <c:lblAlgn val="ctr"/>
        <c:lblOffset val="100"/>
        <c:noMultiLvlLbl val="0"/>
      </c:catAx>
      <c:valAx>
        <c:axId val="2037607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00771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48921</c:v>
                </c:pt>
                <c:pt idx="1">
                  <c:v>25747</c:v>
                </c:pt>
                <c:pt idx="2">
                  <c:v>80195</c:v>
                </c:pt>
                <c:pt idx="3">
                  <c:v>41953</c:v>
                </c:pt>
                <c:pt idx="4">
                  <c:v>3105279</c:v>
                </c:pt>
                <c:pt idx="5">
                  <c:v>94049</c:v>
                </c:pt>
                <c:pt idx="6">
                  <c:v>129214</c:v>
                </c:pt>
                <c:pt idx="7">
                  <c:v>1303532</c:v>
                </c:pt>
                <c:pt idx="8">
                  <c:v>111695</c:v>
                </c:pt>
                <c:pt idx="9">
                  <c:v>221021</c:v>
                </c:pt>
                <c:pt idx="10">
                  <c:v>24662</c:v>
                </c:pt>
                <c:pt idx="11">
                  <c:v>523004</c:v>
                </c:pt>
                <c:pt idx="12">
                  <c:v>11893</c:v>
                </c:pt>
                <c:pt idx="13">
                  <c:v>11065</c:v>
                </c:pt>
                <c:pt idx="14">
                  <c:v>139612</c:v>
                </c:pt>
                <c:pt idx="15">
                  <c:v>1905747</c:v>
                </c:pt>
                <c:pt idx="16">
                  <c:v>75588</c:v>
                </c:pt>
                <c:pt idx="17">
                  <c:v>20014</c:v>
                </c:pt>
                <c:pt idx="18">
                  <c:v>2556</c:v>
                </c:pt>
                <c:pt idx="19">
                  <c:v>22845</c:v>
                </c:pt>
                <c:pt idx="20">
                  <c:v>22455</c:v>
                </c:pt>
                <c:pt idx="21">
                  <c:v>530158</c:v>
                </c:pt>
                <c:pt idx="22">
                  <c:v>39844</c:v>
                </c:pt>
                <c:pt idx="23">
                  <c:v>27229</c:v>
                </c:pt>
                <c:pt idx="24">
                  <c:v>92676</c:v>
                </c:pt>
                <c:pt idx="25">
                  <c:v>360720</c:v>
                </c:pt>
                <c:pt idx="26">
                  <c:v>52017</c:v>
                </c:pt>
                <c:pt idx="27">
                  <c:v>6343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46991</c:v>
                </c:pt>
                <c:pt idx="1">
                  <c:v>18462</c:v>
                </c:pt>
                <c:pt idx="2">
                  <c:v>68384</c:v>
                </c:pt>
                <c:pt idx="3">
                  <c:v>48266</c:v>
                </c:pt>
                <c:pt idx="4">
                  <c:v>3372037</c:v>
                </c:pt>
                <c:pt idx="5">
                  <c:v>129173</c:v>
                </c:pt>
                <c:pt idx="6">
                  <c:v>77643</c:v>
                </c:pt>
                <c:pt idx="7">
                  <c:v>1574944</c:v>
                </c:pt>
                <c:pt idx="8">
                  <c:v>103134</c:v>
                </c:pt>
                <c:pt idx="9">
                  <c:v>151627</c:v>
                </c:pt>
                <c:pt idx="10">
                  <c:v>28352</c:v>
                </c:pt>
                <c:pt idx="11">
                  <c:v>576978</c:v>
                </c:pt>
                <c:pt idx="12">
                  <c:v>11370</c:v>
                </c:pt>
                <c:pt idx="13">
                  <c:v>25563</c:v>
                </c:pt>
                <c:pt idx="14">
                  <c:v>149432</c:v>
                </c:pt>
                <c:pt idx="15">
                  <c:v>2132589</c:v>
                </c:pt>
                <c:pt idx="16">
                  <c:v>61011</c:v>
                </c:pt>
                <c:pt idx="17">
                  <c:v>31207</c:v>
                </c:pt>
                <c:pt idx="18">
                  <c:v>3640</c:v>
                </c:pt>
                <c:pt idx="19">
                  <c:v>15187</c:v>
                </c:pt>
                <c:pt idx="20">
                  <c:v>21349</c:v>
                </c:pt>
                <c:pt idx="21">
                  <c:v>464601</c:v>
                </c:pt>
                <c:pt idx="22">
                  <c:v>29817</c:v>
                </c:pt>
                <c:pt idx="23">
                  <c:v>28052</c:v>
                </c:pt>
                <c:pt idx="24">
                  <c:v>96715</c:v>
                </c:pt>
                <c:pt idx="25">
                  <c:v>338993</c:v>
                </c:pt>
                <c:pt idx="26">
                  <c:v>103738</c:v>
                </c:pt>
                <c:pt idx="27">
                  <c:v>6615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865069"/>
        <c:axId val="24296267"/>
      </c:barChart>
      <c:catAx>
        <c:axId val="5086506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4296267"/>
        <c:crosses val="autoZero"/>
        <c:auto val="1"/>
        <c:lblAlgn val="ctr"/>
        <c:lblOffset val="100"/>
        <c:noMultiLvlLbl val="0"/>
      </c:catAx>
      <c:valAx>
        <c:axId val="2429626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086506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25334</c:v>
                </c:pt>
                <c:pt idx="1">
                  <c:v>1484</c:v>
                </c:pt>
                <c:pt idx="2">
                  <c:v>41056</c:v>
                </c:pt>
                <c:pt idx="3">
                  <c:v>11011</c:v>
                </c:pt>
                <c:pt idx="4">
                  <c:v>2959532</c:v>
                </c:pt>
                <c:pt idx="5">
                  <c:v>19589</c:v>
                </c:pt>
                <c:pt idx="6">
                  <c:v>1002</c:v>
                </c:pt>
                <c:pt idx="7">
                  <c:v>1056369</c:v>
                </c:pt>
                <c:pt idx="8">
                  <c:v>58739</c:v>
                </c:pt>
                <c:pt idx="9">
                  <c:v>39057</c:v>
                </c:pt>
                <c:pt idx="10">
                  <c:v>0</c:v>
                </c:pt>
                <c:pt idx="11">
                  <c:v>506344</c:v>
                </c:pt>
                <c:pt idx="12">
                  <c:v>7384</c:v>
                </c:pt>
                <c:pt idx="13">
                  <c:v>11065</c:v>
                </c:pt>
                <c:pt idx="14">
                  <c:v>114765</c:v>
                </c:pt>
                <c:pt idx="15">
                  <c:v>1695995</c:v>
                </c:pt>
                <c:pt idx="16">
                  <c:v>30154</c:v>
                </c:pt>
                <c:pt idx="17">
                  <c:v>8606</c:v>
                </c:pt>
                <c:pt idx="18">
                  <c:v>0</c:v>
                </c:pt>
                <c:pt idx="19">
                  <c:v>15028</c:v>
                </c:pt>
                <c:pt idx="20">
                  <c:v>8972</c:v>
                </c:pt>
                <c:pt idx="21">
                  <c:v>489601</c:v>
                </c:pt>
                <c:pt idx="22">
                  <c:v>22660</c:v>
                </c:pt>
                <c:pt idx="23">
                  <c:v>12263</c:v>
                </c:pt>
                <c:pt idx="24">
                  <c:v>27919</c:v>
                </c:pt>
                <c:pt idx="25">
                  <c:v>301524</c:v>
                </c:pt>
                <c:pt idx="26">
                  <c:v>8063</c:v>
                </c:pt>
                <c:pt idx="27">
                  <c:v>2511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25482</c:v>
                </c:pt>
                <c:pt idx="1">
                  <c:v>2005</c:v>
                </c:pt>
                <c:pt idx="2">
                  <c:v>35038</c:v>
                </c:pt>
                <c:pt idx="3">
                  <c:v>14348</c:v>
                </c:pt>
                <c:pt idx="4">
                  <c:v>3211019</c:v>
                </c:pt>
                <c:pt idx="5">
                  <c:v>27141</c:v>
                </c:pt>
                <c:pt idx="6">
                  <c:v>1647</c:v>
                </c:pt>
                <c:pt idx="7">
                  <c:v>1353316</c:v>
                </c:pt>
                <c:pt idx="8">
                  <c:v>54665</c:v>
                </c:pt>
                <c:pt idx="9">
                  <c:v>13916</c:v>
                </c:pt>
                <c:pt idx="10">
                  <c:v>0</c:v>
                </c:pt>
                <c:pt idx="11">
                  <c:v>564444</c:v>
                </c:pt>
                <c:pt idx="12">
                  <c:v>7191</c:v>
                </c:pt>
                <c:pt idx="13">
                  <c:v>25563</c:v>
                </c:pt>
                <c:pt idx="14">
                  <c:v>130296</c:v>
                </c:pt>
                <c:pt idx="15">
                  <c:v>1949047</c:v>
                </c:pt>
                <c:pt idx="16">
                  <c:v>22216</c:v>
                </c:pt>
                <c:pt idx="17">
                  <c:v>16930</c:v>
                </c:pt>
                <c:pt idx="18">
                  <c:v>0</c:v>
                </c:pt>
                <c:pt idx="19">
                  <c:v>9706</c:v>
                </c:pt>
                <c:pt idx="20">
                  <c:v>9221</c:v>
                </c:pt>
                <c:pt idx="21">
                  <c:v>380668</c:v>
                </c:pt>
                <c:pt idx="22">
                  <c:v>12605</c:v>
                </c:pt>
                <c:pt idx="23">
                  <c:v>11717</c:v>
                </c:pt>
                <c:pt idx="24">
                  <c:v>46946</c:v>
                </c:pt>
                <c:pt idx="25">
                  <c:v>282557</c:v>
                </c:pt>
                <c:pt idx="26">
                  <c:v>54350</c:v>
                </c:pt>
                <c:pt idx="27">
                  <c:v>1644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5335508"/>
        <c:axId val="1173201"/>
      </c:barChart>
      <c:catAx>
        <c:axId val="453355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73201"/>
        <c:crosses val="autoZero"/>
        <c:auto val="1"/>
        <c:lblAlgn val="ctr"/>
        <c:lblOffset val="100"/>
        <c:noMultiLvlLbl val="0"/>
      </c:catAx>
      <c:valAx>
        <c:axId val="117320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533550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3162093</c:v>
                </c:pt>
                <c:pt idx="5">
                  <c:v>0</c:v>
                </c:pt>
                <c:pt idx="6">
                  <c:v>4480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96</c:v>
                </c:pt>
                <c:pt idx="13">
                  <c:v>0</c:v>
                </c:pt>
                <c:pt idx="14">
                  <c:v>116209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2998</c:v>
                </c:pt>
                <c:pt idx="20">
                  <c:v>0</c:v>
                </c:pt>
                <c:pt idx="21">
                  <c:v>1465</c:v>
                </c:pt>
                <c:pt idx="22">
                  <c:v>0</c:v>
                </c:pt>
                <c:pt idx="23">
                  <c:v>0</c:v>
                </c:pt>
                <c:pt idx="24">
                  <c:v>37808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2995001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1020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75661</c:v>
                </c:pt>
                <c:pt idx="15">
                  <c:v>1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1312</c:v>
                </c:pt>
                <c:pt idx="22">
                  <c:v>0</c:v>
                </c:pt>
                <c:pt idx="23">
                  <c:v>0</c:v>
                </c:pt>
                <c:pt idx="24">
                  <c:v>187717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227632"/>
        <c:axId val="43697220"/>
      </c:barChart>
      <c:catAx>
        <c:axId val="2322763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3697220"/>
        <c:crosses val="autoZero"/>
        <c:auto val="1"/>
        <c:lblAlgn val="ctr"/>
        <c:lblOffset val="100"/>
        <c:noMultiLvlLbl val="0"/>
      </c:catAx>
      <c:valAx>
        <c:axId val="4369722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22763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1650682</c:v>
                </c:pt>
                <c:pt idx="1">
                  <c:v>15158</c:v>
                </c:pt>
                <c:pt idx="2">
                  <c:v>43</c:v>
                </c:pt>
                <c:pt idx="3">
                  <c:v>33000</c:v>
                </c:pt>
                <c:pt idx="4">
                  <c:v>52895371</c:v>
                </c:pt>
                <c:pt idx="5">
                  <c:v>1399547</c:v>
                </c:pt>
                <c:pt idx="6">
                  <c:v>13593</c:v>
                </c:pt>
                <c:pt idx="7">
                  <c:v>16841149</c:v>
                </c:pt>
                <c:pt idx="8">
                  <c:v>34297</c:v>
                </c:pt>
                <c:pt idx="9">
                  <c:v>838157</c:v>
                </c:pt>
                <c:pt idx="10">
                  <c:v>13085</c:v>
                </c:pt>
                <c:pt idx="11">
                  <c:v>0</c:v>
                </c:pt>
                <c:pt idx="12">
                  <c:v>598315</c:v>
                </c:pt>
                <c:pt idx="13">
                  <c:v>5187884</c:v>
                </c:pt>
                <c:pt idx="14">
                  <c:v>1879275</c:v>
                </c:pt>
                <c:pt idx="15">
                  <c:v>10294622</c:v>
                </c:pt>
                <c:pt idx="16">
                  <c:v>35859</c:v>
                </c:pt>
                <c:pt idx="17">
                  <c:v>1620</c:v>
                </c:pt>
                <c:pt idx="18">
                  <c:v>2990</c:v>
                </c:pt>
                <c:pt idx="19">
                  <c:v>52126</c:v>
                </c:pt>
                <c:pt idx="20">
                  <c:v>10999</c:v>
                </c:pt>
                <c:pt idx="21">
                  <c:v>645604</c:v>
                </c:pt>
                <c:pt idx="22">
                  <c:v>65691</c:v>
                </c:pt>
                <c:pt idx="23">
                  <c:v>102</c:v>
                </c:pt>
                <c:pt idx="24">
                  <c:v>1177739</c:v>
                </c:pt>
                <c:pt idx="25">
                  <c:v>25028797</c:v>
                </c:pt>
                <c:pt idx="26">
                  <c:v>257512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1043454</c:v>
                </c:pt>
                <c:pt idx="1">
                  <c:v>17547</c:v>
                </c:pt>
                <c:pt idx="2">
                  <c:v>11322</c:v>
                </c:pt>
                <c:pt idx="3">
                  <c:v>6050</c:v>
                </c:pt>
                <c:pt idx="4">
                  <c:v>52847163</c:v>
                </c:pt>
                <c:pt idx="5">
                  <c:v>1677309</c:v>
                </c:pt>
                <c:pt idx="6">
                  <c:v>17892</c:v>
                </c:pt>
                <c:pt idx="7">
                  <c:v>21612380</c:v>
                </c:pt>
                <c:pt idx="8">
                  <c:v>86944</c:v>
                </c:pt>
                <c:pt idx="9">
                  <c:v>121757</c:v>
                </c:pt>
                <c:pt idx="10">
                  <c:v>25527</c:v>
                </c:pt>
                <c:pt idx="11">
                  <c:v>0</c:v>
                </c:pt>
                <c:pt idx="12">
                  <c:v>541690</c:v>
                </c:pt>
                <c:pt idx="13">
                  <c:v>2138949</c:v>
                </c:pt>
                <c:pt idx="14">
                  <c:v>1923744</c:v>
                </c:pt>
                <c:pt idx="15">
                  <c:v>10217841</c:v>
                </c:pt>
                <c:pt idx="16">
                  <c:v>2120961</c:v>
                </c:pt>
                <c:pt idx="17">
                  <c:v>1098</c:v>
                </c:pt>
                <c:pt idx="18">
                  <c:v>0</c:v>
                </c:pt>
                <c:pt idx="19">
                  <c:v>63487</c:v>
                </c:pt>
                <c:pt idx="20">
                  <c:v>7462</c:v>
                </c:pt>
                <c:pt idx="21">
                  <c:v>508670</c:v>
                </c:pt>
                <c:pt idx="22">
                  <c:v>69163</c:v>
                </c:pt>
                <c:pt idx="23">
                  <c:v>0</c:v>
                </c:pt>
                <c:pt idx="24">
                  <c:v>2600870</c:v>
                </c:pt>
                <c:pt idx="25">
                  <c:v>26444403</c:v>
                </c:pt>
                <c:pt idx="26">
                  <c:v>220152</c:v>
                </c:pt>
                <c:pt idx="27">
                  <c:v>24553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026333"/>
        <c:axId val="11918840"/>
      </c:barChart>
      <c:catAx>
        <c:axId val="102633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918840"/>
        <c:crosses val="autoZero"/>
        <c:auto val="1"/>
        <c:lblAlgn val="ctr"/>
        <c:lblOffset val="100"/>
        <c:noMultiLvlLbl val="0"/>
      </c:catAx>
      <c:valAx>
        <c:axId val="1191884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02633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15158</c:v>
                </c:pt>
                <c:pt idx="2">
                  <c:v>43</c:v>
                </c:pt>
                <c:pt idx="3">
                  <c:v>0</c:v>
                </c:pt>
                <c:pt idx="4">
                  <c:v>42165048</c:v>
                </c:pt>
                <c:pt idx="5">
                  <c:v>173363</c:v>
                </c:pt>
                <c:pt idx="6">
                  <c:v>2</c:v>
                </c:pt>
                <c:pt idx="7">
                  <c:v>13023843</c:v>
                </c:pt>
                <c:pt idx="8">
                  <c:v>33230</c:v>
                </c:pt>
                <c:pt idx="9">
                  <c:v>1266</c:v>
                </c:pt>
                <c:pt idx="10">
                  <c:v>13085</c:v>
                </c:pt>
                <c:pt idx="11">
                  <c:v>0</c:v>
                </c:pt>
                <c:pt idx="12">
                  <c:v>957</c:v>
                </c:pt>
                <c:pt idx="13">
                  <c:v>2085</c:v>
                </c:pt>
                <c:pt idx="14">
                  <c:v>31918</c:v>
                </c:pt>
                <c:pt idx="15">
                  <c:v>7710773</c:v>
                </c:pt>
                <c:pt idx="16">
                  <c:v>20718</c:v>
                </c:pt>
                <c:pt idx="17">
                  <c:v>1620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602008</c:v>
                </c:pt>
                <c:pt idx="22">
                  <c:v>10540</c:v>
                </c:pt>
                <c:pt idx="23">
                  <c:v>0</c:v>
                </c:pt>
                <c:pt idx="24">
                  <c:v>4731</c:v>
                </c:pt>
                <c:pt idx="25">
                  <c:v>24496757</c:v>
                </c:pt>
                <c:pt idx="26">
                  <c:v>165343</c:v>
                </c:pt>
                <c:pt idx="27">
                  <c:v>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17547</c:v>
                </c:pt>
                <c:pt idx="2">
                  <c:v>791</c:v>
                </c:pt>
                <c:pt idx="3">
                  <c:v>0</c:v>
                </c:pt>
                <c:pt idx="4">
                  <c:v>42133607</c:v>
                </c:pt>
                <c:pt idx="5">
                  <c:v>308375</c:v>
                </c:pt>
                <c:pt idx="6">
                  <c:v>15</c:v>
                </c:pt>
                <c:pt idx="7">
                  <c:v>16368754</c:v>
                </c:pt>
                <c:pt idx="8">
                  <c:v>42292</c:v>
                </c:pt>
                <c:pt idx="9">
                  <c:v>761</c:v>
                </c:pt>
                <c:pt idx="10">
                  <c:v>24714</c:v>
                </c:pt>
                <c:pt idx="11">
                  <c:v>0</c:v>
                </c:pt>
                <c:pt idx="12">
                  <c:v>24686</c:v>
                </c:pt>
                <c:pt idx="13">
                  <c:v>8666</c:v>
                </c:pt>
                <c:pt idx="14">
                  <c:v>450</c:v>
                </c:pt>
                <c:pt idx="15">
                  <c:v>6983106</c:v>
                </c:pt>
                <c:pt idx="16">
                  <c:v>2099224</c:v>
                </c:pt>
                <c:pt idx="17">
                  <c:v>1083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475190</c:v>
                </c:pt>
                <c:pt idx="22">
                  <c:v>122</c:v>
                </c:pt>
                <c:pt idx="23">
                  <c:v>0</c:v>
                </c:pt>
                <c:pt idx="24">
                  <c:v>294065</c:v>
                </c:pt>
                <c:pt idx="25">
                  <c:v>26004530</c:v>
                </c:pt>
                <c:pt idx="26">
                  <c:v>146803</c:v>
                </c:pt>
                <c:pt idx="27">
                  <c:v>1790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6082417"/>
        <c:axId val="58685203"/>
      </c:barChart>
      <c:catAx>
        <c:axId val="460824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685203"/>
        <c:crosses val="autoZero"/>
        <c:auto val="1"/>
        <c:lblAlgn val="ctr"/>
        <c:lblOffset val="100"/>
        <c:noMultiLvlLbl val="0"/>
      </c:catAx>
      <c:valAx>
        <c:axId val="58685203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60824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0</c:v>
                </c:pt>
                <c:pt idx="1">
                  <c:v>12956</c:v>
                </c:pt>
                <c:pt idx="2">
                  <c:v>625033</c:v>
                </c:pt>
                <c:pt idx="3">
                  <c:v>0</c:v>
                </c:pt>
                <c:pt idx="4">
                  <c:v>11284221</c:v>
                </c:pt>
                <c:pt idx="5">
                  <c:v>679397</c:v>
                </c:pt>
                <c:pt idx="6">
                  <c:v>11966809</c:v>
                </c:pt>
                <c:pt idx="7">
                  <c:v>9844668</c:v>
                </c:pt>
                <c:pt idx="8">
                  <c:v>861603</c:v>
                </c:pt>
                <c:pt idx="9">
                  <c:v>0</c:v>
                </c:pt>
                <c:pt idx="10">
                  <c:v>120697</c:v>
                </c:pt>
                <c:pt idx="11">
                  <c:v>437564</c:v>
                </c:pt>
                <c:pt idx="12">
                  <c:v>16016</c:v>
                </c:pt>
                <c:pt idx="13">
                  <c:v>1856</c:v>
                </c:pt>
                <c:pt idx="14">
                  <c:v>534020</c:v>
                </c:pt>
                <c:pt idx="15">
                  <c:v>3995031</c:v>
                </c:pt>
                <c:pt idx="16">
                  <c:v>537240</c:v>
                </c:pt>
                <c:pt idx="17">
                  <c:v>0</c:v>
                </c:pt>
                <c:pt idx="18">
                  <c:v>374685</c:v>
                </c:pt>
                <c:pt idx="19">
                  <c:v>395929</c:v>
                </c:pt>
                <c:pt idx="20">
                  <c:v>539228</c:v>
                </c:pt>
                <c:pt idx="21">
                  <c:v>3573520</c:v>
                </c:pt>
                <c:pt idx="22">
                  <c:v>1956921</c:v>
                </c:pt>
                <c:pt idx="23">
                  <c:v>145414</c:v>
                </c:pt>
                <c:pt idx="24">
                  <c:v>276178</c:v>
                </c:pt>
                <c:pt idx="25">
                  <c:v>11223258</c:v>
                </c:pt>
                <c:pt idx="26">
                  <c:v>1066603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49947</c:v>
                </c:pt>
                <c:pt idx="2">
                  <c:v>693866</c:v>
                </c:pt>
                <c:pt idx="3">
                  <c:v>45</c:v>
                </c:pt>
                <c:pt idx="4">
                  <c:v>12116520</c:v>
                </c:pt>
                <c:pt idx="5">
                  <c:v>643525</c:v>
                </c:pt>
                <c:pt idx="6">
                  <c:v>11452593</c:v>
                </c:pt>
                <c:pt idx="7">
                  <c:v>9821321</c:v>
                </c:pt>
                <c:pt idx="8">
                  <c:v>895348</c:v>
                </c:pt>
                <c:pt idx="9">
                  <c:v>0</c:v>
                </c:pt>
                <c:pt idx="10">
                  <c:v>295368</c:v>
                </c:pt>
                <c:pt idx="11">
                  <c:v>480813</c:v>
                </c:pt>
                <c:pt idx="12">
                  <c:v>19725</c:v>
                </c:pt>
                <c:pt idx="13">
                  <c:v>0</c:v>
                </c:pt>
                <c:pt idx="14">
                  <c:v>475602</c:v>
                </c:pt>
                <c:pt idx="15">
                  <c:v>3901678</c:v>
                </c:pt>
                <c:pt idx="16">
                  <c:v>386032</c:v>
                </c:pt>
                <c:pt idx="17">
                  <c:v>0</c:v>
                </c:pt>
                <c:pt idx="18">
                  <c:v>403662</c:v>
                </c:pt>
                <c:pt idx="19">
                  <c:v>31093</c:v>
                </c:pt>
                <c:pt idx="20">
                  <c:v>503332</c:v>
                </c:pt>
                <c:pt idx="21">
                  <c:v>3280548</c:v>
                </c:pt>
                <c:pt idx="22">
                  <c:v>1931041</c:v>
                </c:pt>
                <c:pt idx="23">
                  <c:v>106929</c:v>
                </c:pt>
                <c:pt idx="24">
                  <c:v>468467</c:v>
                </c:pt>
                <c:pt idx="25">
                  <c:v>10983875</c:v>
                </c:pt>
                <c:pt idx="26">
                  <c:v>808200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2466810"/>
        <c:axId val="52222800"/>
      </c:barChart>
      <c:catAx>
        <c:axId val="224668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2222800"/>
        <c:crosses val="autoZero"/>
        <c:auto val="1"/>
        <c:lblAlgn val="ctr"/>
        <c:lblOffset val="100"/>
        <c:noMultiLvlLbl val="0"/>
      </c:catAx>
      <c:valAx>
        <c:axId val="5222280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24668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530</c:v>
                </c:pt>
                <c:pt idx="2">
                  <c:v>32613</c:v>
                </c:pt>
                <c:pt idx="3">
                  <c:v>0</c:v>
                </c:pt>
                <c:pt idx="4">
                  <c:v>380320</c:v>
                </c:pt>
                <c:pt idx="5">
                  <c:v>21326</c:v>
                </c:pt>
                <c:pt idx="6">
                  <c:v>566688</c:v>
                </c:pt>
                <c:pt idx="7">
                  <c:v>353389</c:v>
                </c:pt>
                <c:pt idx="8">
                  <c:v>34059</c:v>
                </c:pt>
                <c:pt idx="9">
                  <c:v>0</c:v>
                </c:pt>
                <c:pt idx="10">
                  <c:v>21</c:v>
                </c:pt>
                <c:pt idx="11">
                  <c:v>26141</c:v>
                </c:pt>
                <c:pt idx="12">
                  <c:v>25</c:v>
                </c:pt>
                <c:pt idx="13">
                  <c:v>0</c:v>
                </c:pt>
                <c:pt idx="14">
                  <c:v>27893</c:v>
                </c:pt>
                <c:pt idx="15">
                  <c:v>278599</c:v>
                </c:pt>
                <c:pt idx="16">
                  <c:v>30452</c:v>
                </c:pt>
                <c:pt idx="17">
                  <c:v>0</c:v>
                </c:pt>
                <c:pt idx="18">
                  <c:v>24552</c:v>
                </c:pt>
                <c:pt idx="19">
                  <c:v>15334</c:v>
                </c:pt>
                <c:pt idx="20">
                  <c:v>2622</c:v>
                </c:pt>
                <c:pt idx="21">
                  <c:v>257759</c:v>
                </c:pt>
                <c:pt idx="22">
                  <c:v>47592</c:v>
                </c:pt>
                <c:pt idx="23">
                  <c:v>7350</c:v>
                </c:pt>
                <c:pt idx="24">
                  <c:v>152</c:v>
                </c:pt>
                <c:pt idx="25">
                  <c:v>405623</c:v>
                </c:pt>
                <c:pt idx="26">
                  <c:v>9345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2084</c:v>
                </c:pt>
                <c:pt idx="2">
                  <c:v>35505</c:v>
                </c:pt>
                <c:pt idx="3">
                  <c:v>0</c:v>
                </c:pt>
                <c:pt idx="4">
                  <c:v>386795</c:v>
                </c:pt>
                <c:pt idx="5">
                  <c:v>20767</c:v>
                </c:pt>
                <c:pt idx="6">
                  <c:v>547865</c:v>
                </c:pt>
                <c:pt idx="7">
                  <c:v>355570</c:v>
                </c:pt>
                <c:pt idx="8">
                  <c:v>33635</c:v>
                </c:pt>
                <c:pt idx="9">
                  <c:v>0</c:v>
                </c:pt>
                <c:pt idx="10">
                  <c:v>57</c:v>
                </c:pt>
                <c:pt idx="11">
                  <c:v>25810</c:v>
                </c:pt>
                <c:pt idx="12">
                  <c:v>114</c:v>
                </c:pt>
                <c:pt idx="13">
                  <c:v>0</c:v>
                </c:pt>
                <c:pt idx="14">
                  <c:v>24306</c:v>
                </c:pt>
                <c:pt idx="15">
                  <c:v>283371</c:v>
                </c:pt>
                <c:pt idx="16">
                  <c:v>22272</c:v>
                </c:pt>
                <c:pt idx="17">
                  <c:v>0</c:v>
                </c:pt>
                <c:pt idx="18">
                  <c:v>26145</c:v>
                </c:pt>
                <c:pt idx="19">
                  <c:v>1550</c:v>
                </c:pt>
                <c:pt idx="20">
                  <c:v>3034</c:v>
                </c:pt>
                <c:pt idx="21">
                  <c:v>246801</c:v>
                </c:pt>
                <c:pt idx="22">
                  <c:v>49638</c:v>
                </c:pt>
                <c:pt idx="23">
                  <c:v>5746</c:v>
                </c:pt>
                <c:pt idx="24">
                  <c:v>11793</c:v>
                </c:pt>
                <c:pt idx="25">
                  <c:v>404023</c:v>
                </c:pt>
                <c:pt idx="26">
                  <c:v>8247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1732631"/>
        <c:axId val="55792125"/>
      </c:barChart>
      <c:catAx>
        <c:axId val="6173263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5792125"/>
        <c:crosses val="autoZero"/>
        <c:auto val="1"/>
        <c:lblAlgn val="ctr"/>
        <c:lblOffset val="100"/>
        <c:noMultiLvlLbl val="0"/>
      </c:catAx>
      <c:valAx>
        <c:axId val="5579212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73263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14</c:v>
                </c:pt>
                <c:pt idx="1">
                  <c:v>144211.5</c:v>
                </c:pt>
                <c:pt idx="2">
                  <c:v>13736</c:v>
                </c:pt>
                <c:pt idx="3">
                  <c:v>0</c:v>
                </c:pt>
                <c:pt idx="4">
                  <c:v>3965969</c:v>
                </c:pt>
                <c:pt idx="5">
                  <c:v>163657.25</c:v>
                </c:pt>
                <c:pt idx="6">
                  <c:v>79052</c:v>
                </c:pt>
                <c:pt idx="7">
                  <c:v>2719003.5</c:v>
                </c:pt>
                <c:pt idx="8">
                  <c:v>419930.25</c:v>
                </c:pt>
                <c:pt idx="9">
                  <c:v>42420.5</c:v>
                </c:pt>
                <c:pt idx="10">
                  <c:v>64146.25</c:v>
                </c:pt>
                <c:pt idx="11">
                  <c:v>4480</c:v>
                </c:pt>
                <c:pt idx="12">
                  <c:v>24048.75</c:v>
                </c:pt>
                <c:pt idx="13">
                  <c:v>53054</c:v>
                </c:pt>
                <c:pt idx="14">
                  <c:v>70494</c:v>
                </c:pt>
                <c:pt idx="15">
                  <c:v>1003329</c:v>
                </c:pt>
                <c:pt idx="16">
                  <c:v>34080</c:v>
                </c:pt>
                <c:pt idx="17">
                  <c:v>38338.75</c:v>
                </c:pt>
                <c:pt idx="18">
                  <c:v>5394.5</c:v>
                </c:pt>
                <c:pt idx="19">
                  <c:v>685.5</c:v>
                </c:pt>
                <c:pt idx="20">
                  <c:v>0</c:v>
                </c:pt>
                <c:pt idx="21">
                  <c:v>416447</c:v>
                </c:pt>
                <c:pt idx="22">
                  <c:v>42027</c:v>
                </c:pt>
                <c:pt idx="23">
                  <c:v>117405.25</c:v>
                </c:pt>
                <c:pt idx="24">
                  <c:v>29645.75</c:v>
                </c:pt>
                <c:pt idx="25">
                  <c:v>3995914</c:v>
                </c:pt>
                <c:pt idx="26">
                  <c:v>183413</c:v>
                </c:pt>
                <c:pt idx="27">
                  <c:v>23623.75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10</c:v>
                </c:pt>
                <c:pt idx="1">
                  <c:v>179488.25</c:v>
                </c:pt>
                <c:pt idx="2">
                  <c:v>19782</c:v>
                </c:pt>
                <c:pt idx="3">
                  <c:v>0</c:v>
                </c:pt>
                <c:pt idx="4">
                  <c:v>4009819</c:v>
                </c:pt>
                <c:pt idx="5">
                  <c:v>184296.25</c:v>
                </c:pt>
                <c:pt idx="6">
                  <c:v>83899</c:v>
                </c:pt>
                <c:pt idx="7">
                  <c:v>3015239.25</c:v>
                </c:pt>
                <c:pt idx="8">
                  <c:v>422512.25</c:v>
                </c:pt>
                <c:pt idx="9">
                  <c:v>46144</c:v>
                </c:pt>
                <c:pt idx="10">
                  <c:v>90172.75</c:v>
                </c:pt>
                <c:pt idx="11">
                  <c:v>4493</c:v>
                </c:pt>
                <c:pt idx="12">
                  <c:v>28510</c:v>
                </c:pt>
                <c:pt idx="13">
                  <c:v>38974</c:v>
                </c:pt>
                <c:pt idx="14">
                  <c:v>67985.5</c:v>
                </c:pt>
                <c:pt idx="15">
                  <c:v>969317</c:v>
                </c:pt>
                <c:pt idx="16">
                  <c:v>224244</c:v>
                </c:pt>
                <c:pt idx="17">
                  <c:v>39123.75</c:v>
                </c:pt>
                <c:pt idx="18">
                  <c:v>4810.25</c:v>
                </c:pt>
                <c:pt idx="19">
                  <c:v>0</c:v>
                </c:pt>
                <c:pt idx="20">
                  <c:v>0</c:v>
                </c:pt>
                <c:pt idx="21">
                  <c:v>396760</c:v>
                </c:pt>
                <c:pt idx="22">
                  <c:v>25189.25</c:v>
                </c:pt>
                <c:pt idx="23">
                  <c:v>115598.5</c:v>
                </c:pt>
                <c:pt idx="24">
                  <c:v>74712.75</c:v>
                </c:pt>
                <c:pt idx="25">
                  <c:v>4368058</c:v>
                </c:pt>
                <c:pt idx="26">
                  <c:v>184938</c:v>
                </c:pt>
                <c:pt idx="27">
                  <c:v>28277.5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1688417"/>
        <c:axId val="27592921"/>
      </c:barChart>
      <c:catAx>
        <c:axId val="116884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7592921"/>
        <c:crosses val="autoZero"/>
        <c:auto val="1"/>
        <c:lblAlgn val="ctr"/>
        <c:lblOffset val="100"/>
        <c:noMultiLvlLbl val="0"/>
      </c:catAx>
      <c:valAx>
        <c:axId val="2759292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16884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1614.5</c:v>
                </c:pt>
                <c:pt idx="2">
                  <c:v>17</c:v>
                </c:pt>
                <c:pt idx="3">
                  <c:v>0</c:v>
                </c:pt>
                <c:pt idx="4">
                  <c:v>3309759</c:v>
                </c:pt>
                <c:pt idx="5">
                  <c:v>15076.5</c:v>
                </c:pt>
                <c:pt idx="6">
                  <c:v>2</c:v>
                </c:pt>
                <c:pt idx="7">
                  <c:v>1085700</c:v>
                </c:pt>
                <c:pt idx="8">
                  <c:v>2576</c:v>
                </c:pt>
                <c:pt idx="9">
                  <c:v>620</c:v>
                </c:pt>
                <c:pt idx="10">
                  <c:v>1504</c:v>
                </c:pt>
                <c:pt idx="11">
                  <c:v>0</c:v>
                </c:pt>
                <c:pt idx="12">
                  <c:v>96</c:v>
                </c:pt>
                <c:pt idx="13">
                  <c:v>322</c:v>
                </c:pt>
                <c:pt idx="14">
                  <c:v>2422</c:v>
                </c:pt>
                <c:pt idx="15">
                  <c:v>528713</c:v>
                </c:pt>
                <c:pt idx="16">
                  <c:v>9754</c:v>
                </c:pt>
                <c:pt idx="17">
                  <c:v>482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68108</c:v>
                </c:pt>
                <c:pt idx="22">
                  <c:v>826.5</c:v>
                </c:pt>
                <c:pt idx="23">
                  <c:v>0</c:v>
                </c:pt>
                <c:pt idx="24">
                  <c:v>2159.5</c:v>
                </c:pt>
                <c:pt idx="25">
                  <c:v>1948268</c:v>
                </c:pt>
                <c:pt idx="26">
                  <c:v>13060</c:v>
                </c:pt>
                <c:pt idx="2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1415</c:v>
                </c:pt>
                <c:pt idx="2">
                  <c:v>333</c:v>
                </c:pt>
                <c:pt idx="3">
                  <c:v>0</c:v>
                </c:pt>
                <c:pt idx="4">
                  <c:v>3331272</c:v>
                </c:pt>
                <c:pt idx="5">
                  <c:v>27969.25</c:v>
                </c:pt>
                <c:pt idx="6">
                  <c:v>8</c:v>
                </c:pt>
                <c:pt idx="7">
                  <c:v>1346566.42</c:v>
                </c:pt>
                <c:pt idx="8">
                  <c:v>3180.25</c:v>
                </c:pt>
                <c:pt idx="9">
                  <c:v>380</c:v>
                </c:pt>
                <c:pt idx="10">
                  <c:v>2203</c:v>
                </c:pt>
                <c:pt idx="11">
                  <c:v>0</c:v>
                </c:pt>
                <c:pt idx="12">
                  <c:v>1998</c:v>
                </c:pt>
                <c:pt idx="13">
                  <c:v>967</c:v>
                </c:pt>
                <c:pt idx="14">
                  <c:v>64.5</c:v>
                </c:pt>
                <c:pt idx="15">
                  <c:v>482350</c:v>
                </c:pt>
                <c:pt idx="16">
                  <c:v>201703.25</c:v>
                </c:pt>
                <c:pt idx="17">
                  <c:v>336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53589</c:v>
                </c:pt>
                <c:pt idx="22">
                  <c:v>4.5</c:v>
                </c:pt>
                <c:pt idx="23">
                  <c:v>0</c:v>
                </c:pt>
                <c:pt idx="24">
                  <c:v>25337.5</c:v>
                </c:pt>
                <c:pt idx="25">
                  <c:v>2076573</c:v>
                </c:pt>
                <c:pt idx="26">
                  <c:v>11132</c:v>
                </c:pt>
                <c:pt idx="27">
                  <c:v>235.75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4280173"/>
        <c:axId val="54130192"/>
      </c:barChart>
      <c:catAx>
        <c:axId val="4428017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4130192"/>
        <c:crosses val="autoZero"/>
        <c:auto val="1"/>
        <c:lblAlgn val="ctr"/>
        <c:lblOffset val="100"/>
        <c:noMultiLvlLbl val="0"/>
      </c:catAx>
      <c:valAx>
        <c:axId val="5413019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428017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123330.25</c:v>
                </c:pt>
                <c:pt idx="2">
                  <c:v>6225.5</c:v>
                </c:pt>
                <c:pt idx="3">
                  <c:v>0</c:v>
                </c:pt>
                <c:pt idx="4">
                  <c:v>114</c:v>
                </c:pt>
                <c:pt idx="5">
                  <c:v>124223.75</c:v>
                </c:pt>
                <c:pt idx="6">
                  <c:v>79040</c:v>
                </c:pt>
                <c:pt idx="7">
                  <c:v>193525.5</c:v>
                </c:pt>
                <c:pt idx="8">
                  <c:v>30368.75</c:v>
                </c:pt>
                <c:pt idx="9">
                  <c:v>10064.5</c:v>
                </c:pt>
                <c:pt idx="10">
                  <c:v>5330.25</c:v>
                </c:pt>
                <c:pt idx="11">
                  <c:v>4352</c:v>
                </c:pt>
                <c:pt idx="12">
                  <c:v>5851.25</c:v>
                </c:pt>
                <c:pt idx="13">
                  <c:v>5675</c:v>
                </c:pt>
                <c:pt idx="14">
                  <c:v>57617.25</c:v>
                </c:pt>
                <c:pt idx="15">
                  <c:v>412747</c:v>
                </c:pt>
                <c:pt idx="16">
                  <c:v>8434</c:v>
                </c:pt>
                <c:pt idx="17">
                  <c:v>2491.25</c:v>
                </c:pt>
                <c:pt idx="18">
                  <c:v>5354.5</c:v>
                </c:pt>
                <c:pt idx="19">
                  <c:v>0</c:v>
                </c:pt>
                <c:pt idx="20">
                  <c:v>0</c:v>
                </c:pt>
                <c:pt idx="21">
                  <c:v>310528</c:v>
                </c:pt>
                <c:pt idx="22">
                  <c:v>13065.5</c:v>
                </c:pt>
                <c:pt idx="23">
                  <c:v>116445.25</c:v>
                </c:pt>
                <c:pt idx="24">
                  <c:v>7528.25</c:v>
                </c:pt>
                <c:pt idx="25">
                  <c:v>175851</c:v>
                </c:pt>
                <c:pt idx="26">
                  <c:v>11923</c:v>
                </c:pt>
                <c:pt idx="27">
                  <c:v>21182.5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154345.25</c:v>
                </c:pt>
                <c:pt idx="2">
                  <c:v>2621.5</c:v>
                </c:pt>
                <c:pt idx="3">
                  <c:v>0</c:v>
                </c:pt>
                <c:pt idx="4">
                  <c:v>216</c:v>
                </c:pt>
                <c:pt idx="5">
                  <c:v>129941.5</c:v>
                </c:pt>
                <c:pt idx="6">
                  <c:v>83871</c:v>
                </c:pt>
                <c:pt idx="7">
                  <c:v>166667</c:v>
                </c:pt>
                <c:pt idx="8">
                  <c:v>37754.25</c:v>
                </c:pt>
                <c:pt idx="9">
                  <c:v>12218.75</c:v>
                </c:pt>
                <c:pt idx="10">
                  <c:v>3124</c:v>
                </c:pt>
                <c:pt idx="11">
                  <c:v>4407</c:v>
                </c:pt>
                <c:pt idx="12">
                  <c:v>8893.5</c:v>
                </c:pt>
                <c:pt idx="13">
                  <c:v>6769</c:v>
                </c:pt>
                <c:pt idx="14">
                  <c:v>58461</c:v>
                </c:pt>
                <c:pt idx="15">
                  <c:v>428805</c:v>
                </c:pt>
                <c:pt idx="16">
                  <c:v>6994.75</c:v>
                </c:pt>
                <c:pt idx="17">
                  <c:v>3709.75</c:v>
                </c:pt>
                <c:pt idx="18">
                  <c:v>4763.25</c:v>
                </c:pt>
                <c:pt idx="19">
                  <c:v>0</c:v>
                </c:pt>
                <c:pt idx="20">
                  <c:v>0</c:v>
                </c:pt>
                <c:pt idx="21">
                  <c:v>309115</c:v>
                </c:pt>
                <c:pt idx="22">
                  <c:v>0</c:v>
                </c:pt>
                <c:pt idx="23">
                  <c:v>114461.25</c:v>
                </c:pt>
                <c:pt idx="24">
                  <c:v>8200.75</c:v>
                </c:pt>
                <c:pt idx="25">
                  <c:v>166409</c:v>
                </c:pt>
                <c:pt idx="26">
                  <c:v>15695</c:v>
                </c:pt>
                <c:pt idx="27">
                  <c:v>26311.5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7275216"/>
        <c:axId val="23320721"/>
      </c:barChart>
      <c:catAx>
        <c:axId val="72752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3320721"/>
        <c:crosses val="autoZero"/>
        <c:auto val="1"/>
        <c:lblAlgn val="ctr"/>
        <c:lblOffset val="100"/>
        <c:noMultiLvlLbl val="0"/>
      </c:catAx>
      <c:valAx>
        <c:axId val="2332072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727521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14</c:v>
                </c:pt>
                <c:pt idx="1">
                  <c:v>19266.75</c:v>
                </c:pt>
                <c:pt idx="2">
                  <c:v>7493.5</c:v>
                </c:pt>
                <c:pt idx="3">
                  <c:v>0</c:v>
                </c:pt>
                <c:pt idx="4">
                  <c:v>656096</c:v>
                </c:pt>
                <c:pt idx="5">
                  <c:v>24357</c:v>
                </c:pt>
                <c:pt idx="6">
                  <c:v>10</c:v>
                </c:pt>
                <c:pt idx="7">
                  <c:v>1439778</c:v>
                </c:pt>
                <c:pt idx="8">
                  <c:v>386985.5</c:v>
                </c:pt>
                <c:pt idx="9">
                  <c:v>31736</c:v>
                </c:pt>
                <c:pt idx="10">
                  <c:v>57312</c:v>
                </c:pt>
                <c:pt idx="11">
                  <c:v>128</c:v>
                </c:pt>
                <c:pt idx="12">
                  <c:v>18101.5</c:v>
                </c:pt>
                <c:pt idx="13">
                  <c:v>47057</c:v>
                </c:pt>
                <c:pt idx="14">
                  <c:v>10454.75</c:v>
                </c:pt>
                <c:pt idx="15">
                  <c:v>61869</c:v>
                </c:pt>
                <c:pt idx="16">
                  <c:v>15892</c:v>
                </c:pt>
                <c:pt idx="17">
                  <c:v>35365.5</c:v>
                </c:pt>
                <c:pt idx="18">
                  <c:v>40</c:v>
                </c:pt>
                <c:pt idx="19">
                  <c:v>685.5</c:v>
                </c:pt>
                <c:pt idx="20">
                  <c:v>0</c:v>
                </c:pt>
                <c:pt idx="21">
                  <c:v>37811</c:v>
                </c:pt>
                <c:pt idx="22">
                  <c:v>28135</c:v>
                </c:pt>
                <c:pt idx="23">
                  <c:v>960</c:v>
                </c:pt>
                <c:pt idx="24">
                  <c:v>19958</c:v>
                </c:pt>
                <c:pt idx="25">
                  <c:v>1871795</c:v>
                </c:pt>
                <c:pt idx="26">
                  <c:v>158430</c:v>
                </c:pt>
                <c:pt idx="27">
                  <c:v>2429.25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10</c:v>
                </c:pt>
                <c:pt idx="1">
                  <c:v>23728</c:v>
                </c:pt>
                <c:pt idx="2">
                  <c:v>16827.5</c:v>
                </c:pt>
                <c:pt idx="3">
                  <c:v>0</c:v>
                </c:pt>
                <c:pt idx="4">
                  <c:v>678331</c:v>
                </c:pt>
                <c:pt idx="5">
                  <c:v>26385.5</c:v>
                </c:pt>
                <c:pt idx="6">
                  <c:v>20</c:v>
                </c:pt>
                <c:pt idx="7">
                  <c:v>1502005.83</c:v>
                </c:pt>
                <c:pt idx="8">
                  <c:v>381577.75</c:v>
                </c:pt>
                <c:pt idx="9">
                  <c:v>33545.25</c:v>
                </c:pt>
                <c:pt idx="10">
                  <c:v>84845.75</c:v>
                </c:pt>
                <c:pt idx="11">
                  <c:v>86</c:v>
                </c:pt>
                <c:pt idx="12">
                  <c:v>17618.5</c:v>
                </c:pt>
                <c:pt idx="13">
                  <c:v>31238</c:v>
                </c:pt>
                <c:pt idx="14">
                  <c:v>9460</c:v>
                </c:pt>
                <c:pt idx="15">
                  <c:v>58162</c:v>
                </c:pt>
                <c:pt idx="16">
                  <c:v>15546</c:v>
                </c:pt>
                <c:pt idx="17">
                  <c:v>35078</c:v>
                </c:pt>
                <c:pt idx="18">
                  <c:v>47</c:v>
                </c:pt>
                <c:pt idx="19">
                  <c:v>0</c:v>
                </c:pt>
                <c:pt idx="20">
                  <c:v>0</c:v>
                </c:pt>
                <c:pt idx="21">
                  <c:v>34056</c:v>
                </c:pt>
                <c:pt idx="22">
                  <c:v>25184.75</c:v>
                </c:pt>
                <c:pt idx="23">
                  <c:v>1137.25</c:v>
                </c:pt>
                <c:pt idx="24">
                  <c:v>41174.5</c:v>
                </c:pt>
                <c:pt idx="25">
                  <c:v>2125076</c:v>
                </c:pt>
                <c:pt idx="26">
                  <c:v>158111</c:v>
                </c:pt>
                <c:pt idx="27">
                  <c:v>1730.25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242776"/>
        <c:axId val="40605120"/>
      </c:barChart>
      <c:catAx>
        <c:axId val="924277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0605120"/>
        <c:crosses val="autoZero"/>
        <c:auto val="1"/>
        <c:lblAlgn val="ctr"/>
        <c:lblOffset val="100"/>
        <c:noMultiLvlLbl val="0"/>
      </c:catAx>
      <c:valAx>
        <c:axId val="4060512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24277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935</c:v>
                </c:pt>
                <c:pt idx="1">
                  <c:v>745</c:v>
                </c:pt>
                <c:pt idx="2">
                  <c:v>1662</c:v>
                </c:pt>
                <c:pt idx="3">
                  <c:v>674</c:v>
                </c:pt>
                <c:pt idx="4">
                  <c:v>25185</c:v>
                </c:pt>
                <c:pt idx="5">
                  <c:v>1320</c:v>
                </c:pt>
                <c:pt idx="6">
                  <c:v>43529</c:v>
                </c:pt>
                <c:pt idx="7">
                  <c:v>7406</c:v>
                </c:pt>
                <c:pt idx="8">
                  <c:v>2350</c:v>
                </c:pt>
                <c:pt idx="9">
                  <c:v>1821</c:v>
                </c:pt>
                <c:pt idx="10">
                  <c:v>1108</c:v>
                </c:pt>
                <c:pt idx="11">
                  <c:v>8463</c:v>
                </c:pt>
                <c:pt idx="12">
                  <c:v>823</c:v>
                </c:pt>
                <c:pt idx="13">
                  <c:v>1004</c:v>
                </c:pt>
                <c:pt idx="14">
                  <c:v>1728</c:v>
                </c:pt>
                <c:pt idx="15">
                  <c:v>10467</c:v>
                </c:pt>
                <c:pt idx="16">
                  <c:v>1424</c:v>
                </c:pt>
                <c:pt idx="17">
                  <c:v>388</c:v>
                </c:pt>
                <c:pt idx="18">
                  <c:v>1077</c:v>
                </c:pt>
                <c:pt idx="19">
                  <c:v>873</c:v>
                </c:pt>
                <c:pt idx="20">
                  <c:v>771</c:v>
                </c:pt>
                <c:pt idx="21">
                  <c:v>13821</c:v>
                </c:pt>
                <c:pt idx="22">
                  <c:v>1321</c:v>
                </c:pt>
                <c:pt idx="23">
                  <c:v>753</c:v>
                </c:pt>
                <c:pt idx="24">
                  <c:v>2009</c:v>
                </c:pt>
                <c:pt idx="25">
                  <c:v>6421</c:v>
                </c:pt>
                <c:pt idx="26">
                  <c:v>1591</c:v>
                </c:pt>
                <c:pt idx="27">
                  <c:v>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918</c:v>
                </c:pt>
                <c:pt idx="1">
                  <c:v>552</c:v>
                </c:pt>
                <c:pt idx="2">
                  <c:v>1520</c:v>
                </c:pt>
                <c:pt idx="3">
                  <c:v>658</c:v>
                </c:pt>
                <c:pt idx="4">
                  <c:v>22862</c:v>
                </c:pt>
                <c:pt idx="5">
                  <c:v>1306</c:v>
                </c:pt>
                <c:pt idx="6">
                  <c:v>41063</c:v>
                </c:pt>
                <c:pt idx="7">
                  <c:v>7292</c:v>
                </c:pt>
                <c:pt idx="8">
                  <c:v>2238</c:v>
                </c:pt>
                <c:pt idx="9">
                  <c:v>1779</c:v>
                </c:pt>
                <c:pt idx="10">
                  <c:v>1317</c:v>
                </c:pt>
                <c:pt idx="11">
                  <c:v>8401</c:v>
                </c:pt>
                <c:pt idx="12">
                  <c:v>885</c:v>
                </c:pt>
                <c:pt idx="13">
                  <c:v>1058</c:v>
                </c:pt>
                <c:pt idx="14">
                  <c:v>1816</c:v>
                </c:pt>
                <c:pt idx="15">
                  <c:v>10347</c:v>
                </c:pt>
                <c:pt idx="16">
                  <c:v>1190</c:v>
                </c:pt>
                <c:pt idx="17">
                  <c:v>373</c:v>
                </c:pt>
                <c:pt idx="18">
                  <c:v>1004</c:v>
                </c:pt>
                <c:pt idx="19">
                  <c:v>533</c:v>
                </c:pt>
                <c:pt idx="20">
                  <c:v>737</c:v>
                </c:pt>
                <c:pt idx="21">
                  <c:v>13255</c:v>
                </c:pt>
                <c:pt idx="22">
                  <c:v>1247</c:v>
                </c:pt>
                <c:pt idx="23">
                  <c:v>749</c:v>
                </c:pt>
                <c:pt idx="24">
                  <c:v>1953</c:v>
                </c:pt>
                <c:pt idx="25">
                  <c:v>6323</c:v>
                </c:pt>
                <c:pt idx="26">
                  <c:v>1295</c:v>
                </c:pt>
                <c:pt idx="27">
                  <c:v>343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8837203"/>
        <c:axId val="5872122"/>
      </c:barChart>
      <c:catAx>
        <c:axId val="2883720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872122"/>
        <c:crosses val="autoZero"/>
        <c:auto val="1"/>
        <c:lblAlgn val="ctr"/>
        <c:lblOffset val="100"/>
        <c:noMultiLvlLbl val="0"/>
      </c:catAx>
      <c:valAx>
        <c:axId val="587212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83720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24440326</c:v>
                </c:pt>
                <c:pt idx="1">
                  <c:v>12501266</c:v>
                </c:pt>
                <c:pt idx="2">
                  <c:v>29965984</c:v>
                </c:pt>
                <c:pt idx="3">
                  <c:v>5396271</c:v>
                </c:pt>
                <c:pt idx="4">
                  <c:v>450616929</c:v>
                </c:pt>
                <c:pt idx="5">
                  <c:v>35551957</c:v>
                </c:pt>
                <c:pt idx="6">
                  <c:v>253962924</c:v>
                </c:pt>
                <c:pt idx="7">
                  <c:v>317253657</c:v>
                </c:pt>
                <c:pt idx="8">
                  <c:v>51072733</c:v>
                </c:pt>
                <c:pt idx="9">
                  <c:v>40748130</c:v>
                </c:pt>
                <c:pt idx="10">
                  <c:v>15506809</c:v>
                </c:pt>
                <c:pt idx="11">
                  <c:v>60040279</c:v>
                </c:pt>
                <c:pt idx="12">
                  <c:v>14064710</c:v>
                </c:pt>
                <c:pt idx="13">
                  <c:v>18100311</c:v>
                </c:pt>
                <c:pt idx="14">
                  <c:v>32944284</c:v>
                </c:pt>
                <c:pt idx="15">
                  <c:v>214463872</c:v>
                </c:pt>
                <c:pt idx="16">
                  <c:v>42907840</c:v>
                </c:pt>
                <c:pt idx="17">
                  <c:v>2434114</c:v>
                </c:pt>
                <c:pt idx="18">
                  <c:v>28338171</c:v>
                </c:pt>
                <c:pt idx="19">
                  <c:v>15003955</c:v>
                </c:pt>
                <c:pt idx="20">
                  <c:v>6380879</c:v>
                </c:pt>
                <c:pt idx="21">
                  <c:v>166837713</c:v>
                </c:pt>
                <c:pt idx="22">
                  <c:v>26259434</c:v>
                </c:pt>
                <c:pt idx="23">
                  <c:v>4399755</c:v>
                </c:pt>
                <c:pt idx="24">
                  <c:v>42218869</c:v>
                </c:pt>
                <c:pt idx="25">
                  <c:v>257575276</c:v>
                </c:pt>
                <c:pt idx="26">
                  <c:v>38621030</c:v>
                </c:pt>
                <c:pt idx="27">
                  <c:v>2552152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22538340</c:v>
                </c:pt>
                <c:pt idx="1">
                  <c:v>9842010</c:v>
                </c:pt>
                <c:pt idx="2">
                  <c:v>24584558</c:v>
                </c:pt>
                <c:pt idx="3">
                  <c:v>4768604</c:v>
                </c:pt>
                <c:pt idx="4">
                  <c:v>400825895</c:v>
                </c:pt>
                <c:pt idx="5">
                  <c:v>30431417</c:v>
                </c:pt>
                <c:pt idx="6">
                  <c:v>240893220</c:v>
                </c:pt>
                <c:pt idx="7">
                  <c:v>294807993</c:v>
                </c:pt>
                <c:pt idx="8">
                  <c:v>45776406</c:v>
                </c:pt>
                <c:pt idx="9">
                  <c:v>43182364</c:v>
                </c:pt>
                <c:pt idx="10">
                  <c:v>18827485</c:v>
                </c:pt>
                <c:pt idx="11">
                  <c:v>60045158</c:v>
                </c:pt>
                <c:pt idx="12">
                  <c:v>13839745</c:v>
                </c:pt>
                <c:pt idx="13">
                  <c:v>17638834</c:v>
                </c:pt>
                <c:pt idx="14">
                  <c:v>35827418</c:v>
                </c:pt>
                <c:pt idx="15">
                  <c:v>218219781</c:v>
                </c:pt>
                <c:pt idx="16">
                  <c:v>40012232</c:v>
                </c:pt>
                <c:pt idx="17">
                  <c:v>2352225</c:v>
                </c:pt>
                <c:pt idx="18">
                  <c:v>22401072</c:v>
                </c:pt>
                <c:pt idx="19">
                  <c:v>8004779</c:v>
                </c:pt>
                <c:pt idx="20">
                  <c:v>6037259</c:v>
                </c:pt>
                <c:pt idx="21">
                  <c:v>164350558</c:v>
                </c:pt>
                <c:pt idx="22">
                  <c:v>25832193</c:v>
                </c:pt>
                <c:pt idx="23">
                  <c:v>4366748</c:v>
                </c:pt>
                <c:pt idx="24">
                  <c:v>39550575</c:v>
                </c:pt>
                <c:pt idx="25">
                  <c:v>244659567</c:v>
                </c:pt>
                <c:pt idx="26">
                  <c:v>29832361</c:v>
                </c:pt>
                <c:pt idx="27">
                  <c:v>2606434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9500258"/>
        <c:axId val="53423492"/>
      </c:barChart>
      <c:catAx>
        <c:axId val="4950025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53423492"/>
        <c:crosses val="autoZero"/>
        <c:auto val="1"/>
        <c:lblAlgn val="ctr"/>
        <c:lblOffset val="100"/>
        <c:noMultiLvlLbl val="0"/>
      </c:catAx>
      <c:valAx>
        <c:axId val="5342349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4950025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121</c:v>
                </c:pt>
                <c:pt idx="1">
                  <c:v>76</c:v>
                </c:pt>
                <c:pt idx="2">
                  <c:v>17</c:v>
                </c:pt>
                <c:pt idx="3">
                  <c:v>0</c:v>
                </c:pt>
                <c:pt idx="4">
                  <c:v>0</c:v>
                </c:pt>
                <c:pt idx="5">
                  <c:v>287</c:v>
                </c:pt>
                <c:pt idx="6">
                  <c:v>696</c:v>
                </c:pt>
                <c:pt idx="7">
                  <c:v>695</c:v>
                </c:pt>
                <c:pt idx="8">
                  <c:v>77</c:v>
                </c:pt>
                <c:pt idx="9">
                  <c:v>119</c:v>
                </c:pt>
                <c:pt idx="10">
                  <c:v>1</c:v>
                </c:pt>
                <c:pt idx="11">
                  <c:v>14</c:v>
                </c:pt>
                <c:pt idx="12">
                  <c:v>14</c:v>
                </c:pt>
                <c:pt idx="13">
                  <c:v>23</c:v>
                </c:pt>
                <c:pt idx="14">
                  <c:v>16</c:v>
                </c:pt>
                <c:pt idx="15">
                  <c:v>435</c:v>
                </c:pt>
                <c:pt idx="16">
                  <c:v>240</c:v>
                </c:pt>
                <c:pt idx="17">
                  <c:v>0</c:v>
                </c:pt>
                <c:pt idx="18">
                  <c:v>9</c:v>
                </c:pt>
                <c:pt idx="19">
                  <c:v>21</c:v>
                </c:pt>
                <c:pt idx="20">
                  <c:v>5</c:v>
                </c:pt>
                <c:pt idx="21">
                  <c:v>360</c:v>
                </c:pt>
                <c:pt idx="22">
                  <c:v>15</c:v>
                </c:pt>
                <c:pt idx="23">
                  <c:v>68</c:v>
                </c:pt>
                <c:pt idx="24">
                  <c:v>53</c:v>
                </c:pt>
                <c:pt idx="25">
                  <c:v>239</c:v>
                </c:pt>
                <c:pt idx="26">
                  <c:v>89</c:v>
                </c:pt>
                <c:pt idx="2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121</c:v>
                </c:pt>
                <c:pt idx="1">
                  <c:v>50</c:v>
                </c:pt>
                <c:pt idx="2">
                  <c:v>12</c:v>
                </c:pt>
                <c:pt idx="3">
                  <c:v>3</c:v>
                </c:pt>
                <c:pt idx="4">
                  <c:v>1</c:v>
                </c:pt>
                <c:pt idx="5">
                  <c:v>256</c:v>
                </c:pt>
                <c:pt idx="6">
                  <c:v>666</c:v>
                </c:pt>
                <c:pt idx="7">
                  <c:v>702</c:v>
                </c:pt>
                <c:pt idx="8">
                  <c:v>76</c:v>
                </c:pt>
                <c:pt idx="9">
                  <c:v>155</c:v>
                </c:pt>
                <c:pt idx="10">
                  <c:v>1</c:v>
                </c:pt>
                <c:pt idx="11">
                  <c:v>5</c:v>
                </c:pt>
                <c:pt idx="12">
                  <c:v>14</c:v>
                </c:pt>
                <c:pt idx="13">
                  <c:v>27</c:v>
                </c:pt>
                <c:pt idx="14">
                  <c:v>17</c:v>
                </c:pt>
                <c:pt idx="15">
                  <c:v>446</c:v>
                </c:pt>
                <c:pt idx="16">
                  <c:v>225</c:v>
                </c:pt>
                <c:pt idx="17">
                  <c:v>1</c:v>
                </c:pt>
                <c:pt idx="18">
                  <c:v>8</c:v>
                </c:pt>
                <c:pt idx="19">
                  <c:v>16</c:v>
                </c:pt>
                <c:pt idx="20">
                  <c:v>6</c:v>
                </c:pt>
                <c:pt idx="21">
                  <c:v>409</c:v>
                </c:pt>
                <c:pt idx="22">
                  <c:v>24</c:v>
                </c:pt>
                <c:pt idx="23">
                  <c:v>67</c:v>
                </c:pt>
                <c:pt idx="24">
                  <c:v>35</c:v>
                </c:pt>
                <c:pt idx="25">
                  <c:v>262</c:v>
                </c:pt>
                <c:pt idx="26">
                  <c:v>79</c:v>
                </c:pt>
                <c:pt idx="2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586529"/>
        <c:axId val="28263907"/>
      </c:barChart>
      <c:catAx>
        <c:axId val="395865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8263907"/>
        <c:crosses val="autoZero"/>
        <c:auto val="1"/>
        <c:lblAlgn val="ctr"/>
        <c:lblOffset val="100"/>
        <c:noMultiLvlLbl val="0"/>
      </c:catAx>
      <c:valAx>
        <c:axId val="2826390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958652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306554</c:v>
                </c:pt>
                <c:pt idx="1">
                  <c:v>325159</c:v>
                </c:pt>
                <c:pt idx="2">
                  <c:v>767545</c:v>
                </c:pt>
                <c:pt idx="3">
                  <c:v>0</c:v>
                </c:pt>
                <c:pt idx="4">
                  <c:v>4900661</c:v>
                </c:pt>
                <c:pt idx="5">
                  <c:v>569743</c:v>
                </c:pt>
                <c:pt idx="6">
                  <c:v>9118508</c:v>
                </c:pt>
                <c:pt idx="7">
                  <c:v>4714882</c:v>
                </c:pt>
                <c:pt idx="8">
                  <c:v>266444</c:v>
                </c:pt>
                <c:pt idx="9">
                  <c:v>145931</c:v>
                </c:pt>
                <c:pt idx="10">
                  <c:v>170</c:v>
                </c:pt>
                <c:pt idx="11">
                  <c:v>1631874</c:v>
                </c:pt>
                <c:pt idx="12">
                  <c:v>6571</c:v>
                </c:pt>
                <c:pt idx="13">
                  <c:v>26361</c:v>
                </c:pt>
                <c:pt idx="14">
                  <c:v>61717</c:v>
                </c:pt>
                <c:pt idx="15">
                  <c:v>2467462</c:v>
                </c:pt>
                <c:pt idx="16">
                  <c:v>693351</c:v>
                </c:pt>
                <c:pt idx="17">
                  <c:v>0</c:v>
                </c:pt>
                <c:pt idx="18">
                  <c:v>574203</c:v>
                </c:pt>
                <c:pt idx="19">
                  <c:v>205706</c:v>
                </c:pt>
                <c:pt idx="20">
                  <c:v>934</c:v>
                </c:pt>
                <c:pt idx="21">
                  <c:v>5479192</c:v>
                </c:pt>
                <c:pt idx="22">
                  <c:v>230987</c:v>
                </c:pt>
                <c:pt idx="23">
                  <c:v>17724</c:v>
                </c:pt>
                <c:pt idx="24">
                  <c:v>106758</c:v>
                </c:pt>
                <c:pt idx="25">
                  <c:v>1396391</c:v>
                </c:pt>
                <c:pt idx="26">
                  <c:v>198983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198217</c:v>
                </c:pt>
                <c:pt idx="1">
                  <c:v>206591</c:v>
                </c:pt>
                <c:pt idx="2">
                  <c:v>647597</c:v>
                </c:pt>
                <c:pt idx="3">
                  <c:v>166</c:v>
                </c:pt>
                <c:pt idx="4">
                  <c:v>3816610</c:v>
                </c:pt>
                <c:pt idx="5">
                  <c:v>334453</c:v>
                </c:pt>
                <c:pt idx="6">
                  <c:v>8061525</c:v>
                </c:pt>
                <c:pt idx="7">
                  <c:v>3483893</c:v>
                </c:pt>
                <c:pt idx="8">
                  <c:v>204938</c:v>
                </c:pt>
                <c:pt idx="9">
                  <c:v>143896</c:v>
                </c:pt>
                <c:pt idx="10">
                  <c:v>633</c:v>
                </c:pt>
                <c:pt idx="11">
                  <c:v>1552446</c:v>
                </c:pt>
                <c:pt idx="12">
                  <c:v>13165</c:v>
                </c:pt>
                <c:pt idx="13">
                  <c:v>24574</c:v>
                </c:pt>
                <c:pt idx="14">
                  <c:v>61679</c:v>
                </c:pt>
                <c:pt idx="15">
                  <c:v>2001798</c:v>
                </c:pt>
                <c:pt idx="16">
                  <c:v>557670</c:v>
                </c:pt>
                <c:pt idx="17">
                  <c:v>0</c:v>
                </c:pt>
                <c:pt idx="18">
                  <c:v>567406</c:v>
                </c:pt>
                <c:pt idx="19">
                  <c:v>125165</c:v>
                </c:pt>
                <c:pt idx="20">
                  <c:v>1480</c:v>
                </c:pt>
                <c:pt idx="21">
                  <c:v>4788930</c:v>
                </c:pt>
                <c:pt idx="22">
                  <c:v>241873</c:v>
                </c:pt>
                <c:pt idx="23">
                  <c:v>16415</c:v>
                </c:pt>
                <c:pt idx="24">
                  <c:v>63881</c:v>
                </c:pt>
                <c:pt idx="25">
                  <c:v>1212683</c:v>
                </c:pt>
                <c:pt idx="26">
                  <c:v>146825</c:v>
                </c:pt>
                <c:pt idx="27">
                  <c:v>2076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9968244"/>
        <c:axId val="61159855"/>
      </c:barChart>
      <c:catAx>
        <c:axId val="199682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1159855"/>
        <c:crosses val="autoZero"/>
        <c:auto val="1"/>
        <c:lblAlgn val="ctr"/>
        <c:lblOffset val="100"/>
        <c:noMultiLvlLbl val="0"/>
      </c:catAx>
      <c:valAx>
        <c:axId val="61159855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99682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149365</c:v>
                </c:pt>
                <c:pt idx="2">
                  <c:v>760209</c:v>
                </c:pt>
                <c:pt idx="3">
                  <c:v>0</c:v>
                </c:pt>
                <c:pt idx="4">
                  <c:v>4900637</c:v>
                </c:pt>
                <c:pt idx="5">
                  <c:v>22409</c:v>
                </c:pt>
                <c:pt idx="6">
                  <c:v>6794351</c:v>
                </c:pt>
                <c:pt idx="7">
                  <c:v>1572125</c:v>
                </c:pt>
                <c:pt idx="8">
                  <c:v>120671</c:v>
                </c:pt>
                <c:pt idx="9">
                  <c:v>5606</c:v>
                </c:pt>
                <c:pt idx="10">
                  <c:v>0</c:v>
                </c:pt>
                <c:pt idx="11">
                  <c:v>1606344</c:v>
                </c:pt>
                <c:pt idx="12">
                  <c:v>0</c:v>
                </c:pt>
                <c:pt idx="13">
                  <c:v>0</c:v>
                </c:pt>
                <c:pt idx="14">
                  <c:v>59693</c:v>
                </c:pt>
                <c:pt idx="15">
                  <c:v>1440082</c:v>
                </c:pt>
                <c:pt idx="16">
                  <c:v>304776</c:v>
                </c:pt>
                <c:pt idx="17">
                  <c:v>0</c:v>
                </c:pt>
                <c:pt idx="18">
                  <c:v>569971</c:v>
                </c:pt>
                <c:pt idx="19">
                  <c:v>174336</c:v>
                </c:pt>
                <c:pt idx="20">
                  <c:v>0</c:v>
                </c:pt>
                <c:pt idx="21">
                  <c:v>4741535</c:v>
                </c:pt>
                <c:pt idx="22">
                  <c:v>208273</c:v>
                </c:pt>
                <c:pt idx="23">
                  <c:v>0</c:v>
                </c:pt>
                <c:pt idx="24">
                  <c:v>12</c:v>
                </c:pt>
                <c:pt idx="25">
                  <c:v>674080</c:v>
                </c:pt>
                <c:pt idx="26">
                  <c:v>2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110059</c:v>
                </c:pt>
                <c:pt idx="2">
                  <c:v>642576</c:v>
                </c:pt>
                <c:pt idx="3">
                  <c:v>0</c:v>
                </c:pt>
                <c:pt idx="4">
                  <c:v>3816610</c:v>
                </c:pt>
                <c:pt idx="5">
                  <c:v>18758</c:v>
                </c:pt>
                <c:pt idx="6">
                  <c:v>6466402</c:v>
                </c:pt>
                <c:pt idx="7">
                  <c:v>1439400</c:v>
                </c:pt>
                <c:pt idx="8">
                  <c:v>98105</c:v>
                </c:pt>
                <c:pt idx="9">
                  <c:v>0</c:v>
                </c:pt>
                <c:pt idx="10">
                  <c:v>0</c:v>
                </c:pt>
                <c:pt idx="11">
                  <c:v>1548926</c:v>
                </c:pt>
                <c:pt idx="12">
                  <c:v>0</c:v>
                </c:pt>
                <c:pt idx="13">
                  <c:v>0</c:v>
                </c:pt>
                <c:pt idx="14">
                  <c:v>59723</c:v>
                </c:pt>
                <c:pt idx="15">
                  <c:v>1413748</c:v>
                </c:pt>
                <c:pt idx="16">
                  <c:v>303072</c:v>
                </c:pt>
                <c:pt idx="17">
                  <c:v>0</c:v>
                </c:pt>
                <c:pt idx="18">
                  <c:v>562756</c:v>
                </c:pt>
                <c:pt idx="19">
                  <c:v>118859</c:v>
                </c:pt>
                <c:pt idx="20">
                  <c:v>0</c:v>
                </c:pt>
                <c:pt idx="21">
                  <c:v>4380519</c:v>
                </c:pt>
                <c:pt idx="22">
                  <c:v>221716</c:v>
                </c:pt>
                <c:pt idx="23">
                  <c:v>0</c:v>
                </c:pt>
                <c:pt idx="24">
                  <c:v>446</c:v>
                </c:pt>
                <c:pt idx="25">
                  <c:v>658984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235669"/>
        <c:axId val="18900890"/>
      </c:barChart>
      <c:catAx>
        <c:axId val="3423566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18900890"/>
        <c:crosses val="autoZero"/>
        <c:auto val="1"/>
        <c:lblAlgn val="ctr"/>
        <c:lblOffset val="100"/>
        <c:noMultiLvlLbl val="0"/>
      </c:catAx>
      <c:valAx>
        <c:axId val="1890089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423566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306554</c:v>
                </c:pt>
                <c:pt idx="1">
                  <c:v>175794</c:v>
                </c:pt>
                <c:pt idx="2">
                  <c:v>7336</c:v>
                </c:pt>
                <c:pt idx="3">
                  <c:v>0</c:v>
                </c:pt>
                <c:pt idx="4">
                  <c:v>24</c:v>
                </c:pt>
                <c:pt idx="5">
                  <c:v>547334</c:v>
                </c:pt>
                <c:pt idx="6">
                  <c:v>2324157</c:v>
                </c:pt>
                <c:pt idx="7">
                  <c:v>3142757</c:v>
                </c:pt>
                <c:pt idx="8">
                  <c:v>145773</c:v>
                </c:pt>
                <c:pt idx="9">
                  <c:v>140325</c:v>
                </c:pt>
                <c:pt idx="10">
                  <c:v>170</c:v>
                </c:pt>
                <c:pt idx="11">
                  <c:v>25530</c:v>
                </c:pt>
                <c:pt idx="12">
                  <c:v>6571</c:v>
                </c:pt>
                <c:pt idx="13">
                  <c:v>26361</c:v>
                </c:pt>
                <c:pt idx="14">
                  <c:v>2024</c:v>
                </c:pt>
                <c:pt idx="15">
                  <c:v>1027380</c:v>
                </c:pt>
                <c:pt idx="16">
                  <c:v>388575</c:v>
                </c:pt>
                <c:pt idx="17">
                  <c:v>0</c:v>
                </c:pt>
                <c:pt idx="18">
                  <c:v>4232</c:v>
                </c:pt>
                <c:pt idx="19">
                  <c:v>31370</c:v>
                </c:pt>
                <c:pt idx="20">
                  <c:v>934</c:v>
                </c:pt>
                <c:pt idx="21">
                  <c:v>737657</c:v>
                </c:pt>
                <c:pt idx="22">
                  <c:v>22714</c:v>
                </c:pt>
                <c:pt idx="23">
                  <c:v>17724</c:v>
                </c:pt>
                <c:pt idx="24">
                  <c:v>106746</c:v>
                </c:pt>
                <c:pt idx="25">
                  <c:v>722311</c:v>
                </c:pt>
                <c:pt idx="26">
                  <c:v>198981</c:v>
                </c:pt>
                <c:pt idx="27">
                  <c:v>1375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198217</c:v>
                </c:pt>
                <c:pt idx="1">
                  <c:v>96532</c:v>
                </c:pt>
                <c:pt idx="2">
                  <c:v>5021</c:v>
                </c:pt>
                <c:pt idx="3">
                  <c:v>166</c:v>
                </c:pt>
                <c:pt idx="4">
                  <c:v>0</c:v>
                </c:pt>
                <c:pt idx="5">
                  <c:v>315695</c:v>
                </c:pt>
                <c:pt idx="6">
                  <c:v>1595123</c:v>
                </c:pt>
                <c:pt idx="7">
                  <c:v>2044493</c:v>
                </c:pt>
                <c:pt idx="8">
                  <c:v>106833</c:v>
                </c:pt>
                <c:pt idx="9">
                  <c:v>143896</c:v>
                </c:pt>
                <c:pt idx="10">
                  <c:v>633</c:v>
                </c:pt>
                <c:pt idx="11">
                  <c:v>3520</c:v>
                </c:pt>
                <c:pt idx="12">
                  <c:v>13165</c:v>
                </c:pt>
                <c:pt idx="13">
                  <c:v>24574</c:v>
                </c:pt>
                <c:pt idx="14">
                  <c:v>1956</c:v>
                </c:pt>
                <c:pt idx="15">
                  <c:v>588050</c:v>
                </c:pt>
                <c:pt idx="16">
                  <c:v>254598</c:v>
                </c:pt>
                <c:pt idx="17">
                  <c:v>0</c:v>
                </c:pt>
                <c:pt idx="18">
                  <c:v>4650</c:v>
                </c:pt>
                <c:pt idx="19">
                  <c:v>6306</c:v>
                </c:pt>
                <c:pt idx="20">
                  <c:v>1480</c:v>
                </c:pt>
                <c:pt idx="21">
                  <c:v>408411</c:v>
                </c:pt>
                <c:pt idx="22">
                  <c:v>20157</c:v>
                </c:pt>
                <c:pt idx="23">
                  <c:v>16415</c:v>
                </c:pt>
                <c:pt idx="24">
                  <c:v>63435</c:v>
                </c:pt>
                <c:pt idx="25">
                  <c:v>553699</c:v>
                </c:pt>
                <c:pt idx="26">
                  <c:v>146825</c:v>
                </c:pt>
                <c:pt idx="27">
                  <c:v>2076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720514"/>
        <c:axId val="26560530"/>
      </c:barChart>
      <c:catAx>
        <c:axId val="3172051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560530"/>
        <c:crosses val="autoZero"/>
        <c:auto val="1"/>
        <c:lblAlgn val="ctr"/>
        <c:lblOffset val="100"/>
        <c:noMultiLvlLbl val="0"/>
      </c:catAx>
      <c:valAx>
        <c:axId val="26560530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172051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38031</c:v>
                </c:pt>
                <c:pt idx="2">
                  <c:v>196377</c:v>
                </c:pt>
                <c:pt idx="3">
                  <c:v>0</c:v>
                </c:pt>
                <c:pt idx="4">
                  <c:v>1053255</c:v>
                </c:pt>
                <c:pt idx="5">
                  <c:v>12398</c:v>
                </c:pt>
                <c:pt idx="6">
                  <c:v>1109654</c:v>
                </c:pt>
                <c:pt idx="7">
                  <c:v>463882</c:v>
                </c:pt>
                <c:pt idx="8">
                  <c:v>51021</c:v>
                </c:pt>
                <c:pt idx="9">
                  <c:v>0</c:v>
                </c:pt>
                <c:pt idx="10">
                  <c:v>0</c:v>
                </c:pt>
                <c:pt idx="11">
                  <c:v>375174</c:v>
                </c:pt>
                <c:pt idx="12">
                  <c:v>0</c:v>
                </c:pt>
                <c:pt idx="13">
                  <c:v>0</c:v>
                </c:pt>
                <c:pt idx="14">
                  <c:v>34015</c:v>
                </c:pt>
                <c:pt idx="15">
                  <c:v>598443</c:v>
                </c:pt>
                <c:pt idx="16">
                  <c:v>64789</c:v>
                </c:pt>
                <c:pt idx="17">
                  <c:v>0</c:v>
                </c:pt>
                <c:pt idx="18">
                  <c:v>128951</c:v>
                </c:pt>
                <c:pt idx="19">
                  <c:v>42959</c:v>
                </c:pt>
                <c:pt idx="20">
                  <c:v>0</c:v>
                </c:pt>
                <c:pt idx="21">
                  <c:v>1524433</c:v>
                </c:pt>
                <c:pt idx="22">
                  <c:v>94081</c:v>
                </c:pt>
                <c:pt idx="23">
                  <c:v>0</c:v>
                </c:pt>
                <c:pt idx="24">
                  <c:v>0</c:v>
                </c:pt>
                <c:pt idx="25">
                  <c:v>179907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26769</c:v>
                </c:pt>
                <c:pt idx="2">
                  <c:v>151501</c:v>
                </c:pt>
                <c:pt idx="3">
                  <c:v>0</c:v>
                </c:pt>
                <c:pt idx="4">
                  <c:v>808307</c:v>
                </c:pt>
                <c:pt idx="5">
                  <c:v>10449</c:v>
                </c:pt>
                <c:pt idx="6">
                  <c:v>1039968</c:v>
                </c:pt>
                <c:pt idx="7">
                  <c:v>436365</c:v>
                </c:pt>
                <c:pt idx="8">
                  <c:v>41604</c:v>
                </c:pt>
                <c:pt idx="9">
                  <c:v>0</c:v>
                </c:pt>
                <c:pt idx="10">
                  <c:v>0</c:v>
                </c:pt>
                <c:pt idx="11">
                  <c:v>356256</c:v>
                </c:pt>
                <c:pt idx="12">
                  <c:v>0</c:v>
                </c:pt>
                <c:pt idx="13">
                  <c:v>0</c:v>
                </c:pt>
                <c:pt idx="14">
                  <c:v>33620</c:v>
                </c:pt>
                <c:pt idx="15">
                  <c:v>593268</c:v>
                </c:pt>
                <c:pt idx="16">
                  <c:v>58652</c:v>
                </c:pt>
                <c:pt idx="17">
                  <c:v>0</c:v>
                </c:pt>
                <c:pt idx="18">
                  <c:v>119957</c:v>
                </c:pt>
                <c:pt idx="19">
                  <c:v>29420</c:v>
                </c:pt>
                <c:pt idx="20">
                  <c:v>0</c:v>
                </c:pt>
                <c:pt idx="21">
                  <c:v>1445624</c:v>
                </c:pt>
                <c:pt idx="22">
                  <c:v>100892</c:v>
                </c:pt>
                <c:pt idx="23">
                  <c:v>0</c:v>
                </c:pt>
                <c:pt idx="24">
                  <c:v>0</c:v>
                </c:pt>
                <c:pt idx="25">
                  <c:v>173585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6635878"/>
        <c:axId val="30688984"/>
      </c:barChart>
      <c:catAx>
        <c:axId val="6663587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30688984"/>
        <c:crosses val="autoZero"/>
        <c:auto val="1"/>
        <c:lblAlgn val="ctr"/>
        <c:lblOffset val="100"/>
        <c:noMultiLvlLbl val="0"/>
      </c:catAx>
      <c:valAx>
        <c:axId val="30688984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6663587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2023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2194</c:v>
                </c:pt>
                <c:pt idx="2">
                  <c:v>1988</c:v>
                </c:pt>
                <c:pt idx="3">
                  <c:v>0</c:v>
                </c:pt>
                <c:pt idx="4">
                  <c:v>3144</c:v>
                </c:pt>
                <c:pt idx="5">
                  <c:v>16952</c:v>
                </c:pt>
                <c:pt idx="6">
                  <c:v>103384</c:v>
                </c:pt>
                <c:pt idx="7">
                  <c:v>653285</c:v>
                </c:pt>
                <c:pt idx="8">
                  <c:v>121309</c:v>
                </c:pt>
                <c:pt idx="9">
                  <c:v>35</c:v>
                </c:pt>
                <c:pt idx="10">
                  <c:v>910</c:v>
                </c:pt>
                <c:pt idx="11">
                  <c:v>2135</c:v>
                </c:pt>
                <c:pt idx="12">
                  <c:v>128</c:v>
                </c:pt>
                <c:pt idx="13">
                  <c:v>11</c:v>
                </c:pt>
                <c:pt idx="14">
                  <c:v>18647</c:v>
                </c:pt>
                <c:pt idx="15">
                  <c:v>333925</c:v>
                </c:pt>
                <c:pt idx="16">
                  <c:v>47078</c:v>
                </c:pt>
                <c:pt idx="17">
                  <c:v>247</c:v>
                </c:pt>
                <c:pt idx="18">
                  <c:v>1767</c:v>
                </c:pt>
                <c:pt idx="19">
                  <c:v>1289</c:v>
                </c:pt>
                <c:pt idx="20">
                  <c:v>234560</c:v>
                </c:pt>
                <c:pt idx="21">
                  <c:v>69433</c:v>
                </c:pt>
                <c:pt idx="22">
                  <c:v>358280</c:v>
                </c:pt>
                <c:pt idx="23">
                  <c:v>5640</c:v>
                </c:pt>
                <c:pt idx="24">
                  <c:v>185067</c:v>
                </c:pt>
                <c:pt idx="25">
                  <c:v>535201</c:v>
                </c:pt>
                <c:pt idx="26">
                  <c:v>531693</c:v>
                </c:pt>
                <c:pt idx="27">
                  <c:v>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2022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1427</c:v>
                </c:pt>
                <c:pt idx="2">
                  <c:v>2227</c:v>
                </c:pt>
                <c:pt idx="3">
                  <c:v>0</c:v>
                </c:pt>
                <c:pt idx="4">
                  <c:v>2496</c:v>
                </c:pt>
                <c:pt idx="5">
                  <c:v>9427</c:v>
                </c:pt>
                <c:pt idx="6">
                  <c:v>78912</c:v>
                </c:pt>
                <c:pt idx="7">
                  <c:v>441506</c:v>
                </c:pt>
                <c:pt idx="8">
                  <c:v>100170</c:v>
                </c:pt>
                <c:pt idx="9">
                  <c:v>6</c:v>
                </c:pt>
                <c:pt idx="10">
                  <c:v>866</c:v>
                </c:pt>
                <c:pt idx="11">
                  <c:v>1964</c:v>
                </c:pt>
                <c:pt idx="12">
                  <c:v>417</c:v>
                </c:pt>
                <c:pt idx="13">
                  <c:v>0</c:v>
                </c:pt>
                <c:pt idx="14">
                  <c:v>7683</c:v>
                </c:pt>
                <c:pt idx="15">
                  <c:v>304764</c:v>
                </c:pt>
                <c:pt idx="16">
                  <c:v>88886</c:v>
                </c:pt>
                <c:pt idx="17">
                  <c:v>61</c:v>
                </c:pt>
                <c:pt idx="18">
                  <c:v>2721</c:v>
                </c:pt>
                <c:pt idx="19">
                  <c:v>111</c:v>
                </c:pt>
                <c:pt idx="20">
                  <c:v>205094</c:v>
                </c:pt>
                <c:pt idx="21">
                  <c:v>55036</c:v>
                </c:pt>
                <c:pt idx="22">
                  <c:v>276144</c:v>
                </c:pt>
                <c:pt idx="23">
                  <c:v>3648</c:v>
                </c:pt>
                <c:pt idx="24">
                  <c:v>141690</c:v>
                </c:pt>
                <c:pt idx="25">
                  <c:v>491236</c:v>
                </c:pt>
                <c:pt idx="26">
                  <c:v>385311</c:v>
                </c:pt>
                <c:pt idx="27">
                  <c:v>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270628"/>
        <c:axId val="9572497"/>
      </c:barChart>
      <c:catAx>
        <c:axId val="262706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9572497"/>
        <c:crosses val="autoZero"/>
        <c:auto val="1"/>
        <c:lblAlgn val="ctr"/>
        <c:lblOffset val="100"/>
        <c:noMultiLvlLbl val="0"/>
      </c:catAx>
      <c:valAx>
        <c:axId val="9572497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ES"/>
          </a:p>
        </c:txPr>
        <c:crossAx val="262706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strike="noStrik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138649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571500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2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143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48EA6-9F5A-4C98-AA2B-15D4C312C38B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29"/>
      <c r="B1" s="30"/>
      <c r="C1" s="30"/>
      <c r="D1" s="31"/>
      <c r="E1" s="32"/>
      <c r="F1" s="31"/>
      <c r="H1" s="33"/>
      <c r="J1" s="33"/>
      <c r="K1" s="33"/>
    </row>
    <row r="2" spans="1:11">
      <c r="A2" s="34"/>
      <c r="B2" s="31"/>
      <c r="C2" s="35"/>
      <c r="D2" s="31"/>
      <c r="E2" s="34"/>
      <c r="F2" s="31"/>
      <c r="G2" s="36"/>
      <c r="H2" s="31"/>
      <c r="I2" s="36"/>
      <c r="J2" s="31"/>
      <c r="K2" s="31"/>
    </row>
    <row r="3" spans="1:11">
      <c r="A3" s="34"/>
      <c r="B3" s="30"/>
      <c r="C3" s="35"/>
      <c r="D3" s="31"/>
      <c r="E3" s="36"/>
      <c r="F3" s="31"/>
      <c r="G3" s="36"/>
      <c r="H3" s="31"/>
      <c r="I3" s="36"/>
      <c r="J3" s="31"/>
      <c r="K3" s="31"/>
    </row>
    <row r="4" spans="1:11">
      <c r="A4" s="34"/>
      <c r="B4" s="31"/>
      <c r="C4" s="35"/>
      <c r="D4" s="33"/>
      <c r="E4" s="37"/>
      <c r="F4" s="31"/>
      <c r="G4" s="37"/>
      <c r="H4" s="33"/>
      <c r="I4" s="37"/>
      <c r="J4" s="33"/>
      <c r="K4" s="33"/>
    </row>
    <row r="5" spans="1:11">
      <c r="A5" s="34"/>
      <c r="B5" s="31"/>
      <c r="C5" s="38"/>
      <c r="D5" s="31"/>
      <c r="E5" s="36"/>
      <c r="F5" s="31"/>
      <c r="G5" s="36"/>
      <c r="H5" s="31"/>
      <c r="I5" s="36"/>
      <c r="J5" s="31"/>
      <c r="K5" s="31"/>
    </row>
    <row r="6" spans="1:11">
      <c r="A6" s="34"/>
      <c r="B6" s="31"/>
      <c r="C6" s="20"/>
      <c r="D6" s="31"/>
      <c r="E6" s="36"/>
      <c r="F6" s="31"/>
      <c r="G6" s="36"/>
      <c r="H6" s="31"/>
      <c r="I6" s="36"/>
      <c r="J6" s="31"/>
      <c r="K6" s="31"/>
    </row>
    <row r="7" spans="1:11">
      <c r="A7" s="34"/>
      <c r="B7" s="31"/>
      <c r="C7" s="35"/>
      <c r="D7" s="31"/>
      <c r="E7" s="35"/>
      <c r="F7" s="31"/>
      <c r="G7" s="36"/>
      <c r="H7" s="31"/>
      <c r="I7" s="36"/>
      <c r="J7" s="31"/>
      <c r="K7" s="31"/>
    </row>
    <row r="8" spans="1:11">
      <c r="A8" s="34"/>
      <c r="B8" s="31"/>
      <c r="C8" s="35"/>
      <c r="D8" s="33"/>
      <c r="E8" s="39"/>
      <c r="F8" s="31"/>
      <c r="G8" s="37"/>
      <c r="H8" s="33"/>
      <c r="I8" s="37"/>
      <c r="J8" s="33"/>
      <c r="K8" s="33"/>
    </row>
    <row r="9" spans="1:11">
      <c r="A9" s="34"/>
      <c r="B9" s="31"/>
      <c r="C9" s="38"/>
      <c r="D9" s="31"/>
      <c r="E9" s="35"/>
      <c r="F9" s="31"/>
      <c r="G9" s="36"/>
      <c r="H9" s="31"/>
      <c r="I9" s="36"/>
      <c r="J9" s="31"/>
      <c r="K9" s="31"/>
    </row>
    <row r="10" spans="1:11">
      <c r="A10" s="34"/>
      <c r="B10" s="31"/>
      <c r="C10" s="39"/>
      <c r="D10" s="33"/>
      <c r="E10" s="39"/>
      <c r="F10" s="31"/>
      <c r="G10" s="37"/>
      <c r="H10" s="33"/>
      <c r="I10" s="37"/>
      <c r="J10" s="33"/>
      <c r="K10" s="33"/>
    </row>
    <row r="11" spans="1:11">
      <c r="A11" s="31"/>
      <c r="B11" s="31"/>
      <c r="C11" s="35"/>
      <c r="D11" s="31"/>
      <c r="E11" s="35"/>
      <c r="F11" s="31"/>
      <c r="G11" s="34"/>
      <c r="H11" s="31"/>
      <c r="I11" s="36"/>
      <c r="J11" s="31"/>
      <c r="K11" s="31"/>
    </row>
    <row r="12" spans="1:11">
      <c r="A12" s="29"/>
      <c r="B12" s="30"/>
      <c r="C12" s="38"/>
      <c r="D12" s="30"/>
      <c r="E12" s="38"/>
      <c r="F12" s="30"/>
      <c r="G12" s="29"/>
      <c r="H12" s="30"/>
      <c r="I12" s="40"/>
      <c r="J12" s="30"/>
      <c r="K12" s="30"/>
    </row>
    <row r="13" spans="1:11">
      <c r="A13" s="34"/>
      <c r="B13" s="31"/>
      <c r="C13" s="20"/>
      <c r="D13" s="41"/>
      <c r="E13" s="20"/>
      <c r="F13" s="31"/>
      <c r="G13" s="42"/>
      <c r="H13" s="41"/>
      <c r="J13" s="41"/>
      <c r="K13" s="41"/>
    </row>
    <row r="14" spans="1:11">
      <c r="A14" s="34"/>
      <c r="B14" s="31"/>
      <c r="C14" s="35"/>
      <c r="D14" s="33"/>
      <c r="E14" s="39"/>
      <c r="F14" s="31"/>
      <c r="G14" s="32"/>
      <c r="H14" s="33"/>
      <c r="I14" s="37"/>
      <c r="J14" s="33"/>
      <c r="K14" s="33"/>
    </row>
    <row r="15" spans="1:11">
      <c r="A15" s="34"/>
      <c r="B15" s="31"/>
      <c r="C15" s="35"/>
      <c r="D15" s="31"/>
      <c r="E15" s="35"/>
      <c r="F15" s="31"/>
      <c r="G15" s="34"/>
      <c r="H15" s="31"/>
      <c r="I15" s="36"/>
      <c r="J15" s="31"/>
      <c r="K15" s="31"/>
    </row>
    <row r="16" spans="1:11">
      <c r="A16" s="34"/>
      <c r="B16" s="31"/>
      <c r="C16" s="38"/>
      <c r="D16" s="41"/>
      <c r="E16" s="20"/>
      <c r="F16" s="31"/>
      <c r="H16" s="41"/>
      <c r="J16" s="41"/>
      <c r="K16" s="41"/>
    </row>
    <row r="17" spans="1:11">
      <c r="A17" s="34"/>
      <c r="B17" s="31"/>
      <c r="C17" s="35"/>
      <c r="D17" s="33"/>
      <c r="E17" s="39"/>
      <c r="F17" s="31"/>
      <c r="G17" s="37"/>
      <c r="H17" s="33"/>
      <c r="I17" s="37"/>
      <c r="J17" s="33"/>
      <c r="K17" s="33"/>
    </row>
    <row r="18" spans="1:11">
      <c r="A18" s="34"/>
      <c r="B18" s="31"/>
      <c r="C18" s="35"/>
      <c r="D18" s="31"/>
      <c r="E18" s="31"/>
      <c r="F18" s="31"/>
      <c r="G18" s="36"/>
      <c r="H18" s="31"/>
      <c r="I18" s="36"/>
      <c r="J18" s="31"/>
      <c r="K18" s="31"/>
    </row>
    <row r="19" spans="1:11">
      <c r="A19" s="34"/>
      <c r="B19" s="31"/>
      <c r="C19" s="35"/>
      <c r="D19" s="30"/>
      <c r="E19" s="30"/>
      <c r="F19" s="41"/>
      <c r="H19" s="41"/>
      <c r="J19" s="41"/>
      <c r="K19" s="41"/>
    </row>
    <row r="20" spans="1:11">
      <c r="A20" s="34"/>
      <c r="B20" s="31"/>
      <c r="C20" s="35"/>
      <c r="D20" s="31"/>
      <c r="E20" s="35"/>
      <c r="F20" s="31"/>
      <c r="G20" s="36"/>
      <c r="H20" s="31"/>
      <c r="I20" s="36"/>
      <c r="J20" s="31"/>
      <c r="K20" s="31"/>
    </row>
    <row r="21" spans="1:11">
      <c r="A21" s="34"/>
      <c r="B21" s="31"/>
      <c r="C21" s="40"/>
      <c r="D21" s="41"/>
      <c r="E21" s="20"/>
      <c r="F21" s="41"/>
      <c r="H21" s="41"/>
      <c r="J21" s="41"/>
      <c r="K21" s="41"/>
    </row>
    <row r="22" spans="1:11">
      <c r="A22" s="34"/>
      <c r="B22" s="31"/>
      <c r="C22" s="35"/>
      <c r="D22" s="31"/>
      <c r="E22" s="35"/>
      <c r="F22" s="31"/>
      <c r="G22" s="36"/>
      <c r="H22" s="31"/>
      <c r="I22" s="36"/>
      <c r="J22" s="31"/>
      <c r="K22" s="31"/>
    </row>
    <row r="23" spans="1:11">
      <c r="A23" s="34"/>
      <c r="B23" s="31"/>
      <c r="C23" s="35"/>
      <c r="D23" s="41"/>
      <c r="E23" s="20"/>
      <c r="F23" s="41"/>
      <c r="H23" s="41"/>
      <c r="J23" s="41"/>
      <c r="K23" s="41"/>
    </row>
    <row r="24" spans="1:11">
      <c r="A24" s="34"/>
      <c r="B24" s="31"/>
      <c r="C24" s="35"/>
      <c r="D24" s="31"/>
      <c r="E24" s="35"/>
      <c r="F24" s="31"/>
      <c r="G24" s="36"/>
      <c r="H24" s="31"/>
      <c r="I24" s="36"/>
      <c r="J24" s="31"/>
      <c r="K24" s="31"/>
    </row>
    <row r="25" spans="1:11">
      <c r="A25" s="34"/>
      <c r="B25" s="31"/>
      <c r="C25" s="35"/>
      <c r="D25" s="41"/>
      <c r="E25" s="20"/>
      <c r="F25" s="41"/>
      <c r="H25" s="41"/>
      <c r="J25" s="41"/>
      <c r="K25" s="41"/>
    </row>
    <row r="26" spans="1:11">
      <c r="A26" s="34"/>
      <c r="B26" s="31"/>
      <c r="C26" s="40"/>
      <c r="D26" s="33"/>
      <c r="E26" s="39"/>
      <c r="F26" s="33"/>
      <c r="G26" s="37"/>
      <c r="H26" s="33"/>
      <c r="I26" s="37"/>
      <c r="J26" s="33"/>
      <c r="K26" s="33"/>
    </row>
    <row r="27" spans="1:11">
      <c r="A27" s="34"/>
      <c r="B27" s="31"/>
      <c r="C27" s="39"/>
      <c r="D27" s="31"/>
      <c r="E27" s="35"/>
      <c r="F27" s="31"/>
      <c r="G27" s="36"/>
      <c r="H27" s="31"/>
      <c r="I27" s="36"/>
      <c r="J27" s="31"/>
      <c r="K27" s="31"/>
    </row>
    <row r="28" spans="1:11" ht="34.799999999999997">
      <c r="A28" s="43" t="s">
        <v>169</v>
      </c>
      <c r="B28" s="31"/>
      <c r="C28" s="35"/>
      <c r="D28" s="33"/>
      <c r="E28" s="39"/>
      <c r="F28" s="33"/>
      <c r="G28" s="37"/>
      <c r="H28" s="33"/>
      <c r="I28" s="37"/>
      <c r="J28" s="33"/>
      <c r="K28" s="33"/>
    </row>
    <row r="29" spans="1:11">
      <c r="A29" s="44"/>
      <c r="B29" s="31"/>
      <c r="C29" s="35"/>
      <c r="D29" s="31"/>
      <c r="E29" s="35"/>
      <c r="F29" s="31"/>
      <c r="G29" s="34"/>
      <c r="H29" s="31"/>
      <c r="I29" s="36"/>
      <c r="J29" s="31"/>
      <c r="K29" s="31"/>
    </row>
    <row r="30" spans="1:11">
      <c r="A30" s="34"/>
      <c r="B30" s="31"/>
      <c r="C30" s="38"/>
      <c r="D30" s="30"/>
      <c r="E30" s="38"/>
      <c r="F30" s="30"/>
      <c r="G30" s="29"/>
      <c r="H30" s="30"/>
      <c r="I30" s="40"/>
      <c r="J30" s="30"/>
      <c r="K30" s="30"/>
    </row>
    <row r="31" spans="1:11">
      <c r="A31" s="34"/>
      <c r="B31" s="31"/>
      <c r="C31" s="35"/>
      <c r="D31" s="41"/>
      <c r="E31" s="20"/>
      <c r="F31" s="41"/>
      <c r="G31" s="42"/>
      <c r="H31" s="41"/>
      <c r="J31" s="41"/>
      <c r="K31" s="41"/>
    </row>
    <row r="32" spans="1:11">
      <c r="A32" s="34"/>
      <c r="B32" s="31"/>
      <c r="C32" s="40"/>
      <c r="D32" s="33"/>
      <c r="E32" s="39"/>
      <c r="F32" s="33"/>
      <c r="G32" s="32"/>
      <c r="H32" s="33"/>
      <c r="I32" s="37"/>
      <c r="J32" s="33"/>
      <c r="K32" s="33"/>
    </row>
    <row r="33" spans="1:11">
      <c r="A33" s="34"/>
      <c r="B33" s="31"/>
      <c r="C33" s="39"/>
      <c r="D33" s="31"/>
      <c r="E33" s="35"/>
      <c r="F33" s="31"/>
      <c r="G33" s="34"/>
      <c r="H33" s="31"/>
      <c r="I33" s="36"/>
      <c r="J33" s="31"/>
      <c r="K33" s="31"/>
    </row>
    <row r="34" spans="1:11">
      <c r="A34" s="34"/>
      <c r="B34" s="31"/>
      <c r="C34" s="35"/>
      <c r="D34" s="31"/>
      <c r="E34" s="35"/>
      <c r="F34" s="31"/>
      <c r="G34" s="34"/>
      <c r="H34" s="31"/>
      <c r="I34" s="36"/>
      <c r="J34" s="31"/>
      <c r="K34" s="31"/>
    </row>
    <row r="35" spans="1:11">
      <c r="A35" s="34"/>
      <c r="B35" s="31"/>
      <c r="D35" s="30"/>
      <c r="E35" s="38"/>
      <c r="F35" s="30"/>
      <c r="G35" s="29"/>
      <c r="H35" s="30"/>
      <c r="I35" s="40"/>
      <c r="J35" s="30"/>
      <c r="K35" s="30"/>
    </row>
    <row r="36" spans="1:11">
      <c r="A36" s="34"/>
      <c r="B36" s="31"/>
      <c r="C36" s="35"/>
      <c r="D36" s="30"/>
      <c r="E36" s="38"/>
      <c r="F36" s="31"/>
      <c r="G36" s="34"/>
      <c r="H36" s="31"/>
      <c r="I36" s="34"/>
      <c r="J36" s="31"/>
      <c r="K36" s="31"/>
    </row>
    <row r="37" spans="1:11">
      <c r="A37" s="34"/>
      <c r="B37" s="31"/>
      <c r="C37" s="35"/>
      <c r="D37" s="30"/>
      <c r="E37" s="38"/>
      <c r="F37" s="30"/>
      <c r="G37" s="29"/>
      <c r="H37" s="41"/>
      <c r="I37" s="42"/>
      <c r="J37" s="41"/>
      <c r="K37" s="41"/>
    </row>
    <row r="38" spans="1:11">
      <c r="A38" s="34"/>
      <c r="B38" s="31"/>
      <c r="C38" s="20"/>
      <c r="D38" s="41"/>
      <c r="E38" s="20"/>
      <c r="F38" s="41"/>
      <c r="G38" s="42"/>
      <c r="H38" s="33"/>
      <c r="I38" s="31"/>
      <c r="J38" s="31"/>
      <c r="K38" s="31"/>
    </row>
    <row r="39" spans="1:11">
      <c r="A39" s="34"/>
      <c r="B39" s="31"/>
      <c r="C39" s="31"/>
      <c r="D39" s="33"/>
      <c r="E39" s="31"/>
      <c r="F39" s="31"/>
      <c r="G39" s="34"/>
      <c r="H39" s="31"/>
      <c r="I39" s="40"/>
      <c r="J39" s="30"/>
      <c r="K39" s="30"/>
    </row>
    <row r="40" spans="1:11">
      <c r="A40" s="34"/>
      <c r="B40" s="31"/>
      <c r="C40" s="31"/>
      <c r="D40" s="31"/>
      <c r="E40" s="30"/>
      <c r="F40" s="30"/>
      <c r="G40" s="29"/>
      <c r="H40" s="41"/>
      <c r="J40" s="41"/>
      <c r="K40" s="41"/>
    </row>
    <row r="41" spans="1:11">
      <c r="A41" s="34"/>
      <c r="B41" s="31"/>
      <c r="C41" s="41"/>
      <c r="D41" s="30"/>
      <c r="F41" s="41"/>
      <c r="G41" s="42"/>
      <c r="H41" s="31"/>
      <c r="I41" s="36"/>
      <c r="J41" s="31"/>
      <c r="K41" s="31"/>
    </row>
    <row r="42" spans="1:11">
      <c r="A42" s="34"/>
      <c r="B42" s="31"/>
      <c r="C42" s="31"/>
      <c r="D42" s="31"/>
      <c r="E42" s="35"/>
      <c r="F42" s="31"/>
      <c r="G42" s="34"/>
      <c r="H42" s="31"/>
      <c r="I42" s="36"/>
      <c r="J42" s="31"/>
      <c r="K42" s="31"/>
    </row>
    <row r="43" spans="1:11">
      <c r="A43" s="29"/>
      <c r="B43" s="31"/>
      <c r="C43" s="33"/>
      <c r="D43" s="39"/>
      <c r="E43" s="41"/>
      <c r="F43" s="41"/>
      <c r="G43" s="34"/>
      <c r="H43" s="31"/>
      <c r="I43" s="36"/>
      <c r="J43" s="31"/>
      <c r="K43" s="31"/>
    </row>
    <row r="44" spans="1:11">
      <c r="A44" s="34"/>
      <c r="B44" s="31"/>
      <c r="C44" s="31"/>
      <c r="D44" s="35"/>
      <c r="E44" s="31"/>
      <c r="F44" s="31"/>
      <c r="G44" s="29"/>
      <c r="H44" s="30"/>
      <c r="I44" s="40"/>
      <c r="J44" s="30"/>
      <c r="K44" s="30"/>
    </row>
    <row r="45" spans="1:11">
      <c r="A45" s="34"/>
      <c r="B45" s="31"/>
      <c r="C45" s="30"/>
      <c r="D45" s="38"/>
      <c r="E45" s="30"/>
      <c r="F45" s="30"/>
      <c r="G45" s="29"/>
      <c r="H45" s="31"/>
      <c r="I45" s="31"/>
      <c r="J45" s="31"/>
      <c r="K45" s="31"/>
    </row>
    <row r="46" spans="1:11">
      <c r="A46" s="32"/>
      <c r="B46" s="33"/>
      <c r="C46" s="33"/>
      <c r="D46" s="39"/>
      <c r="E46" s="33"/>
      <c r="F46" s="33"/>
      <c r="G46" s="32"/>
      <c r="H46" s="33"/>
      <c r="I46" s="37"/>
      <c r="J46" s="33"/>
      <c r="K46" s="33"/>
    </row>
    <row r="47" spans="1:11">
      <c r="A47" s="31"/>
      <c r="B47" s="31"/>
      <c r="C47" s="31"/>
      <c r="D47" s="35"/>
      <c r="E47" s="31"/>
      <c r="F47" s="31"/>
      <c r="G47" s="36"/>
      <c r="H47" s="31"/>
      <c r="I47" s="36"/>
      <c r="J47" s="31"/>
      <c r="K47" s="31"/>
    </row>
    <row r="48" spans="1:11">
      <c r="A48" s="163"/>
      <c r="B48" s="164"/>
      <c r="C48" s="164"/>
      <c r="D48" s="39"/>
      <c r="E48" s="33"/>
      <c r="F48" s="33"/>
      <c r="G48" s="164"/>
      <c r="H48" s="164"/>
      <c r="I48" s="164"/>
      <c r="J48" s="164"/>
      <c r="K48" s="164"/>
    </row>
    <row r="51" spans="8:8">
      <c r="H51" s="165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F3E49-5A9B-4FBB-94D5-073A66A2B3D5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19"/>
      <c r="H1" s="14"/>
      <c r="I1" s="14"/>
      <c r="J1" s="14"/>
      <c r="K1" s="14"/>
      <c r="L1" s="14"/>
      <c r="M1" s="14"/>
    </row>
    <row r="2" spans="2:13" ht="18">
      <c r="H2" s="13"/>
      <c r="I2" s="13"/>
      <c r="J2" s="13"/>
      <c r="K2" s="13"/>
      <c r="L2" s="13"/>
      <c r="M2" s="13"/>
    </row>
    <row r="5" spans="2:13" ht="15.6">
      <c r="F5" s="25"/>
    </row>
    <row r="7" spans="2:13" ht="15.6">
      <c r="B7" s="23"/>
      <c r="C7" s="23"/>
    </row>
    <row r="8" spans="2:13" ht="15.6">
      <c r="B8" s="23"/>
      <c r="C8" s="23"/>
    </row>
    <row r="9" spans="2:13" ht="15.6">
      <c r="B9" s="23"/>
      <c r="C9" s="23"/>
    </row>
    <row r="10" spans="2:13" ht="15.6">
      <c r="B10" s="24"/>
      <c r="C10" s="24"/>
    </row>
    <row r="11" spans="2:13" ht="15.6">
      <c r="B11" s="23"/>
      <c r="C11" s="23"/>
    </row>
    <row r="12" spans="2:13" ht="15.6">
      <c r="B12" s="23"/>
      <c r="C12" s="23"/>
    </row>
    <row r="13" spans="2:13" ht="15.6">
      <c r="B13" s="23"/>
      <c r="C13" s="23"/>
    </row>
    <row r="14" spans="2:13" ht="15.6">
      <c r="B14" s="24"/>
      <c r="C14" s="24"/>
    </row>
    <row r="15" spans="2:13" ht="17.399999999999999" customHeight="1">
      <c r="B15" s="23"/>
      <c r="C15" s="23"/>
    </row>
    <row r="16" spans="2:13" ht="16.2" customHeight="1">
      <c r="B16" s="23"/>
      <c r="C16" s="26"/>
      <c r="G16" s="15"/>
    </row>
    <row r="17" spans="2:13" ht="17.399999999999999" customHeight="1">
      <c r="B17" s="24"/>
      <c r="C17" s="24"/>
      <c r="G17" s="16"/>
    </row>
    <row r="18" spans="2:13" ht="15.6">
      <c r="B18" s="23"/>
      <c r="C18" s="23"/>
    </row>
    <row r="19" spans="2:13" ht="15.6">
      <c r="B19" s="23"/>
      <c r="C19" s="23"/>
    </row>
    <row r="20" spans="2:13" ht="15.6">
      <c r="B20" s="24"/>
      <c r="C20" s="24"/>
    </row>
    <row r="21" spans="2:13" ht="15.6">
      <c r="B21" s="23"/>
      <c r="C21" s="23"/>
    </row>
    <row r="22" spans="2:13" ht="15.6">
      <c r="B22" s="24"/>
      <c r="C22" s="24"/>
    </row>
    <row r="23" spans="2:13" ht="15.6">
      <c r="B23" s="23"/>
      <c r="C23" s="23"/>
    </row>
    <row r="24" spans="2:13" ht="15.6">
      <c r="B24" s="24"/>
      <c r="C24" s="24"/>
    </row>
    <row r="25" spans="2:13" ht="15.6">
      <c r="B25" s="24"/>
      <c r="C25" s="24"/>
    </row>
    <row r="26" spans="2:13" ht="15.6">
      <c r="B26" s="24"/>
      <c r="C26" s="24"/>
    </row>
    <row r="27" spans="2:13" ht="15.6">
      <c r="B27" s="24"/>
      <c r="C27" s="24"/>
    </row>
    <row r="28" spans="2:13" ht="15.6">
      <c r="B28" s="23"/>
      <c r="C28" s="23"/>
    </row>
    <row r="29" spans="2:13" ht="15.6">
      <c r="B29" s="24"/>
      <c r="C29" s="24"/>
      <c r="M29" s="22"/>
    </row>
    <row r="30" spans="2:13" ht="15.6">
      <c r="B30" s="23"/>
      <c r="C30" s="23"/>
    </row>
    <row r="31" spans="2:13" ht="15.6">
      <c r="B31" s="23"/>
      <c r="C31" s="23"/>
    </row>
    <row r="32" spans="2:13" ht="15.6">
      <c r="B32" s="23"/>
      <c r="C32" s="23"/>
    </row>
    <row r="33" spans="2:3" ht="15.6">
      <c r="B33" s="24"/>
      <c r="C33" s="24"/>
    </row>
    <row r="34" spans="2:3" ht="15.6">
      <c r="B34" s="24"/>
      <c r="C34" s="24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7E9E0-79F6-4C19-AFA3-2BC7BACD3B0B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46" t="s">
        <v>20</v>
      </c>
      <c r="B1" s="27"/>
      <c r="C1" s="27"/>
      <c r="D1" s="27"/>
      <c r="E1" s="19"/>
      <c r="G1" s="18"/>
      <c r="H1" s="18"/>
      <c r="I1" s="18"/>
      <c r="J1" s="28"/>
      <c r="K1" s="28"/>
      <c r="L1" s="1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17"/>
    </row>
    <row r="3" spans="1:15" ht="1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17"/>
    </row>
    <row r="4" spans="1:15" ht="15" customHeight="1">
      <c r="A4" s="45" t="s">
        <v>19</v>
      </c>
      <c r="B4" s="27"/>
      <c r="C4" s="27"/>
      <c r="D4" s="27"/>
      <c r="E4" s="27"/>
      <c r="F4" s="27"/>
      <c r="G4" s="27"/>
      <c r="H4" s="47"/>
      <c r="I4" s="48" t="s">
        <v>172</v>
      </c>
      <c r="J4" s="27"/>
      <c r="K4" s="27"/>
    </row>
    <row r="5" spans="1:15" ht="15" customHeight="1">
      <c r="A5" s="10" t="s">
        <v>15</v>
      </c>
      <c r="B5" s="10"/>
      <c r="C5" s="10"/>
      <c r="D5" s="12" t="s">
        <v>159</v>
      </c>
      <c r="E5" s="12"/>
      <c r="F5" s="11" t="s">
        <v>0</v>
      </c>
      <c r="G5" s="11"/>
      <c r="H5" s="12" t="s">
        <v>12</v>
      </c>
      <c r="I5" s="12"/>
      <c r="J5" s="51"/>
      <c r="K5" s="21"/>
    </row>
    <row r="6" spans="1:15" ht="15" customHeight="1">
      <c r="A6" s="10"/>
      <c r="B6" s="10"/>
      <c r="C6" s="10"/>
      <c r="D6" s="178">
        <v>2022</v>
      </c>
      <c r="E6" s="178">
        <v>2023</v>
      </c>
      <c r="F6" s="178">
        <v>2022</v>
      </c>
      <c r="G6" s="178">
        <v>2023</v>
      </c>
      <c r="H6" s="178" t="s">
        <v>13</v>
      </c>
      <c r="I6" s="184" t="s">
        <v>14</v>
      </c>
      <c r="J6" s="180"/>
      <c r="K6" s="27"/>
    </row>
    <row r="7" spans="1:15" ht="15" customHeight="1">
      <c r="A7" s="8" t="s">
        <v>16</v>
      </c>
      <c r="B7" s="169" t="s">
        <v>21</v>
      </c>
      <c r="C7" s="162" t="s">
        <v>2</v>
      </c>
      <c r="D7" s="67" cm="1">
        <f t="array" ref="D7:G7">Líquidos!B35:E35</f>
        <v>14649596</v>
      </c>
      <c r="E7" s="67">
        <v>14571668</v>
      </c>
      <c r="F7" s="67">
        <v>151190951</v>
      </c>
      <c r="G7" s="67">
        <v>146107407</v>
      </c>
      <c r="H7" s="179">
        <f>G7-F7</f>
        <v>-5083544</v>
      </c>
      <c r="I7" s="156">
        <f>((G7*100/F7)-100)</f>
        <v>-3.3623335036764246</v>
      </c>
      <c r="J7" s="185"/>
      <c r="K7" s="27"/>
    </row>
    <row r="8" spans="1:15" ht="15" customHeight="1">
      <c r="A8" s="8"/>
      <c r="B8" s="56" t="s">
        <v>22</v>
      </c>
      <c r="C8" s="56" t="s">
        <v>2</v>
      </c>
      <c r="D8" s="67" cm="1">
        <f t="array" ref="D8:G8">Sólidos!B35:E35</f>
        <v>8644738</v>
      </c>
      <c r="E8" s="67">
        <v>7076604</v>
      </c>
      <c r="F8" s="69">
        <v>78054358</v>
      </c>
      <c r="G8" s="67">
        <v>76561433</v>
      </c>
      <c r="H8" s="61">
        <f t="shared" ref="H8:H18" si="0">G8-F8</f>
        <v>-1492925</v>
      </c>
      <c r="I8" s="155">
        <f>((G8*100/F8)-100)</f>
        <v>-1.9126734730173496</v>
      </c>
      <c r="J8" s="51"/>
      <c r="K8" s="27"/>
    </row>
    <row r="9" spans="1:15" ht="15" customHeight="1">
      <c r="A9" s="8"/>
      <c r="B9" s="9" t="s">
        <v>23</v>
      </c>
      <c r="C9" s="57" t="s">
        <v>2</v>
      </c>
      <c r="D9" s="67" cm="1">
        <f t="array" ref="D9:G9">'Mercancía general'!B35:E35</f>
        <v>22101995</v>
      </c>
      <c r="E9" s="80">
        <v>22185396</v>
      </c>
      <c r="F9" s="67">
        <v>230126638</v>
      </c>
      <c r="G9" s="81">
        <v>219633456</v>
      </c>
      <c r="H9" s="61">
        <f t="shared" si="0"/>
        <v>-10493182</v>
      </c>
      <c r="I9" s="156">
        <f t="shared" ref="I9:I30" si="1">((G9*100/F9)-100)</f>
        <v>-4.5597424492856788</v>
      </c>
      <c r="J9" s="51"/>
      <c r="K9" s="27"/>
    </row>
    <row r="10" spans="1:15" ht="15" customHeight="1">
      <c r="A10" s="8"/>
      <c r="B10" s="9"/>
      <c r="C10" s="50" t="s">
        <v>24</v>
      </c>
      <c r="D10" s="70" cm="1">
        <f t="array" ref="D10:G10">'Mercancías contenedores'!B35:E35</f>
        <v>15312161</v>
      </c>
      <c r="E10" s="70">
        <v>15238217</v>
      </c>
      <c r="F10" s="82">
        <v>160138711</v>
      </c>
      <c r="G10" s="70">
        <v>148950944</v>
      </c>
      <c r="H10" s="62">
        <f t="shared" si="0"/>
        <v>-11187767</v>
      </c>
      <c r="I10" s="157">
        <f t="shared" si="1"/>
        <v>-6.9862976479184908</v>
      </c>
      <c r="J10" s="51"/>
      <c r="K10" s="27"/>
    </row>
    <row r="11" spans="1:15" ht="15" customHeight="1">
      <c r="A11" s="8"/>
      <c r="B11" s="9"/>
      <c r="C11" s="50" t="s">
        <v>25</v>
      </c>
      <c r="D11" s="83">
        <f>D9-D10</f>
        <v>6789834</v>
      </c>
      <c r="E11" s="83">
        <f t="shared" ref="E11:G11" si="2">E9-E10</f>
        <v>6947179</v>
      </c>
      <c r="F11" s="84">
        <f t="shared" si="2"/>
        <v>69987927</v>
      </c>
      <c r="G11" s="85">
        <f t="shared" si="2"/>
        <v>70682512</v>
      </c>
      <c r="H11" s="62">
        <f t="shared" si="0"/>
        <v>694585</v>
      </c>
      <c r="I11" s="158">
        <f t="shared" si="1"/>
        <v>0.99243545247453824</v>
      </c>
      <c r="J11" s="51"/>
      <c r="K11" s="27"/>
    </row>
    <row r="12" spans="1:15" ht="15" customHeight="1">
      <c r="A12" s="8"/>
      <c r="B12" s="54"/>
      <c r="C12" s="55" t="s">
        <v>26</v>
      </c>
      <c r="D12" s="63">
        <f>SUM(D7,D8,D9)</f>
        <v>45396329</v>
      </c>
      <c r="E12" s="63">
        <f>SUM(E7,E8,E9)</f>
        <v>43833668</v>
      </c>
      <c r="F12" s="63">
        <f>SUM(F7,F8,F9)</f>
        <v>459371947</v>
      </c>
      <c r="G12" s="63">
        <f>SUM(G7,G8,G9)</f>
        <v>442302296</v>
      </c>
      <c r="H12" s="64">
        <f t="shared" si="0"/>
        <v>-17069651</v>
      </c>
      <c r="I12" s="159">
        <f t="shared" si="1"/>
        <v>-3.7158670901599464</v>
      </c>
      <c r="J12" s="51"/>
      <c r="K12" s="27"/>
    </row>
    <row r="13" spans="1:15" ht="15" customHeight="1">
      <c r="A13" s="7" t="s">
        <v>17</v>
      </c>
      <c r="B13" s="56" t="s">
        <v>27</v>
      </c>
      <c r="C13" s="57" t="s">
        <v>2</v>
      </c>
      <c r="D13" s="65" cm="1">
        <f t="array" ref="D13:G13">Pesca!B35:E35</f>
        <v>13306.718000000001</v>
      </c>
      <c r="E13" s="66">
        <v>9646.2289999999994</v>
      </c>
      <c r="F13" s="67">
        <v>125643.33999999998</v>
      </c>
      <c r="G13" s="68">
        <v>114438.16800000001</v>
      </c>
      <c r="H13" s="67">
        <f>G13-F13</f>
        <v>-11205.171999999977</v>
      </c>
      <c r="I13" s="160">
        <f t="shared" si="1"/>
        <v>-8.9182379264989038</v>
      </c>
      <c r="J13" s="52"/>
      <c r="K13" s="27"/>
    </row>
    <row r="14" spans="1:15" ht="15" customHeight="1">
      <c r="A14" s="7"/>
      <c r="B14" s="9" t="s">
        <v>28</v>
      </c>
      <c r="C14" s="57" t="s">
        <v>2</v>
      </c>
      <c r="D14" s="69" cm="1">
        <f t="array" ref="D14:G14">Avituallamiento!B35:E35</f>
        <v>967071</v>
      </c>
      <c r="E14" s="67">
        <v>909476</v>
      </c>
      <c r="F14" s="67">
        <v>9715870</v>
      </c>
      <c r="G14" s="66">
        <v>9030034</v>
      </c>
      <c r="H14" s="67">
        <f>G14-F14</f>
        <v>-685836</v>
      </c>
      <c r="I14" s="156">
        <f t="shared" si="1"/>
        <v>-7.0589252429272875</v>
      </c>
      <c r="J14" s="27"/>
      <c r="K14" s="27"/>
    </row>
    <row r="15" spans="1:15" ht="15" customHeight="1">
      <c r="A15" s="7"/>
      <c r="B15" s="9"/>
      <c r="C15" s="50" t="s">
        <v>29</v>
      </c>
      <c r="D15" s="70" cm="1">
        <f t="array" ref="D15:G15">'Avi. combustibles'!B35:E35</f>
        <v>810701</v>
      </c>
      <c r="E15" s="71">
        <v>739099</v>
      </c>
      <c r="F15" s="72">
        <v>8263678</v>
      </c>
      <c r="G15" s="72">
        <v>7476027</v>
      </c>
      <c r="H15" s="70">
        <f>G15-F15</f>
        <v>-787651</v>
      </c>
      <c r="I15" s="161">
        <f t="shared" si="1"/>
        <v>-9.5314822286153884</v>
      </c>
      <c r="J15" s="27"/>
      <c r="K15" s="27"/>
      <c r="L15" s="53"/>
      <c r="O15" s="53"/>
    </row>
    <row r="16" spans="1:15" ht="15" customHeight="1">
      <c r="A16" s="7"/>
      <c r="B16" s="56" t="s">
        <v>30</v>
      </c>
      <c r="C16" s="57" t="s">
        <v>2</v>
      </c>
      <c r="D16" s="73" cm="1">
        <f t="array" ref="D16:G16">'Tráfico interior'!B35:E35</f>
        <v>432194</v>
      </c>
      <c r="E16" s="74">
        <v>388644</v>
      </c>
      <c r="F16" s="65">
        <v>3260712</v>
      </c>
      <c r="G16" s="66">
        <v>3325149</v>
      </c>
      <c r="H16" s="67">
        <f>G16-F16</f>
        <v>64437</v>
      </c>
      <c r="I16" s="155">
        <f t="shared" si="1"/>
        <v>1.9761634882197541</v>
      </c>
      <c r="J16" s="27"/>
      <c r="K16" s="27"/>
    </row>
    <row r="17" spans="1:14" ht="15" customHeight="1">
      <c r="A17" s="7"/>
      <c r="B17" s="59"/>
      <c r="C17" s="59" t="s">
        <v>26</v>
      </c>
      <c r="D17" s="171">
        <f>SUM(D13,D14,D16)</f>
        <v>1412571.7179999999</v>
      </c>
      <c r="E17" s="172">
        <f t="shared" ref="E17:G17" si="3">SUM(E13,E14,E16)</f>
        <v>1307766.2290000001</v>
      </c>
      <c r="F17" s="172">
        <f t="shared" si="3"/>
        <v>13102225.34</v>
      </c>
      <c r="G17" s="172">
        <f t="shared" si="3"/>
        <v>12469621.168</v>
      </c>
      <c r="H17" s="173">
        <f>G17-F17</f>
        <v>-632604.17200000025</v>
      </c>
      <c r="I17" s="159">
        <f t="shared" si="1"/>
        <v>-4.8282192954559662</v>
      </c>
      <c r="J17" s="27"/>
      <c r="K17" s="27"/>
    </row>
    <row r="18" spans="1:14" ht="15" customHeight="1">
      <c r="A18" s="6" t="s">
        <v>31</v>
      </c>
      <c r="B18" s="6"/>
      <c r="C18" s="6"/>
      <c r="D18" s="167">
        <f>D12+D17</f>
        <v>46808900.718000002</v>
      </c>
      <c r="E18" s="186">
        <f>E12+E17</f>
        <v>45141434.229000002</v>
      </c>
      <c r="F18" s="186">
        <f>F12+F17</f>
        <v>472474172.33999997</v>
      </c>
      <c r="G18" s="186">
        <f>G12+G17</f>
        <v>454771917.16799998</v>
      </c>
      <c r="H18" s="188">
        <f t="shared" si="0"/>
        <v>-17702255.171999991</v>
      </c>
      <c r="I18" s="187">
        <f t="shared" si="1"/>
        <v>-3.7467138329121639</v>
      </c>
      <c r="J18" s="51"/>
      <c r="K18" s="27"/>
    </row>
    <row r="19" spans="1:14" ht="15" customHeight="1">
      <c r="A19" s="175"/>
      <c r="B19" s="177"/>
      <c r="C19" s="174"/>
      <c r="D19" s="176"/>
      <c r="E19" s="181"/>
      <c r="F19" s="182"/>
      <c r="G19" s="182"/>
      <c r="H19" s="183"/>
      <c r="I19" s="183"/>
      <c r="J19" s="51"/>
      <c r="K19" s="27"/>
      <c r="N19" s="53"/>
    </row>
    <row r="20" spans="1:14" ht="15" customHeight="1">
      <c r="A20" s="5" t="s">
        <v>50</v>
      </c>
      <c r="B20" s="9" t="s">
        <v>32</v>
      </c>
      <c r="C20" s="56" t="s">
        <v>2</v>
      </c>
      <c r="D20" s="67" cm="1">
        <f t="array" ref="D20:G20">'Mercancías tránsito'!B35:E35</f>
        <v>12251316</v>
      </c>
      <c r="E20" s="67">
        <v>11681270</v>
      </c>
      <c r="F20" s="67">
        <v>124350388</v>
      </c>
      <c r="G20" s="67">
        <v>118973461</v>
      </c>
      <c r="H20" s="75">
        <f>G20-F20</f>
        <v>-5376927</v>
      </c>
      <c r="I20" s="76">
        <f t="shared" si="1"/>
        <v>-4.3240130461032464</v>
      </c>
      <c r="J20" s="27"/>
      <c r="K20" s="27"/>
      <c r="L20" s="27"/>
      <c r="M20" s="27"/>
    </row>
    <row r="21" spans="1:14" ht="15" customHeight="1">
      <c r="A21" s="5"/>
      <c r="B21" s="9"/>
      <c r="C21" s="49" t="s">
        <v>24</v>
      </c>
      <c r="D21" s="77" cm="1">
        <f t="array" ref="D21:G21">'Mercan. contene. tránsito'!B35:E35</f>
        <v>9018017</v>
      </c>
      <c r="E21" s="77">
        <v>9139835</v>
      </c>
      <c r="F21" s="77">
        <v>94936571</v>
      </c>
      <c r="G21" s="77">
        <v>88472732</v>
      </c>
      <c r="H21" s="78">
        <f>G21-F21</f>
        <v>-6463839</v>
      </c>
      <c r="I21" s="79">
        <f t="shared" si="1"/>
        <v>-6.8085869669760939</v>
      </c>
      <c r="J21" s="27"/>
      <c r="K21" s="27"/>
      <c r="L21" s="27"/>
      <c r="M21" s="27"/>
    </row>
    <row r="22" spans="1:14" ht="15" customHeight="1">
      <c r="A22" s="5"/>
      <c r="B22" s="9" t="s">
        <v>33</v>
      </c>
      <c r="C22" s="56" t="s">
        <v>34</v>
      </c>
      <c r="D22" s="67" cm="1">
        <f t="array" ref="D22:G22">'Ro-Ro'!B35:E35</f>
        <v>5982641</v>
      </c>
      <c r="E22" s="67">
        <v>6041177</v>
      </c>
      <c r="F22" s="67">
        <v>59749530</v>
      </c>
      <c r="G22" s="67">
        <v>60468847</v>
      </c>
      <c r="H22" s="75">
        <f t="shared" ref="H22:H30" si="4">G22-F22</f>
        <v>719317</v>
      </c>
      <c r="I22" s="76">
        <f t="shared" si="1"/>
        <v>1.2038872941762122</v>
      </c>
      <c r="J22" s="27"/>
      <c r="K22" s="27"/>
      <c r="L22" s="27"/>
      <c r="M22" s="27"/>
    </row>
    <row r="23" spans="1:14" ht="15" customHeight="1">
      <c r="A23" s="5"/>
      <c r="B23" s="9"/>
      <c r="C23" s="58" t="s">
        <v>35</v>
      </c>
      <c r="D23" s="77" cm="1">
        <f t="array" ref="D23:G23">'Ro-Ro UTIS'!B35:E35</f>
        <v>243949</v>
      </c>
      <c r="E23" s="77">
        <v>251409</v>
      </c>
      <c r="F23" s="77">
        <v>2495128</v>
      </c>
      <c r="G23" s="77">
        <v>2522385</v>
      </c>
      <c r="H23" s="78">
        <f t="shared" si="4"/>
        <v>27257</v>
      </c>
      <c r="I23" s="79">
        <f t="shared" si="1"/>
        <v>1.0924088864378945</v>
      </c>
      <c r="J23" s="27"/>
      <c r="K23" s="27"/>
      <c r="L23" s="27"/>
      <c r="M23" s="27"/>
    </row>
    <row r="24" spans="1:14" ht="15" customHeight="1">
      <c r="A24" s="5"/>
      <c r="B24" s="9" t="s">
        <v>36</v>
      </c>
      <c r="C24" s="56" t="s">
        <v>2</v>
      </c>
      <c r="D24" s="67" cm="1">
        <f t="array" ref="D24:G24">TEUS!B35:E35</f>
        <v>1392682</v>
      </c>
      <c r="E24" s="67">
        <v>1390986.25</v>
      </c>
      <c r="F24" s="67">
        <v>14622354.25</v>
      </c>
      <c r="G24" s="67">
        <v>13654520.5</v>
      </c>
      <c r="H24" s="75">
        <f t="shared" si="4"/>
        <v>-967833.75</v>
      </c>
      <c r="I24" s="76">
        <f t="shared" si="1"/>
        <v>-6.6188640587749461</v>
      </c>
      <c r="J24" s="27"/>
      <c r="K24" s="27"/>
      <c r="L24" s="27"/>
      <c r="M24" s="27"/>
    </row>
    <row r="25" spans="1:14" ht="15" customHeight="1">
      <c r="A25" s="5"/>
      <c r="B25" s="9"/>
      <c r="C25" s="49" t="s">
        <v>40</v>
      </c>
      <c r="D25" s="77" cm="1">
        <f t="array" ref="D25:G25">'TEUS tránsito'!B35:E35</f>
        <v>711539</v>
      </c>
      <c r="E25" s="77">
        <v>719989.5</v>
      </c>
      <c r="F25" s="77">
        <v>7567617.4199999999</v>
      </c>
      <c r="G25" s="77">
        <v>6991092</v>
      </c>
      <c r="H25" s="78">
        <f t="shared" si="4"/>
        <v>-576525.41999999993</v>
      </c>
      <c r="I25" s="79">
        <f t="shared" si="1"/>
        <v>-7.6183214346477826</v>
      </c>
      <c r="J25" s="27"/>
      <c r="K25" s="27"/>
      <c r="L25" s="27"/>
      <c r="M25" s="27"/>
    </row>
    <row r="26" spans="1:14" ht="15" customHeight="1">
      <c r="A26" s="5"/>
      <c r="B26" s="9"/>
      <c r="C26" s="49" t="s">
        <v>41</v>
      </c>
      <c r="D26" s="77" cm="1">
        <f t="array" ref="D26:G26">'TEUS nacional'!B35:E35</f>
        <v>179403.25</v>
      </c>
      <c r="E26" s="77">
        <v>175772.5</v>
      </c>
      <c r="F26" s="77">
        <v>1753755</v>
      </c>
      <c r="G26" s="77">
        <v>1731268.25</v>
      </c>
      <c r="H26" s="78">
        <f t="shared" si="4"/>
        <v>-22486.75</v>
      </c>
      <c r="I26" s="79">
        <f t="shared" si="1"/>
        <v>-1.2822058953502591</v>
      </c>
      <c r="J26" s="27"/>
      <c r="K26" s="27"/>
      <c r="L26" s="27"/>
      <c r="M26" s="27"/>
    </row>
    <row r="27" spans="1:14" ht="15" customHeight="1">
      <c r="A27" s="5"/>
      <c r="B27" s="9"/>
      <c r="C27" s="49" t="s">
        <v>42</v>
      </c>
      <c r="D27" s="77" cm="1">
        <f t="array" ref="D27:G27">'TEUS exterior'!B35:E35</f>
        <v>501739.75</v>
      </c>
      <c r="E27" s="77">
        <v>495224.25</v>
      </c>
      <c r="F27" s="77">
        <v>5300981.83</v>
      </c>
      <c r="G27" s="77">
        <v>4932160.25</v>
      </c>
      <c r="H27" s="78">
        <f t="shared" si="4"/>
        <v>-368821.58000000007</v>
      </c>
      <c r="I27" s="79">
        <f t="shared" si="1"/>
        <v>-6.9576088322491074</v>
      </c>
      <c r="J27" s="27"/>
      <c r="K27" s="27"/>
      <c r="L27" s="27"/>
      <c r="M27" s="27"/>
    </row>
    <row r="28" spans="1:14" ht="15" customHeight="1">
      <c r="A28" s="5"/>
      <c r="B28" s="9" t="s">
        <v>37</v>
      </c>
      <c r="C28" s="56" t="s">
        <v>43</v>
      </c>
      <c r="D28" s="67" cm="1">
        <f t="array" ref="D28:G28">'Buques número'!B35:E35</f>
        <v>13689</v>
      </c>
      <c r="E28" s="67">
        <v>14081</v>
      </c>
      <c r="F28" s="67">
        <v>133014</v>
      </c>
      <c r="G28" s="67">
        <v>139991</v>
      </c>
      <c r="H28" s="75">
        <f t="shared" si="4"/>
        <v>6977</v>
      </c>
      <c r="I28" s="76">
        <f t="shared" si="1"/>
        <v>5.2453125234937659</v>
      </c>
      <c r="J28" s="27"/>
      <c r="K28" s="27"/>
      <c r="L28" s="27"/>
      <c r="M28" s="27"/>
    </row>
    <row r="29" spans="1:14" ht="15" customHeight="1">
      <c r="A29" s="5"/>
      <c r="B29" s="9"/>
      <c r="C29" s="56" t="s">
        <v>44</v>
      </c>
      <c r="D29" s="67" cm="1">
        <f t="array" ref="D29:G29">'Buques GT'!B35:E35</f>
        <v>228650705</v>
      </c>
      <c r="E29" s="67">
        <v>241983160</v>
      </c>
      <c r="F29" s="67">
        <v>2072055231</v>
      </c>
      <c r="G29" s="67">
        <v>2210159630</v>
      </c>
      <c r="H29" s="75">
        <f t="shared" si="4"/>
        <v>138104399</v>
      </c>
      <c r="I29" s="76">
        <f t="shared" si="1"/>
        <v>6.6650925580467799</v>
      </c>
      <c r="J29" s="27"/>
      <c r="K29" s="27"/>
      <c r="L29" s="27"/>
      <c r="M29" s="27"/>
    </row>
    <row r="30" spans="1:14" ht="15" customHeight="1">
      <c r="A30" s="5"/>
      <c r="B30" s="9"/>
      <c r="C30" s="49" t="s">
        <v>45</v>
      </c>
      <c r="D30" s="77" cm="1">
        <f t="array" ref="D30:G30">Cruceros!B35:E35</f>
        <v>630</v>
      </c>
      <c r="E30" s="77">
        <v>590</v>
      </c>
      <c r="F30" s="77">
        <v>3689</v>
      </c>
      <c r="G30" s="77">
        <v>3696</v>
      </c>
      <c r="H30" s="78">
        <f t="shared" si="4"/>
        <v>7</v>
      </c>
      <c r="I30" s="79">
        <f t="shared" si="1"/>
        <v>0.18975332068310991</v>
      </c>
      <c r="J30" s="27"/>
      <c r="K30" s="27"/>
      <c r="L30" s="27"/>
      <c r="M30" s="27"/>
    </row>
    <row r="31" spans="1:14" ht="15" customHeight="1">
      <c r="A31" s="5"/>
      <c r="B31" s="9" t="s">
        <v>38</v>
      </c>
      <c r="C31" s="56" t="s">
        <v>2</v>
      </c>
      <c r="D31" s="67" cm="1">
        <f t="array" ref="D31:G31">'Pasajeros total'!B35:E35</f>
        <v>3024423</v>
      </c>
      <c r="E31" s="67">
        <v>3492355</v>
      </c>
      <c r="F31" s="67">
        <v>28476585</v>
      </c>
      <c r="G31" s="67">
        <v>34215186</v>
      </c>
      <c r="H31" s="75">
        <f>G31-F31</f>
        <v>5738601</v>
      </c>
      <c r="I31" s="76">
        <f>((G31*100/F31)-100)</f>
        <v>20.151998563029949</v>
      </c>
      <c r="J31" s="27"/>
      <c r="K31" s="27"/>
      <c r="L31" s="27"/>
      <c r="M31" s="27"/>
    </row>
    <row r="32" spans="1:14" ht="15" customHeight="1">
      <c r="A32" s="5"/>
      <c r="B32" s="9"/>
      <c r="C32" s="49" t="s">
        <v>46</v>
      </c>
      <c r="D32" s="77" cm="1">
        <f t="array" ref="D32:G32">'Pasajeros regulares'!B35:E35</f>
        <v>1791790</v>
      </c>
      <c r="E32" s="77">
        <v>1957713</v>
      </c>
      <c r="F32" s="77">
        <v>21860659</v>
      </c>
      <c r="G32" s="77">
        <v>24104477</v>
      </c>
      <c r="H32" s="78">
        <f>G32-F32</f>
        <v>2243818</v>
      </c>
      <c r="I32" s="79">
        <f>((G32*100/F32)-100)</f>
        <v>10.264182795221316</v>
      </c>
      <c r="J32" s="27"/>
      <c r="K32" s="27"/>
      <c r="L32" s="27"/>
      <c r="M32" s="27"/>
    </row>
    <row r="33" spans="1:13" ht="15" customHeight="1">
      <c r="A33" s="5"/>
      <c r="B33" s="9"/>
      <c r="C33" s="49" t="s">
        <v>47</v>
      </c>
      <c r="D33" s="77" cm="1">
        <f t="array" ref="D33:G33">'Pasajeros crucero'!B35:E35</f>
        <v>1232633</v>
      </c>
      <c r="E33" s="77">
        <v>1534642</v>
      </c>
      <c r="F33" s="77">
        <v>6615926</v>
      </c>
      <c r="G33" s="77">
        <v>10110709</v>
      </c>
      <c r="H33" s="78">
        <f>G33-F33</f>
        <v>3494783</v>
      </c>
      <c r="I33" s="79">
        <f>((G33*100/F33)-100)</f>
        <v>52.823792164543562</v>
      </c>
      <c r="J33" s="27"/>
      <c r="K33" s="27"/>
      <c r="L33" s="27"/>
      <c r="M33" s="27"/>
    </row>
    <row r="34" spans="1:13" ht="15" customHeight="1">
      <c r="A34" s="5"/>
      <c r="B34" s="9" t="s">
        <v>39</v>
      </c>
      <c r="C34" s="56" t="s">
        <v>48</v>
      </c>
      <c r="D34" s="67" cm="1">
        <f t="array" ref="D34:G34">'Automóviles régimen pasaje'!B35:E35</f>
        <v>479102</v>
      </c>
      <c r="E34" s="67">
        <v>527505</v>
      </c>
      <c r="F34" s="67">
        <v>5426237</v>
      </c>
      <c r="G34" s="67">
        <v>5967370</v>
      </c>
      <c r="H34" s="75">
        <f>G34-F34</f>
        <v>541133</v>
      </c>
      <c r="I34" s="76">
        <f>((G34*100/F34)-100)</f>
        <v>9.9725279231260942</v>
      </c>
      <c r="J34" s="27"/>
      <c r="K34" s="27"/>
      <c r="L34" s="27"/>
      <c r="M34" s="27"/>
    </row>
    <row r="35" spans="1:13" ht="15" customHeight="1">
      <c r="A35" s="5"/>
      <c r="B35" s="9"/>
      <c r="C35" s="56" t="s">
        <v>170</v>
      </c>
      <c r="D35" s="67" cm="1">
        <f t="array" ref="D35:G35">'Automóviles régimen mercancía'!B35:E35</f>
        <v>332517</v>
      </c>
      <c r="E35" s="67">
        <v>349305</v>
      </c>
      <c r="F35" s="67">
        <v>2601980</v>
      </c>
      <c r="G35" s="67">
        <v>3228429</v>
      </c>
      <c r="H35" s="75">
        <f>G35-F35</f>
        <v>626449</v>
      </c>
      <c r="I35" s="76">
        <f>((G35*100/F35)-100)</f>
        <v>24.075857616123102</v>
      </c>
      <c r="J35" s="27"/>
      <c r="K35" s="27"/>
      <c r="L35" s="27"/>
      <c r="M35" s="27"/>
    </row>
    <row r="36" spans="1:13" ht="15" customHeight="1">
      <c r="A36" s="87" t="s">
        <v>51</v>
      </c>
      <c r="J36" s="27"/>
      <c r="K36" s="27"/>
      <c r="L36" s="27"/>
      <c r="M36" s="27"/>
    </row>
    <row r="37" spans="1:13">
      <c r="A37" s="60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</row>
    <row r="38" spans="1:13"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3">
      <c r="J39" s="27"/>
      <c r="K39" s="27"/>
    </row>
  </sheetData>
  <mergeCells count="16">
    <mergeCell ref="B24:B27"/>
    <mergeCell ref="B28:B30"/>
    <mergeCell ref="B31:B33"/>
    <mergeCell ref="A20:A35"/>
    <mergeCell ref="B34:B35"/>
    <mergeCell ref="B14:B15"/>
    <mergeCell ref="A13:A17"/>
    <mergeCell ref="A18:C18"/>
    <mergeCell ref="B20:B21"/>
    <mergeCell ref="B22:B23"/>
    <mergeCell ref="D5:E5"/>
    <mergeCell ref="F5:G5"/>
    <mergeCell ref="H5:I5"/>
    <mergeCell ref="A5:C6"/>
    <mergeCell ref="B9:B11"/>
    <mergeCell ref="A7:A12"/>
  </mergeCells>
  <conditionalFormatting sqref="H7:I35">
    <cfRule type="expression" dxfId="57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65EA46-E2A4-406F-B43A-9B95934B1AF7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21">
      <c r="A2" s="93"/>
      <c r="B2" s="93"/>
      <c r="C2" s="96"/>
    </row>
    <row r="3" spans="1:15" ht="21">
      <c r="A3" s="96"/>
      <c r="B3" s="96"/>
      <c r="C3" s="96"/>
    </row>
    <row r="4" spans="1:15">
      <c r="A4" s="97" t="s">
        <v>53</v>
      </c>
      <c r="B4" s="45"/>
      <c r="N4" s="127" t="s">
        <v>172</v>
      </c>
    </row>
    <row r="5" spans="1:15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>
      <c r="A6" s="1" t="s">
        <v>93</v>
      </c>
      <c r="B6" s="1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>
      <c r="A7" s="1"/>
      <c r="B7" s="1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>
      <c r="A8" s="205" t="s">
        <v>95</v>
      </c>
      <c r="B8" s="116" t="s">
        <v>96</v>
      </c>
      <c r="C8" s="117"/>
      <c r="D8" s="106"/>
      <c r="E8" s="112">
        <f>D8-C8</f>
        <v>0</v>
      </c>
      <c r="F8" s="118" t="e">
        <f>((D8*100/C8)-100)</f>
        <v>#DIV/0!</v>
      </c>
      <c r="G8" s="105"/>
      <c r="H8" s="106"/>
      <c r="I8" s="112">
        <f>H8-G8</f>
        <v>0</v>
      </c>
      <c r="J8" s="118" t="e">
        <f>((H8*100/G8)-100)</f>
        <v>#DIV/0!</v>
      </c>
      <c r="K8" s="105"/>
      <c r="L8" s="106"/>
      <c r="M8" s="112">
        <f>L8-K8</f>
        <v>0</v>
      </c>
      <c r="N8" s="118" t="e">
        <f>((L8*100/K8)-100)</f>
        <v>#DIV/0!</v>
      </c>
      <c r="O8" s="146"/>
    </row>
    <row r="9" spans="1:15">
      <c r="A9" s="205"/>
      <c r="B9" s="130" t="s">
        <v>97</v>
      </c>
      <c r="C9" s="131"/>
      <c r="D9" s="129"/>
      <c r="E9" s="100">
        <f>D9-C9</f>
        <v>0</v>
      </c>
      <c r="F9" s="101" t="e">
        <f>((D9*100/C9)-100)</f>
        <v>#DIV/0!</v>
      </c>
      <c r="G9" s="142"/>
      <c r="H9" s="129"/>
      <c r="I9" s="100">
        <f>H9-G9</f>
        <v>0</v>
      </c>
      <c r="J9" s="101" t="e">
        <f>((H9*100/G9)-100)</f>
        <v>#DIV/0!</v>
      </c>
      <c r="K9" s="142"/>
      <c r="L9" s="129"/>
      <c r="M9" s="100">
        <f>L9-K9</f>
        <v>0</v>
      </c>
      <c r="N9" s="103" t="e">
        <f>((L9*100/K9)-100)</f>
        <v>#DIV/0!</v>
      </c>
    </row>
    <row r="10" spans="1:15">
      <c r="A10" s="205"/>
      <c r="B10" s="104" t="s">
        <v>98</v>
      </c>
      <c r="C10" s="107"/>
      <c r="D10" s="108"/>
      <c r="E10" s="100">
        <f t="shared" ref="E10:E15" si="0">D10-C10</f>
        <v>0</v>
      </c>
      <c r="F10" s="101" t="e">
        <f t="shared" ref="F10:F16" si="1">((D10*100/C10)-100)</f>
        <v>#DIV/0!</v>
      </c>
      <c r="G10" s="109"/>
      <c r="H10" s="108"/>
      <c r="I10" s="100">
        <f t="shared" ref="I10:I15" si="2">H10-G10</f>
        <v>0</v>
      </c>
      <c r="J10" s="101" t="e">
        <f t="shared" ref="J10:J16" si="3">((H10*100/G10)-100)</f>
        <v>#DIV/0!</v>
      </c>
      <c r="K10" s="109"/>
      <c r="L10" s="108"/>
      <c r="M10" s="100">
        <f t="shared" ref="M10:M15" si="4">L10-K10</f>
        <v>0</v>
      </c>
      <c r="N10" s="103" t="e">
        <f t="shared" ref="N10:N16" si="5">((L10*100/K10)-100)</f>
        <v>#DIV/0!</v>
      </c>
    </row>
    <row r="11" spans="1:15">
      <c r="A11" s="205"/>
      <c r="B11" s="130" t="s">
        <v>99</v>
      </c>
      <c r="C11" s="131"/>
      <c r="D11" s="129"/>
      <c r="E11" s="100">
        <f t="shared" si="0"/>
        <v>0</v>
      </c>
      <c r="F11" s="101" t="e">
        <f t="shared" si="1"/>
        <v>#DIV/0!</v>
      </c>
      <c r="G11" s="142"/>
      <c r="H11" s="129"/>
      <c r="I11" s="100">
        <f t="shared" si="2"/>
        <v>0</v>
      </c>
      <c r="J11" s="101" t="e">
        <f t="shared" si="3"/>
        <v>#DIV/0!</v>
      </c>
      <c r="K11" s="142"/>
      <c r="L11" s="129"/>
      <c r="M11" s="100">
        <f t="shared" si="4"/>
        <v>0</v>
      </c>
      <c r="N11" s="103" t="e">
        <f t="shared" si="5"/>
        <v>#DIV/0!</v>
      </c>
    </row>
    <row r="12" spans="1:15">
      <c r="A12" s="205"/>
      <c r="B12" s="104" t="s">
        <v>100</v>
      </c>
      <c r="C12" s="107"/>
      <c r="D12" s="108"/>
      <c r="E12" s="100">
        <f t="shared" si="0"/>
        <v>0</v>
      </c>
      <c r="F12" s="101" t="e">
        <f t="shared" si="1"/>
        <v>#DIV/0!</v>
      </c>
      <c r="G12" s="109"/>
      <c r="H12" s="108"/>
      <c r="I12" s="100">
        <f t="shared" si="2"/>
        <v>0</v>
      </c>
      <c r="J12" s="101" t="e">
        <f t="shared" si="3"/>
        <v>#DIV/0!</v>
      </c>
      <c r="K12" s="109"/>
      <c r="L12" s="108"/>
      <c r="M12" s="100">
        <f t="shared" si="4"/>
        <v>0</v>
      </c>
      <c r="N12" s="103" t="e">
        <f t="shared" si="5"/>
        <v>#DIV/0!</v>
      </c>
    </row>
    <row r="13" spans="1:15">
      <c r="A13" s="205"/>
      <c r="B13" s="130" t="s">
        <v>101</v>
      </c>
      <c r="C13" s="131"/>
      <c r="D13" s="129"/>
      <c r="E13" s="100">
        <f t="shared" si="0"/>
        <v>0</v>
      </c>
      <c r="F13" s="101" t="e">
        <f t="shared" si="1"/>
        <v>#DIV/0!</v>
      </c>
      <c r="G13" s="142"/>
      <c r="H13" s="129"/>
      <c r="I13" s="100">
        <f t="shared" si="2"/>
        <v>0</v>
      </c>
      <c r="J13" s="101" t="e">
        <f t="shared" si="3"/>
        <v>#DIV/0!</v>
      </c>
      <c r="K13" s="142"/>
      <c r="L13" s="129"/>
      <c r="M13" s="100">
        <f t="shared" si="4"/>
        <v>0</v>
      </c>
      <c r="N13" s="103" t="e">
        <f t="shared" si="5"/>
        <v>#DIV/0!</v>
      </c>
    </row>
    <row r="14" spans="1:15">
      <c r="A14" s="205"/>
      <c r="B14" s="104" t="s">
        <v>102</v>
      </c>
      <c r="C14" s="107"/>
      <c r="D14" s="108"/>
      <c r="E14" s="100">
        <f t="shared" si="0"/>
        <v>0</v>
      </c>
      <c r="F14" s="101" t="e">
        <f t="shared" si="1"/>
        <v>#DIV/0!</v>
      </c>
      <c r="G14" s="109"/>
      <c r="H14" s="108"/>
      <c r="I14" s="100">
        <f t="shared" si="2"/>
        <v>0</v>
      </c>
      <c r="J14" s="101" t="e">
        <f t="shared" si="3"/>
        <v>#DIV/0!</v>
      </c>
      <c r="K14" s="109"/>
      <c r="L14" s="108"/>
      <c r="M14" s="100">
        <f t="shared" si="4"/>
        <v>0</v>
      </c>
      <c r="N14" s="103" t="e">
        <f t="shared" si="5"/>
        <v>#DIV/0!</v>
      </c>
    </row>
    <row r="15" spans="1:15">
      <c r="A15" s="205"/>
      <c r="B15" s="130" t="s">
        <v>103</v>
      </c>
      <c r="C15" s="131"/>
      <c r="D15" s="129"/>
      <c r="E15" s="100">
        <f t="shared" si="0"/>
        <v>0</v>
      </c>
      <c r="F15" s="101" t="e">
        <f t="shared" si="1"/>
        <v>#DIV/0!</v>
      </c>
      <c r="G15" s="142"/>
      <c r="H15" s="129"/>
      <c r="I15" s="100">
        <f t="shared" si="2"/>
        <v>0</v>
      </c>
      <c r="J15" s="101" t="e">
        <f t="shared" si="3"/>
        <v>#DIV/0!</v>
      </c>
      <c r="K15" s="142"/>
      <c r="L15" s="129"/>
      <c r="M15" s="100">
        <f t="shared" si="4"/>
        <v>0</v>
      </c>
      <c r="N15" s="103" t="e">
        <f t="shared" si="5"/>
        <v>#DIV/0!</v>
      </c>
    </row>
    <row r="16" spans="1:15">
      <c r="A16" s="205"/>
      <c r="B16" s="119" t="s">
        <v>104</v>
      </c>
      <c r="C16" s="120"/>
      <c r="D16" s="111"/>
      <c r="E16" s="114">
        <f>D16-C16</f>
        <v>0</v>
      </c>
      <c r="F16" s="101" t="e">
        <f t="shared" si="1"/>
        <v>#DIV/0!</v>
      </c>
      <c r="G16" s="110"/>
      <c r="H16" s="111"/>
      <c r="I16" s="114">
        <f>H16-G16</f>
        <v>0</v>
      </c>
      <c r="J16" s="101" t="e">
        <f t="shared" si="3"/>
        <v>#DIV/0!</v>
      </c>
      <c r="K16" s="110"/>
      <c r="L16" s="111"/>
      <c r="M16" s="114">
        <f>L16-K16</f>
        <v>0</v>
      </c>
      <c r="N16" s="103" t="e">
        <f t="shared" si="5"/>
        <v>#DIV/0!</v>
      </c>
    </row>
    <row r="17" spans="1:14">
      <c r="A17" s="206" t="s">
        <v>105</v>
      </c>
      <c r="B17" s="132" t="s">
        <v>106</v>
      </c>
      <c r="C17" s="133"/>
      <c r="D17" s="134"/>
      <c r="E17" s="112">
        <f>D17-C17</f>
        <v>0</v>
      </c>
      <c r="F17" s="118" t="e">
        <f>((D17*100/C17)-100)</f>
        <v>#DIV/0!</v>
      </c>
      <c r="G17" s="143"/>
      <c r="H17" s="134"/>
      <c r="I17" s="112">
        <f>H17-G17</f>
        <v>0</v>
      </c>
      <c r="J17" s="118" t="e">
        <f>((H17*100/G17)-100)</f>
        <v>#DIV/0!</v>
      </c>
      <c r="K17" s="143"/>
      <c r="L17" s="134"/>
      <c r="M17" s="112">
        <f>L17-K17</f>
        <v>0</v>
      </c>
      <c r="N17" s="113" t="e">
        <f>((L17*100/K17)-100)</f>
        <v>#DIV/0!</v>
      </c>
    </row>
    <row r="18" spans="1:14">
      <c r="A18" s="206"/>
      <c r="B18" s="104" t="s">
        <v>107</v>
      </c>
      <c r="C18" s="107"/>
      <c r="D18" s="108"/>
      <c r="E18" s="100">
        <f>D18-C18</f>
        <v>0</v>
      </c>
      <c r="F18" s="101" t="e">
        <f>((D18*100/C18)-100)</f>
        <v>#DIV/0!</v>
      </c>
      <c r="G18" s="109"/>
      <c r="H18" s="108"/>
      <c r="I18" s="100">
        <f>H18-G18</f>
        <v>0</v>
      </c>
      <c r="J18" s="101" t="e">
        <f>((H18*100/G18)-100)</f>
        <v>#DIV/0!</v>
      </c>
      <c r="K18" s="109"/>
      <c r="L18" s="108"/>
      <c r="M18" s="100">
        <f>L18-K18</f>
        <v>0</v>
      </c>
      <c r="N18" s="103" t="e">
        <f>((L18*100/K18)-100)</f>
        <v>#DIV/0!</v>
      </c>
    </row>
    <row r="19" spans="1:14">
      <c r="A19" s="206"/>
      <c r="B19" s="130" t="s">
        <v>108</v>
      </c>
      <c r="C19" s="131"/>
      <c r="D19" s="129"/>
      <c r="E19" s="100">
        <f t="shared" ref="E19:E20" si="6">D19-C19</f>
        <v>0</v>
      </c>
      <c r="F19" s="101" t="e">
        <f t="shared" ref="F19:F20" si="7">((D19*100/C19)-100)</f>
        <v>#DIV/0!</v>
      </c>
      <c r="G19" s="142"/>
      <c r="H19" s="129"/>
      <c r="I19" s="100">
        <f t="shared" ref="I19:I20" si="8">H19-G19</f>
        <v>0</v>
      </c>
      <c r="J19" s="101" t="e">
        <f t="shared" ref="J19:J20" si="9">((H19*100/G19)-100)</f>
        <v>#DIV/0!</v>
      </c>
      <c r="K19" s="142"/>
      <c r="L19" s="129"/>
      <c r="M19" s="100">
        <f t="shared" ref="M19:M20" si="10">L19-K19</f>
        <v>0</v>
      </c>
      <c r="N19" s="103" t="e">
        <f t="shared" ref="N19:N20" si="11">((L19*100/K19)-100)</f>
        <v>#DIV/0!</v>
      </c>
    </row>
    <row r="20" spans="1:14">
      <c r="A20" s="206"/>
      <c r="B20" s="104" t="s">
        <v>109</v>
      </c>
      <c r="C20" s="107"/>
      <c r="D20" s="108"/>
      <c r="E20" s="100">
        <f t="shared" si="6"/>
        <v>0</v>
      </c>
      <c r="F20" s="101" t="e">
        <f t="shared" si="7"/>
        <v>#DIV/0!</v>
      </c>
      <c r="G20" s="109"/>
      <c r="H20" s="108"/>
      <c r="I20" s="100">
        <f t="shared" si="8"/>
        <v>0</v>
      </c>
      <c r="J20" s="101" t="e">
        <f t="shared" si="9"/>
        <v>#DIV/0!</v>
      </c>
      <c r="K20" s="109"/>
      <c r="L20" s="108"/>
      <c r="M20" s="100">
        <f t="shared" si="10"/>
        <v>0</v>
      </c>
      <c r="N20" s="103" t="e">
        <f t="shared" si="11"/>
        <v>#DIV/0!</v>
      </c>
    </row>
    <row r="21" spans="1:14">
      <c r="A21" s="206"/>
      <c r="B21" s="135" t="s">
        <v>110</v>
      </c>
      <c r="C21" s="136"/>
      <c r="D21" s="137"/>
      <c r="E21" s="114">
        <f t="shared" ref="E21:E32" si="12">D21-C21</f>
        <v>0</v>
      </c>
      <c r="F21" s="101" t="e">
        <f t="shared" ref="F21:F32" si="13">((D21*100/C21)-100)</f>
        <v>#DIV/0!</v>
      </c>
      <c r="G21" s="144"/>
      <c r="H21" s="137"/>
      <c r="I21" s="114">
        <f t="shared" ref="I21:I32" si="14">H21-G21</f>
        <v>0</v>
      </c>
      <c r="J21" s="101" t="e">
        <f t="shared" ref="J21:J32" si="15">((H21*100/G21)-100)</f>
        <v>#DIV/0!</v>
      </c>
      <c r="K21" s="144"/>
      <c r="L21" s="137"/>
      <c r="M21" s="114">
        <f t="shared" ref="M21:M32" si="16">L21-K21</f>
        <v>0</v>
      </c>
      <c r="N21" s="103" t="e">
        <f t="shared" ref="N21:N32" si="17">((L21*100/K21)-100)</f>
        <v>#DIV/0!</v>
      </c>
    </row>
    <row r="22" spans="1:14">
      <c r="A22" s="206" t="s">
        <v>111</v>
      </c>
      <c r="B22" s="116" t="s">
        <v>112</v>
      </c>
      <c r="C22" s="117"/>
      <c r="D22" s="106"/>
      <c r="E22" s="112">
        <f t="shared" si="12"/>
        <v>0</v>
      </c>
      <c r="F22" s="118" t="e">
        <f t="shared" si="13"/>
        <v>#DIV/0!</v>
      </c>
      <c r="G22" s="105"/>
      <c r="H22" s="106"/>
      <c r="I22" s="112">
        <f t="shared" si="14"/>
        <v>0</v>
      </c>
      <c r="J22" s="118" t="e">
        <f t="shared" si="15"/>
        <v>#DIV/0!</v>
      </c>
      <c r="K22" s="105"/>
      <c r="L22" s="106"/>
      <c r="M22" s="112">
        <f t="shared" si="16"/>
        <v>0</v>
      </c>
      <c r="N22" s="113" t="e">
        <f t="shared" si="17"/>
        <v>#DIV/0!</v>
      </c>
    </row>
    <row r="23" spans="1:14">
      <c r="A23" s="206"/>
      <c r="B23" s="135" t="s">
        <v>113</v>
      </c>
      <c r="C23" s="136"/>
      <c r="D23" s="137"/>
      <c r="E23" s="114">
        <f t="shared" si="12"/>
        <v>0</v>
      </c>
      <c r="F23" s="121" t="e">
        <f t="shared" si="13"/>
        <v>#DIV/0!</v>
      </c>
      <c r="G23" s="144"/>
      <c r="H23" s="137"/>
      <c r="I23" s="114">
        <f t="shared" si="14"/>
        <v>0</v>
      </c>
      <c r="J23" s="121" t="e">
        <f t="shared" si="15"/>
        <v>#DIV/0!</v>
      </c>
      <c r="K23" s="144"/>
      <c r="L23" s="137"/>
      <c r="M23" s="114">
        <f t="shared" si="16"/>
        <v>0</v>
      </c>
      <c r="N23" s="115" t="e">
        <f t="shared" si="17"/>
        <v>#DIV/0!</v>
      </c>
    </row>
    <row r="24" spans="1:14">
      <c r="A24" s="206" t="s">
        <v>114</v>
      </c>
      <c r="B24" s="116" t="s">
        <v>115</v>
      </c>
      <c r="C24" s="117"/>
      <c r="D24" s="106"/>
      <c r="E24" s="112">
        <f t="shared" si="12"/>
        <v>0</v>
      </c>
      <c r="F24" s="118" t="e">
        <f t="shared" si="13"/>
        <v>#DIV/0!</v>
      </c>
      <c r="G24" s="105"/>
      <c r="H24" s="106"/>
      <c r="I24" s="112">
        <f t="shared" si="14"/>
        <v>0</v>
      </c>
      <c r="J24" s="118" t="e">
        <f t="shared" si="15"/>
        <v>#DIV/0!</v>
      </c>
      <c r="K24" s="105"/>
      <c r="L24" s="106"/>
      <c r="M24" s="112">
        <f t="shared" si="16"/>
        <v>0</v>
      </c>
      <c r="N24" s="113" t="e">
        <f t="shared" si="17"/>
        <v>#DIV/0!</v>
      </c>
    </row>
    <row r="25" spans="1:14">
      <c r="A25" s="206"/>
      <c r="B25" s="130" t="s">
        <v>116</v>
      </c>
      <c r="C25" s="131"/>
      <c r="D25" s="129"/>
      <c r="E25" s="100">
        <f t="shared" si="12"/>
        <v>0</v>
      </c>
      <c r="F25" s="101" t="e">
        <f t="shared" si="13"/>
        <v>#DIV/0!</v>
      </c>
      <c r="G25" s="142"/>
      <c r="H25" s="129"/>
      <c r="I25" s="100">
        <f t="shared" si="14"/>
        <v>0</v>
      </c>
      <c r="J25" s="101" t="e">
        <f t="shared" si="15"/>
        <v>#DIV/0!</v>
      </c>
      <c r="K25" s="142"/>
      <c r="L25" s="129"/>
      <c r="M25" s="100">
        <f t="shared" si="16"/>
        <v>0</v>
      </c>
      <c r="N25" s="103" t="e">
        <f t="shared" si="17"/>
        <v>#DIV/0!</v>
      </c>
    </row>
    <row r="26" spans="1:14">
      <c r="A26" s="206"/>
      <c r="B26" s="122" t="s">
        <v>117</v>
      </c>
      <c r="C26" s="120"/>
      <c r="D26" s="111"/>
      <c r="E26" s="114">
        <f t="shared" si="12"/>
        <v>0</v>
      </c>
      <c r="F26" s="101" t="e">
        <f t="shared" si="13"/>
        <v>#DIV/0!</v>
      </c>
      <c r="G26" s="110"/>
      <c r="H26" s="111"/>
      <c r="I26" s="114">
        <f t="shared" si="14"/>
        <v>0</v>
      </c>
      <c r="J26" s="101" t="e">
        <f t="shared" si="15"/>
        <v>#DIV/0!</v>
      </c>
      <c r="K26" s="110"/>
      <c r="L26" s="111"/>
      <c r="M26" s="114">
        <f t="shared" si="16"/>
        <v>0</v>
      </c>
      <c r="N26" s="103" t="e">
        <f t="shared" si="17"/>
        <v>#DIV/0!</v>
      </c>
    </row>
    <row r="27" spans="1:14" ht="26.4">
      <c r="A27" s="126" t="s">
        <v>118</v>
      </c>
      <c r="B27" s="138" t="s">
        <v>119</v>
      </c>
      <c r="C27" s="139"/>
      <c r="D27" s="140"/>
      <c r="E27" s="123">
        <f t="shared" si="12"/>
        <v>0</v>
      </c>
      <c r="F27" s="124" t="e">
        <f t="shared" si="13"/>
        <v>#DIV/0!</v>
      </c>
      <c r="G27" s="145"/>
      <c r="H27" s="140"/>
      <c r="I27" s="123">
        <f t="shared" si="14"/>
        <v>0</v>
      </c>
      <c r="J27" s="124" t="e">
        <f t="shared" si="15"/>
        <v>#DIV/0!</v>
      </c>
      <c r="K27" s="145"/>
      <c r="L27" s="140"/>
      <c r="M27" s="123">
        <f t="shared" si="16"/>
        <v>0</v>
      </c>
      <c r="N27" s="125" t="e">
        <f t="shared" si="17"/>
        <v>#DIV/0!</v>
      </c>
    </row>
    <row r="28" spans="1:14">
      <c r="A28" s="206" t="s">
        <v>120</v>
      </c>
      <c r="B28" s="116" t="s">
        <v>121</v>
      </c>
      <c r="C28" s="117"/>
      <c r="D28" s="106"/>
      <c r="E28" s="100">
        <f t="shared" si="12"/>
        <v>0</v>
      </c>
      <c r="F28" s="118" t="e">
        <f t="shared" si="13"/>
        <v>#DIV/0!</v>
      </c>
      <c r="G28" s="105"/>
      <c r="H28" s="106"/>
      <c r="I28" s="100">
        <f t="shared" si="14"/>
        <v>0</v>
      </c>
      <c r="J28" s="118" t="e">
        <f t="shared" si="15"/>
        <v>#DIV/0!</v>
      </c>
      <c r="K28" s="105"/>
      <c r="L28" s="106"/>
      <c r="M28" s="100">
        <f t="shared" si="16"/>
        <v>0</v>
      </c>
      <c r="N28" s="113" t="e">
        <f t="shared" si="17"/>
        <v>#DIV/0!</v>
      </c>
    </row>
    <row r="29" spans="1:14">
      <c r="A29" s="206"/>
      <c r="B29" s="130" t="s">
        <v>122</v>
      </c>
      <c r="C29" s="131"/>
      <c r="D29" s="129"/>
      <c r="E29" s="100">
        <f t="shared" si="12"/>
        <v>0</v>
      </c>
      <c r="F29" s="101" t="e">
        <f t="shared" si="13"/>
        <v>#DIV/0!</v>
      </c>
      <c r="G29" s="142"/>
      <c r="H29" s="129"/>
      <c r="I29" s="100">
        <f t="shared" si="14"/>
        <v>0</v>
      </c>
      <c r="J29" s="101" t="e">
        <f t="shared" si="15"/>
        <v>#DIV/0!</v>
      </c>
      <c r="K29" s="142"/>
      <c r="L29" s="129"/>
      <c r="M29" s="100">
        <f t="shared" si="16"/>
        <v>0</v>
      </c>
      <c r="N29" s="103" t="e">
        <f t="shared" si="17"/>
        <v>#DIV/0!</v>
      </c>
    </row>
    <row r="30" spans="1:14">
      <c r="A30" s="206"/>
      <c r="B30" s="119" t="s">
        <v>123</v>
      </c>
      <c r="C30" s="120"/>
      <c r="D30" s="111"/>
      <c r="E30" s="114">
        <f t="shared" si="12"/>
        <v>0</v>
      </c>
      <c r="F30" s="121" t="e">
        <f t="shared" si="13"/>
        <v>#DIV/0!</v>
      </c>
      <c r="G30" s="110"/>
      <c r="H30" s="111"/>
      <c r="I30" s="114">
        <f t="shared" si="14"/>
        <v>0</v>
      </c>
      <c r="J30" s="121" t="e">
        <f t="shared" si="15"/>
        <v>#DIV/0!</v>
      </c>
      <c r="K30" s="110"/>
      <c r="L30" s="111"/>
      <c r="M30" s="114">
        <f t="shared" si="16"/>
        <v>0</v>
      </c>
      <c r="N30" s="115" t="e">
        <f t="shared" si="17"/>
        <v>#DIV/0!</v>
      </c>
    </row>
    <row r="31" spans="1:14">
      <c r="A31" s="206" t="s">
        <v>124</v>
      </c>
      <c r="B31" s="132" t="s">
        <v>125</v>
      </c>
      <c r="C31" s="133"/>
      <c r="D31" s="134"/>
      <c r="E31" s="100">
        <f t="shared" si="12"/>
        <v>0</v>
      </c>
      <c r="F31" s="118" t="e">
        <f t="shared" si="13"/>
        <v>#DIV/0!</v>
      </c>
      <c r="G31" s="143"/>
      <c r="H31" s="134"/>
      <c r="I31" s="100">
        <f t="shared" si="14"/>
        <v>0</v>
      </c>
      <c r="J31" s="118" t="e">
        <f t="shared" si="15"/>
        <v>#DIV/0!</v>
      </c>
      <c r="K31" s="143"/>
      <c r="L31" s="134"/>
      <c r="M31" s="100">
        <f t="shared" si="16"/>
        <v>0</v>
      </c>
      <c r="N31" s="113" t="e">
        <f t="shared" si="17"/>
        <v>#DIV/0!</v>
      </c>
    </row>
    <row r="32" spans="1:14">
      <c r="A32" s="206"/>
      <c r="B32" s="104" t="s">
        <v>126</v>
      </c>
      <c r="C32" s="107"/>
      <c r="D32" s="108"/>
      <c r="E32" s="100">
        <f t="shared" si="12"/>
        <v>0</v>
      </c>
      <c r="F32" s="101" t="e">
        <f t="shared" si="13"/>
        <v>#DIV/0!</v>
      </c>
      <c r="G32" s="109"/>
      <c r="H32" s="108"/>
      <c r="I32" s="100">
        <f t="shared" si="14"/>
        <v>0</v>
      </c>
      <c r="J32" s="101" t="e">
        <f t="shared" si="15"/>
        <v>#DIV/0!</v>
      </c>
      <c r="K32" s="109"/>
      <c r="L32" s="108"/>
      <c r="M32" s="100">
        <f t="shared" si="16"/>
        <v>0</v>
      </c>
      <c r="N32" s="103" t="e">
        <f t="shared" si="17"/>
        <v>#DIV/0!</v>
      </c>
    </row>
    <row r="33" spans="1:14">
      <c r="A33" s="206"/>
      <c r="B33" s="130" t="s">
        <v>127</v>
      </c>
      <c r="C33" s="131"/>
      <c r="D33" s="129"/>
      <c r="E33" s="100">
        <f t="shared" ref="E33:E39" si="18">D33-C33</f>
        <v>0</v>
      </c>
      <c r="F33" s="101" t="e">
        <f t="shared" ref="F33:F40" si="19">((D33*100/C33)-100)</f>
        <v>#DIV/0!</v>
      </c>
      <c r="G33" s="142"/>
      <c r="H33" s="129"/>
      <c r="I33" s="100">
        <f t="shared" ref="I33:I39" si="20">H33-G33</f>
        <v>0</v>
      </c>
      <c r="J33" s="101" t="e">
        <f t="shared" ref="J33:J40" si="21">((H33*100/G33)-100)</f>
        <v>#DIV/0!</v>
      </c>
      <c r="K33" s="142"/>
      <c r="L33" s="129"/>
      <c r="M33" s="100">
        <f t="shared" ref="M33:M39" si="22">L33-K33</f>
        <v>0</v>
      </c>
      <c r="N33" s="103" t="e">
        <f t="shared" ref="N33:N40" si="23">((L33*100/K33)-100)</f>
        <v>#DIV/0!</v>
      </c>
    </row>
    <row r="34" spans="1:14">
      <c r="A34" s="206"/>
      <c r="B34" s="104" t="s">
        <v>128</v>
      </c>
      <c r="C34" s="107"/>
      <c r="D34" s="108"/>
      <c r="E34" s="100">
        <f t="shared" si="18"/>
        <v>0</v>
      </c>
      <c r="F34" s="101" t="e">
        <f>((D34*100/C34)-100)</f>
        <v>#DIV/0!</v>
      </c>
      <c r="G34" s="109"/>
      <c r="H34" s="108"/>
      <c r="I34" s="100">
        <f t="shared" si="20"/>
        <v>0</v>
      </c>
      <c r="J34" s="101" t="e">
        <f>((H34*100/G34)-100)</f>
        <v>#DIV/0!</v>
      </c>
      <c r="K34" s="109"/>
      <c r="L34" s="108"/>
      <c r="M34" s="100">
        <f t="shared" si="22"/>
        <v>0</v>
      </c>
      <c r="N34" s="103" t="e">
        <f>((L34*100/K34)-100)</f>
        <v>#DIV/0!</v>
      </c>
    </row>
    <row r="35" spans="1:14">
      <c r="A35" s="206"/>
      <c r="B35" s="130" t="s">
        <v>129</v>
      </c>
      <c r="C35" s="131"/>
      <c r="D35" s="129"/>
      <c r="E35" s="100">
        <f t="shared" si="18"/>
        <v>0</v>
      </c>
      <c r="F35" s="101" t="e">
        <f t="shared" si="19"/>
        <v>#DIV/0!</v>
      </c>
      <c r="G35" s="142"/>
      <c r="H35" s="129"/>
      <c r="I35" s="100">
        <f t="shared" si="20"/>
        <v>0</v>
      </c>
      <c r="J35" s="101" t="e">
        <f t="shared" si="21"/>
        <v>#DIV/0!</v>
      </c>
      <c r="K35" s="142"/>
      <c r="L35" s="129"/>
      <c r="M35" s="100">
        <f t="shared" si="22"/>
        <v>0</v>
      </c>
      <c r="N35" s="103" t="e">
        <f t="shared" si="23"/>
        <v>#DIV/0!</v>
      </c>
    </row>
    <row r="36" spans="1:14">
      <c r="A36" s="206"/>
      <c r="B36" s="104" t="s">
        <v>130</v>
      </c>
      <c r="C36" s="107"/>
      <c r="D36" s="108"/>
      <c r="E36" s="100">
        <f t="shared" si="18"/>
        <v>0</v>
      </c>
      <c r="F36" s="101" t="e">
        <f t="shared" si="19"/>
        <v>#DIV/0!</v>
      </c>
      <c r="G36" s="109"/>
      <c r="H36" s="108"/>
      <c r="I36" s="100">
        <f t="shared" si="20"/>
        <v>0</v>
      </c>
      <c r="J36" s="101" t="e">
        <f t="shared" si="21"/>
        <v>#DIV/0!</v>
      </c>
      <c r="K36" s="109"/>
      <c r="L36" s="108"/>
      <c r="M36" s="100">
        <f t="shared" si="22"/>
        <v>0</v>
      </c>
      <c r="N36" s="103" t="e">
        <f t="shared" si="23"/>
        <v>#DIV/0!</v>
      </c>
    </row>
    <row r="37" spans="1:14">
      <c r="A37" s="206"/>
      <c r="B37" s="141" t="s">
        <v>131</v>
      </c>
      <c r="C37" s="131"/>
      <c r="D37" s="129"/>
      <c r="E37" s="100">
        <f t="shared" si="18"/>
        <v>0</v>
      </c>
      <c r="F37" s="101" t="e">
        <f t="shared" si="19"/>
        <v>#DIV/0!</v>
      </c>
      <c r="G37" s="142"/>
      <c r="H37" s="129"/>
      <c r="I37" s="100">
        <f t="shared" si="20"/>
        <v>0</v>
      </c>
      <c r="J37" s="101" t="e">
        <f t="shared" si="21"/>
        <v>#DIV/0!</v>
      </c>
      <c r="K37" s="142"/>
      <c r="L37" s="129"/>
      <c r="M37" s="100">
        <f t="shared" si="22"/>
        <v>0</v>
      </c>
      <c r="N37" s="103" t="e">
        <f t="shared" si="23"/>
        <v>#DIV/0!</v>
      </c>
    </row>
    <row r="38" spans="1:14">
      <c r="A38" s="206"/>
      <c r="B38" s="104" t="s">
        <v>132</v>
      </c>
      <c r="C38" s="107"/>
      <c r="D38" s="108"/>
      <c r="E38" s="100">
        <f t="shared" si="18"/>
        <v>0</v>
      </c>
      <c r="F38" s="101" t="e">
        <f t="shared" si="19"/>
        <v>#DIV/0!</v>
      </c>
      <c r="G38" s="109"/>
      <c r="H38" s="108"/>
      <c r="I38" s="100">
        <f t="shared" si="20"/>
        <v>0</v>
      </c>
      <c r="J38" s="101" t="e">
        <f t="shared" si="21"/>
        <v>#DIV/0!</v>
      </c>
      <c r="K38" s="109"/>
      <c r="L38" s="108"/>
      <c r="M38" s="100">
        <f t="shared" si="22"/>
        <v>0</v>
      </c>
      <c r="N38" s="103" t="e">
        <f t="shared" si="23"/>
        <v>#DIV/0!</v>
      </c>
    </row>
    <row r="39" spans="1:14">
      <c r="A39" s="206"/>
      <c r="B39" s="130" t="s">
        <v>133</v>
      </c>
      <c r="C39" s="131"/>
      <c r="D39" s="129"/>
      <c r="E39" s="100">
        <f t="shared" si="18"/>
        <v>0</v>
      </c>
      <c r="F39" s="101" t="e">
        <f t="shared" si="19"/>
        <v>#DIV/0!</v>
      </c>
      <c r="G39" s="142"/>
      <c r="H39" s="129"/>
      <c r="I39" s="100">
        <f t="shared" si="20"/>
        <v>0</v>
      </c>
      <c r="J39" s="101" t="e">
        <f t="shared" si="21"/>
        <v>#DIV/0!</v>
      </c>
      <c r="K39" s="142"/>
      <c r="L39" s="129"/>
      <c r="M39" s="100">
        <f t="shared" si="22"/>
        <v>0</v>
      </c>
      <c r="N39" s="103" t="e">
        <f t="shared" si="23"/>
        <v>#DIV/0!</v>
      </c>
    </row>
    <row r="40" spans="1:14">
      <c r="A40" s="206"/>
      <c r="B40" s="119" t="s">
        <v>134</v>
      </c>
      <c r="C40" s="120"/>
      <c r="D40" s="111"/>
      <c r="E40" s="114">
        <f>D40-C40</f>
        <v>0</v>
      </c>
      <c r="F40" s="101" t="e">
        <f t="shared" si="19"/>
        <v>#DIV/0!</v>
      </c>
      <c r="G40" s="110"/>
      <c r="H40" s="111"/>
      <c r="I40" s="114">
        <f>H40-G40</f>
        <v>0</v>
      </c>
      <c r="J40" s="101" t="e">
        <f t="shared" si="21"/>
        <v>#DIV/0!</v>
      </c>
      <c r="K40" s="110"/>
      <c r="L40" s="111"/>
      <c r="M40" s="114">
        <f>L40-K40</f>
        <v>0</v>
      </c>
      <c r="N40" s="103" t="e">
        <f t="shared" si="23"/>
        <v>#DIV/0!</v>
      </c>
    </row>
    <row r="41" spans="1:14">
      <c r="A41" s="206" t="s">
        <v>135</v>
      </c>
      <c r="B41" s="132" t="s">
        <v>136</v>
      </c>
      <c r="C41" s="133"/>
      <c r="D41" s="134"/>
      <c r="E41" s="112">
        <f>D41-C41</f>
        <v>0</v>
      </c>
      <c r="F41" s="118" t="e">
        <f t="shared" ref="F41:F48" si="24">((D41*100/C41)-100)</f>
        <v>#DIV/0!</v>
      </c>
      <c r="G41" s="143"/>
      <c r="H41" s="134"/>
      <c r="I41" s="112">
        <f>H41-G41</f>
        <v>0</v>
      </c>
      <c r="J41" s="118" t="e">
        <f t="shared" ref="J41:J48" si="25">((H41*100/G41)-100)</f>
        <v>#DIV/0!</v>
      </c>
      <c r="K41" s="143"/>
      <c r="L41" s="134"/>
      <c r="M41" s="112">
        <f>L41-K41</f>
        <v>0</v>
      </c>
      <c r="N41" s="113" t="e">
        <f t="shared" ref="N41:N48" si="26">((L41*100/K41)-100)</f>
        <v>#DIV/0!</v>
      </c>
    </row>
    <row r="42" spans="1:14">
      <c r="A42" s="206"/>
      <c r="B42" s="104" t="s">
        <v>137</v>
      </c>
      <c r="C42" s="107"/>
      <c r="D42" s="108"/>
      <c r="E42" s="100">
        <f>D42-C42</f>
        <v>0</v>
      </c>
      <c r="F42" s="101" t="e">
        <f t="shared" si="24"/>
        <v>#DIV/0!</v>
      </c>
      <c r="G42" s="109"/>
      <c r="H42" s="108"/>
      <c r="I42" s="100">
        <f>H42-G42</f>
        <v>0</v>
      </c>
      <c r="J42" s="101" t="e">
        <f t="shared" si="25"/>
        <v>#DIV/0!</v>
      </c>
      <c r="K42" s="109"/>
      <c r="L42" s="108"/>
      <c r="M42" s="100">
        <f>L42-K42</f>
        <v>0</v>
      </c>
      <c r="N42" s="103" t="e">
        <f t="shared" si="26"/>
        <v>#DIV/0!</v>
      </c>
    </row>
    <row r="43" spans="1:14">
      <c r="A43" s="206"/>
      <c r="B43" s="130" t="s">
        <v>138</v>
      </c>
      <c r="C43" s="131"/>
      <c r="D43" s="129"/>
      <c r="E43" s="100">
        <f t="shared" ref="E43:E44" si="27">D43-C43</f>
        <v>0</v>
      </c>
      <c r="F43" s="101" t="e">
        <f t="shared" si="24"/>
        <v>#DIV/0!</v>
      </c>
      <c r="G43" s="142"/>
      <c r="H43" s="129"/>
      <c r="I43" s="100">
        <f t="shared" ref="I43:I44" si="28">H43-G43</f>
        <v>0</v>
      </c>
      <c r="J43" s="101" t="e">
        <f t="shared" si="25"/>
        <v>#DIV/0!</v>
      </c>
      <c r="K43" s="142"/>
      <c r="L43" s="129"/>
      <c r="M43" s="100">
        <f t="shared" ref="M43:M44" si="29">L43-K43</f>
        <v>0</v>
      </c>
      <c r="N43" s="103" t="e">
        <f t="shared" si="26"/>
        <v>#DIV/0!</v>
      </c>
    </row>
    <row r="44" spans="1:14">
      <c r="A44" s="206"/>
      <c r="B44" s="119" t="s">
        <v>139</v>
      </c>
      <c r="C44" s="120"/>
      <c r="D44" s="111"/>
      <c r="E44" s="100">
        <f t="shared" si="27"/>
        <v>0</v>
      </c>
      <c r="F44" s="121" t="e">
        <f t="shared" si="24"/>
        <v>#DIV/0!</v>
      </c>
      <c r="G44" s="110"/>
      <c r="H44" s="111"/>
      <c r="I44" s="100">
        <f t="shared" si="28"/>
        <v>0</v>
      </c>
      <c r="J44" s="121" t="e">
        <f t="shared" si="25"/>
        <v>#DIV/0!</v>
      </c>
      <c r="K44" s="110"/>
      <c r="L44" s="111"/>
      <c r="M44" s="100">
        <f t="shared" si="29"/>
        <v>0</v>
      </c>
      <c r="N44" s="115" t="e">
        <f t="shared" si="26"/>
        <v>#DIV/0!</v>
      </c>
    </row>
    <row r="45" spans="1:14">
      <c r="A45" s="207" t="s">
        <v>140</v>
      </c>
      <c r="B45" s="132" t="s">
        <v>141</v>
      </c>
      <c r="C45" s="133"/>
      <c r="D45" s="134"/>
      <c r="E45" s="112">
        <f>D45-C45</f>
        <v>0</v>
      </c>
      <c r="F45" s="118" t="e">
        <f t="shared" si="24"/>
        <v>#DIV/0!</v>
      </c>
      <c r="G45" s="143"/>
      <c r="H45" s="134"/>
      <c r="I45" s="112">
        <f>H45-G45</f>
        <v>0</v>
      </c>
      <c r="J45" s="118" t="e">
        <f t="shared" si="25"/>
        <v>#DIV/0!</v>
      </c>
      <c r="K45" s="143"/>
      <c r="L45" s="134"/>
      <c r="M45" s="112">
        <f>L45-K45</f>
        <v>0</v>
      </c>
      <c r="N45" s="113" t="e">
        <f t="shared" si="26"/>
        <v>#DIV/0!</v>
      </c>
    </row>
    <row r="46" spans="1:14">
      <c r="A46" s="207"/>
      <c r="B46" s="104" t="s">
        <v>142</v>
      </c>
      <c r="C46" s="107"/>
      <c r="D46" s="108"/>
      <c r="E46" s="100">
        <f>D46-C46</f>
        <v>0</v>
      </c>
      <c r="F46" s="101" t="e">
        <f t="shared" si="24"/>
        <v>#DIV/0!</v>
      </c>
      <c r="G46" s="109"/>
      <c r="H46" s="108"/>
      <c r="I46" s="100">
        <f>H46-G46</f>
        <v>0</v>
      </c>
      <c r="J46" s="101" t="e">
        <f t="shared" si="25"/>
        <v>#DIV/0!</v>
      </c>
      <c r="K46" s="109"/>
      <c r="L46" s="108"/>
      <c r="M46" s="100">
        <f>L46-K46</f>
        <v>0</v>
      </c>
      <c r="N46" s="103" t="e">
        <f t="shared" si="26"/>
        <v>#DIV/0!</v>
      </c>
    </row>
    <row r="47" spans="1:14">
      <c r="A47" s="207"/>
      <c r="B47" s="135" t="s">
        <v>143</v>
      </c>
      <c r="C47" s="136"/>
      <c r="D47" s="137"/>
      <c r="E47" s="114">
        <f>D47-C47</f>
        <v>0</v>
      </c>
      <c r="F47" s="121" t="e">
        <f t="shared" si="24"/>
        <v>#DIV/0!</v>
      </c>
      <c r="G47" s="144"/>
      <c r="H47" s="137"/>
      <c r="I47" s="114">
        <f>H47-G47</f>
        <v>0</v>
      </c>
      <c r="J47" s="121" t="e">
        <f t="shared" si="25"/>
        <v>#DIV/0!</v>
      </c>
      <c r="K47" s="144"/>
      <c r="L47" s="137"/>
      <c r="M47" s="114">
        <f>L47-K47</f>
        <v>0</v>
      </c>
      <c r="N47" s="115" t="e">
        <f t="shared" si="26"/>
        <v>#DIV/0!</v>
      </c>
    </row>
    <row r="48" spans="1:14">
      <c r="A48" s="208" t="s">
        <v>144</v>
      </c>
      <c r="B48" s="208"/>
      <c r="C48" s="98">
        <f>SUM(C8:C47)</f>
        <v>0</v>
      </c>
      <c r="D48" s="98">
        <f>SUM(D8:D47)</f>
        <v>0</v>
      </c>
      <c r="E48" s="98">
        <f>D48-C48</f>
        <v>0</v>
      </c>
      <c r="F48" s="99" t="e">
        <f t="shared" si="24"/>
        <v>#DIV/0!</v>
      </c>
      <c r="G48" s="98">
        <f>SUM(G8:G47)</f>
        <v>0</v>
      </c>
      <c r="H48" s="98">
        <f>SUM(H8:H47)</f>
        <v>0</v>
      </c>
      <c r="I48" s="98">
        <f>H48-G48</f>
        <v>0</v>
      </c>
      <c r="J48" s="99" t="e">
        <f t="shared" si="25"/>
        <v>#DIV/0!</v>
      </c>
      <c r="K48" s="98">
        <f>SUM(K8:K47)</f>
        <v>0</v>
      </c>
      <c r="L48" s="98">
        <f>SUM(L8:L47)</f>
        <v>0</v>
      </c>
      <c r="M48" s="98">
        <f>L48-K48</f>
        <v>0</v>
      </c>
      <c r="N48" s="99" t="e">
        <f t="shared" si="26"/>
        <v>#DIV/0!</v>
      </c>
    </row>
    <row r="49" spans="1:14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</sheetData>
  <mergeCells count="19">
    <mergeCell ref="A28:A30"/>
    <mergeCell ref="A31:A40"/>
    <mergeCell ref="A41:A44"/>
    <mergeCell ref="A45:A47"/>
    <mergeCell ref="A48:B48"/>
    <mergeCell ref="A6:B7"/>
    <mergeCell ref="A8:A16"/>
    <mergeCell ref="A17:A21"/>
    <mergeCell ref="A22:A23"/>
    <mergeCell ref="A24:A26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56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55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54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2DDD1-3093-4ECB-9AA7-184658DBE873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46" t="s">
        <v>49</v>
      </c>
      <c r="B1" s="46"/>
      <c r="C1" s="96"/>
      <c r="D1" s="46"/>
      <c r="E1" s="46"/>
      <c r="H1" s="46"/>
      <c r="I1" s="46"/>
      <c r="L1" s="46"/>
      <c r="M1" s="46"/>
    </row>
    <row r="2" spans="1:15" ht="15" customHeight="1">
      <c r="A2" s="93"/>
      <c r="B2" s="93"/>
      <c r="C2" s="96"/>
    </row>
    <row r="3" spans="1:15" ht="15" customHeight="1">
      <c r="A3" s="96"/>
      <c r="B3" s="96"/>
      <c r="C3" s="96"/>
    </row>
    <row r="4" spans="1:15" ht="15" customHeight="1">
      <c r="A4" s="97" t="s">
        <v>53</v>
      </c>
      <c r="B4" s="45"/>
      <c r="N4" s="127" t="s">
        <v>172</v>
      </c>
    </row>
    <row r="5" spans="1:15" ht="19.2" customHeight="1">
      <c r="A5" s="97"/>
      <c r="B5" s="97"/>
      <c r="C5" s="4" t="s">
        <v>3</v>
      </c>
      <c r="D5" s="4"/>
      <c r="E5" s="4"/>
      <c r="F5" s="4"/>
      <c r="G5" s="4" t="s">
        <v>4</v>
      </c>
      <c r="H5" s="4"/>
      <c r="I5" s="4"/>
      <c r="J5" s="4"/>
      <c r="K5" s="4" t="s">
        <v>5</v>
      </c>
      <c r="L5" s="4"/>
      <c r="M5" s="4"/>
      <c r="N5" s="4"/>
    </row>
    <row r="6" spans="1:15" ht="19.5" customHeight="1">
      <c r="A6" s="209" t="s">
        <v>93</v>
      </c>
      <c r="B6" s="209"/>
      <c r="C6" s="3" t="s">
        <v>94</v>
      </c>
      <c r="D6" s="3"/>
      <c r="E6" s="2" t="s">
        <v>12</v>
      </c>
      <c r="F6" s="2"/>
      <c r="G6" s="2" t="s">
        <v>94</v>
      </c>
      <c r="H6" s="2"/>
      <c r="I6" s="2" t="s">
        <v>12</v>
      </c>
      <c r="J6" s="2"/>
      <c r="K6" s="2" t="s">
        <v>94</v>
      </c>
      <c r="L6" s="2"/>
      <c r="M6" s="2" t="s">
        <v>12</v>
      </c>
      <c r="N6" s="2"/>
    </row>
    <row r="7" spans="1:15" ht="19.5" customHeight="1">
      <c r="A7" s="209"/>
      <c r="B7" s="209"/>
      <c r="C7" s="194">
        <v>2022</v>
      </c>
      <c r="D7" s="194">
        <v>2023</v>
      </c>
      <c r="E7" s="102" t="s">
        <v>13</v>
      </c>
      <c r="F7" s="102" t="s">
        <v>14</v>
      </c>
      <c r="G7" s="194">
        <v>2022</v>
      </c>
      <c r="H7" s="194">
        <v>2023</v>
      </c>
      <c r="I7" s="102" t="s">
        <v>13</v>
      </c>
      <c r="J7" s="102" t="s">
        <v>14</v>
      </c>
      <c r="K7" s="194">
        <v>2022</v>
      </c>
      <c r="L7" s="194">
        <v>2023</v>
      </c>
      <c r="M7" s="102" t="s">
        <v>13</v>
      </c>
      <c r="N7" s="102" t="s">
        <v>14</v>
      </c>
    </row>
    <row r="8" spans="1:15" s="152" customFormat="1" ht="19.5" customHeight="1">
      <c r="A8" s="195" t="s">
        <v>95</v>
      </c>
      <c r="B8" s="196" t="s">
        <v>96</v>
      </c>
      <c r="C8" s="197">
        <v>53818821</v>
      </c>
      <c r="D8" s="198">
        <v>51676573</v>
      </c>
      <c r="E8" s="199">
        <v>-2142248</v>
      </c>
      <c r="F8" s="200">
        <v>-3.9804811034414911</v>
      </c>
      <c r="G8" s="201">
        <v>0</v>
      </c>
      <c r="H8" s="198">
        <v>0</v>
      </c>
      <c r="I8" s="199">
        <v>0</v>
      </c>
      <c r="J8" s="200" t="s">
        <v>156</v>
      </c>
      <c r="K8" s="201">
        <v>644</v>
      </c>
      <c r="L8" s="198">
        <v>859</v>
      </c>
      <c r="M8" s="199">
        <v>215</v>
      </c>
      <c r="N8" s="200">
        <v>33.385093167701847</v>
      </c>
      <c r="O8" s="166"/>
    </row>
    <row r="9" spans="1:15" s="152" customFormat="1" ht="19.5" customHeight="1">
      <c r="A9" s="195" t="s">
        <v>95</v>
      </c>
      <c r="B9" s="196" t="s">
        <v>97</v>
      </c>
      <c r="C9" s="197">
        <v>20063502</v>
      </c>
      <c r="D9" s="198">
        <v>19130324</v>
      </c>
      <c r="E9" s="199">
        <v>-933178</v>
      </c>
      <c r="F9" s="200">
        <v>-4.6511222218334609</v>
      </c>
      <c r="G9" s="201">
        <v>0</v>
      </c>
      <c r="H9" s="198">
        <v>0</v>
      </c>
      <c r="I9" s="199">
        <v>0</v>
      </c>
      <c r="J9" s="200" t="s">
        <v>156</v>
      </c>
      <c r="K9" s="201">
        <v>253659</v>
      </c>
      <c r="L9" s="198">
        <v>362532</v>
      </c>
      <c r="M9" s="199">
        <v>108873</v>
      </c>
      <c r="N9" s="200">
        <v>42.9210081250813</v>
      </c>
      <c r="O9" s="166"/>
    </row>
    <row r="10" spans="1:15" s="152" customFormat="1" ht="19.5" customHeight="1">
      <c r="A10" s="195" t="s">
        <v>95</v>
      </c>
      <c r="B10" s="196" t="s">
        <v>98</v>
      </c>
      <c r="C10" s="197">
        <v>16066891</v>
      </c>
      <c r="D10" s="198">
        <v>18224868</v>
      </c>
      <c r="E10" s="199">
        <v>2157977</v>
      </c>
      <c r="F10" s="200">
        <v>13.43120458089869</v>
      </c>
      <c r="G10" s="201">
        <v>0</v>
      </c>
      <c r="H10" s="198">
        <v>0</v>
      </c>
      <c r="I10" s="199">
        <v>0</v>
      </c>
      <c r="J10" s="200" t="s">
        <v>156</v>
      </c>
      <c r="K10" s="201">
        <v>30631</v>
      </c>
      <c r="L10" s="198">
        <v>30340</v>
      </c>
      <c r="M10" s="199">
        <v>-291</v>
      </c>
      <c r="N10" s="200">
        <v>-0.95001795566582814</v>
      </c>
      <c r="O10" s="166"/>
    </row>
    <row r="11" spans="1:15" s="152" customFormat="1" ht="19.5" customHeight="1">
      <c r="A11" s="195" t="s">
        <v>95</v>
      </c>
      <c r="B11" s="196" t="s">
        <v>99</v>
      </c>
      <c r="C11" s="197">
        <v>13150669</v>
      </c>
      <c r="D11" s="198">
        <v>12097480</v>
      </c>
      <c r="E11" s="199">
        <v>-1053189</v>
      </c>
      <c r="F11" s="200">
        <v>-8.008634389626863</v>
      </c>
      <c r="G11" s="201">
        <v>0</v>
      </c>
      <c r="H11" s="198">
        <v>0</v>
      </c>
      <c r="I11" s="199">
        <v>0</v>
      </c>
      <c r="J11" s="200" t="s">
        <v>156</v>
      </c>
      <c r="K11" s="201">
        <v>20684</v>
      </c>
      <c r="L11" s="198">
        <v>17383</v>
      </c>
      <c r="M11" s="199">
        <v>-3301</v>
      </c>
      <c r="N11" s="200">
        <v>-15.95919551344034</v>
      </c>
      <c r="O11" s="166"/>
    </row>
    <row r="12" spans="1:15" s="152" customFormat="1" ht="19.5" customHeight="1">
      <c r="A12" s="195" t="s">
        <v>95</v>
      </c>
      <c r="B12" s="196" t="s">
        <v>100</v>
      </c>
      <c r="C12" s="197">
        <v>8103445</v>
      </c>
      <c r="D12" s="198">
        <v>7255873</v>
      </c>
      <c r="E12" s="199">
        <v>-847572</v>
      </c>
      <c r="F12" s="200">
        <v>-10.45940337720562</v>
      </c>
      <c r="G12" s="201">
        <v>0</v>
      </c>
      <c r="H12" s="198">
        <v>0</v>
      </c>
      <c r="I12" s="199">
        <v>0</v>
      </c>
      <c r="J12" s="200" t="s">
        <v>156</v>
      </c>
      <c r="K12" s="201">
        <v>361327</v>
      </c>
      <c r="L12" s="198">
        <v>303408</v>
      </c>
      <c r="M12" s="199">
        <v>-57919</v>
      </c>
      <c r="N12" s="200">
        <v>-16.02952450273575</v>
      </c>
      <c r="O12" s="166"/>
    </row>
    <row r="13" spans="1:15" s="152" customFormat="1" ht="19.5" customHeight="1">
      <c r="A13" s="195" t="s">
        <v>95</v>
      </c>
      <c r="B13" s="196" t="s">
        <v>101</v>
      </c>
      <c r="C13" s="197">
        <v>2363150</v>
      </c>
      <c r="D13" s="198">
        <v>2265336</v>
      </c>
      <c r="E13" s="199">
        <v>-97814</v>
      </c>
      <c r="F13" s="200">
        <v>-4.1391363222817006</v>
      </c>
      <c r="G13" s="201">
        <v>0</v>
      </c>
      <c r="H13" s="198">
        <v>0</v>
      </c>
      <c r="I13" s="199">
        <v>0</v>
      </c>
      <c r="J13" s="200" t="s">
        <v>156</v>
      </c>
      <c r="K13" s="201">
        <v>75217</v>
      </c>
      <c r="L13" s="198">
        <v>95449</v>
      </c>
      <c r="M13" s="199">
        <v>20232</v>
      </c>
      <c r="N13" s="200">
        <v>26.89817461478123</v>
      </c>
      <c r="O13" s="166"/>
    </row>
    <row r="14" spans="1:15" s="152" customFormat="1" ht="19.5" customHeight="1">
      <c r="A14" s="195" t="s">
        <v>95</v>
      </c>
      <c r="B14" s="196" t="s">
        <v>102</v>
      </c>
      <c r="C14" s="197">
        <v>0</v>
      </c>
      <c r="D14" s="198">
        <v>0</v>
      </c>
      <c r="E14" s="199">
        <v>0</v>
      </c>
      <c r="F14" s="200" t="s">
        <v>156</v>
      </c>
      <c r="G14" s="201">
        <v>15367321</v>
      </c>
      <c r="H14" s="198">
        <v>14835980</v>
      </c>
      <c r="I14" s="199">
        <v>-531341</v>
      </c>
      <c r="J14" s="200">
        <v>-3.4576033129001469</v>
      </c>
      <c r="K14" s="201">
        <v>397270</v>
      </c>
      <c r="L14" s="198">
        <v>369255</v>
      </c>
      <c r="M14" s="199">
        <v>-28015</v>
      </c>
      <c r="N14" s="200">
        <v>-7.0518790746847211</v>
      </c>
      <c r="O14" s="166"/>
    </row>
    <row r="15" spans="1:15" s="152" customFormat="1" ht="19.5" customHeight="1">
      <c r="A15" s="195" t="s">
        <v>95</v>
      </c>
      <c r="B15" s="196" t="s">
        <v>103</v>
      </c>
      <c r="C15" s="197">
        <v>18403674</v>
      </c>
      <c r="D15" s="198">
        <v>16819231</v>
      </c>
      <c r="E15" s="199">
        <v>-1584443</v>
      </c>
      <c r="F15" s="200">
        <v>-8.6093841914391618</v>
      </c>
      <c r="G15" s="201">
        <v>0</v>
      </c>
      <c r="H15" s="198">
        <v>0</v>
      </c>
      <c r="I15" s="199">
        <v>0</v>
      </c>
      <c r="J15" s="200" t="s">
        <v>156</v>
      </c>
      <c r="K15" s="201">
        <v>600</v>
      </c>
      <c r="L15" s="198">
        <v>497</v>
      </c>
      <c r="M15" s="199">
        <v>-103</v>
      </c>
      <c r="N15" s="200">
        <v>-17.166666666666671</v>
      </c>
      <c r="O15" s="166"/>
    </row>
    <row r="16" spans="1:15" s="152" customFormat="1" ht="19.5" customHeight="1">
      <c r="A16" s="195" t="s">
        <v>95</v>
      </c>
      <c r="B16" s="196" t="s">
        <v>104</v>
      </c>
      <c r="C16" s="197">
        <v>5376348</v>
      </c>
      <c r="D16" s="198">
        <v>4795435</v>
      </c>
      <c r="E16" s="199">
        <v>-580913</v>
      </c>
      <c r="F16" s="200">
        <v>-10.804973933978969</v>
      </c>
      <c r="G16" s="201">
        <v>0</v>
      </c>
      <c r="H16" s="198">
        <v>0</v>
      </c>
      <c r="I16" s="199">
        <v>0</v>
      </c>
      <c r="J16" s="200" t="s">
        <v>156</v>
      </c>
      <c r="K16" s="201">
        <v>740916</v>
      </c>
      <c r="L16" s="198">
        <v>697204</v>
      </c>
      <c r="M16" s="199">
        <v>-43712</v>
      </c>
      <c r="N16" s="200">
        <v>-5.899724125271959</v>
      </c>
      <c r="O16" s="166"/>
    </row>
    <row r="17" spans="1:15" s="152" customFormat="1" ht="19.5" customHeight="1">
      <c r="A17" s="195" t="s">
        <v>105</v>
      </c>
      <c r="B17" s="196" t="s">
        <v>106</v>
      </c>
      <c r="C17" s="197">
        <v>0</v>
      </c>
      <c r="D17" s="198">
        <v>0</v>
      </c>
      <c r="E17" s="199">
        <v>0</v>
      </c>
      <c r="F17" s="200" t="s">
        <v>156</v>
      </c>
      <c r="G17" s="201">
        <v>5108284</v>
      </c>
      <c r="H17" s="198">
        <v>4233549</v>
      </c>
      <c r="I17" s="199">
        <v>-874735</v>
      </c>
      <c r="J17" s="200">
        <v>-17.12385215857223</v>
      </c>
      <c r="K17" s="201">
        <v>56471</v>
      </c>
      <c r="L17" s="198">
        <v>55945</v>
      </c>
      <c r="M17" s="199">
        <v>-526</v>
      </c>
      <c r="N17" s="200">
        <v>-0.93145154149917175</v>
      </c>
      <c r="O17" s="166"/>
    </row>
    <row r="18" spans="1:15" s="152" customFormat="1" ht="19.5" customHeight="1">
      <c r="A18" s="195" t="s">
        <v>105</v>
      </c>
      <c r="B18" s="196" t="s">
        <v>107</v>
      </c>
      <c r="C18" s="197">
        <v>0</v>
      </c>
      <c r="D18" s="198">
        <v>0</v>
      </c>
      <c r="E18" s="199">
        <v>0</v>
      </c>
      <c r="F18" s="200" t="s">
        <v>156</v>
      </c>
      <c r="G18" s="201">
        <v>6642086</v>
      </c>
      <c r="H18" s="198">
        <v>4145567</v>
      </c>
      <c r="I18" s="199">
        <v>-2496519</v>
      </c>
      <c r="J18" s="200">
        <v>-37.58636970373464</v>
      </c>
      <c r="K18" s="201">
        <v>1631839</v>
      </c>
      <c r="L18" s="198">
        <v>1540442</v>
      </c>
      <c r="M18" s="199">
        <v>-91397</v>
      </c>
      <c r="N18" s="200">
        <v>-5.6008589082623956</v>
      </c>
      <c r="O18" s="166"/>
    </row>
    <row r="19" spans="1:15" s="152" customFormat="1" ht="19.5" customHeight="1">
      <c r="A19" s="195" t="s">
        <v>105</v>
      </c>
      <c r="B19" s="196" t="s">
        <v>108</v>
      </c>
      <c r="C19" s="197">
        <v>0</v>
      </c>
      <c r="D19" s="198">
        <v>0</v>
      </c>
      <c r="E19" s="199">
        <v>0</v>
      </c>
      <c r="F19" s="200" t="s">
        <v>156</v>
      </c>
      <c r="G19" s="201">
        <v>1514542</v>
      </c>
      <c r="H19" s="198">
        <v>1329052</v>
      </c>
      <c r="I19" s="199">
        <v>-185490</v>
      </c>
      <c r="J19" s="200">
        <v>-12.24726683050058</v>
      </c>
      <c r="K19" s="201">
        <v>1242079</v>
      </c>
      <c r="L19" s="198">
        <v>1804957</v>
      </c>
      <c r="M19" s="199">
        <v>562878</v>
      </c>
      <c r="N19" s="200">
        <v>45.317407346875683</v>
      </c>
      <c r="O19" s="166"/>
    </row>
    <row r="20" spans="1:15" s="152" customFormat="1" ht="19.5" customHeight="1">
      <c r="A20" s="195" t="s">
        <v>105</v>
      </c>
      <c r="B20" s="196" t="s">
        <v>109</v>
      </c>
      <c r="C20" s="197">
        <v>0</v>
      </c>
      <c r="D20" s="198">
        <v>0</v>
      </c>
      <c r="E20" s="199">
        <v>0</v>
      </c>
      <c r="F20" s="200" t="s">
        <v>156</v>
      </c>
      <c r="G20" s="201">
        <v>420186</v>
      </c>
      <c r="H20" s="198">
        <v>370360</v>
      </c>
      <c r="I20" s="199">
        <v>-49826</v>
      </c>
      <c r="J20" s="200">
        <v>-11.85808189706464</v>
      </c>
      <c r="K20" s="201">
        <v>13250875</v>
      </c>
      <c r="L20" s="198">
        <v>13103678</v>
      </c>
      <c r="M20" s="199">
        <v>-147197</v>
      </c>
      <c r="N20" s="200">
        <v>-1.1108473968700141</v>
      </c>
      <c r="O20" s="166"/>
    </row>
    <row r="21" spans="1:15" s="152" customFormat="1" ht="19.5" customHeight="1">
      <c r="A21" s="195" t="s">
        <v>105</v>
      </c>
      <c r="B21" s="196" t="s">
        <v>110</v>
      </c>
      <c r="C21" s="197">
        <v>0</v>
      </c>
      <c r="D21" s="198">
        <v>0</v>
      </c>
      <c r="E21" s="199">
        <v>0</v>
      </c>
      <c r="F21" s="200" t="s">
        <v>156</v>
      </c>
      <c r="G21" s="201">
        <v>0</v>
      </c>
      <c r="H21" s="198">
        <v>0</v>
      </c>
      <c r="I21" s="199">
        <v>0</v>
      </c>
      <c r="J21" s="200" t="s">
        <v>156</v>
      </c>
      <c r="K21" s="201">
        <v>3559652</v>
      </c>
      <c r="L21" s="198">
        <v>3204290</v>
      </c>
      <c r="M21" s="199">
        <v>-355362</v>
      </c>
      <c r="N21" s="200">
        <v>-9.9830545233073309</v>
      </c>
      <c r="O21" s="166"/>
    </row>
    <row r="22" spans="1:15" s="152" customFormat="1" ht="19.5" customHeight="1">
      <c r="A22" s="195" t="s">
        <v>111</v>
      </c>
      <c r="B22" s="196" t="s">
        <v>112</v>
      </c>
      <c r="C22" s="197">
        <v>0</v>
      </c>
      <c r="D22" s="198">
        <v>0</v>
      </c>
      <c r="E22" s="199">
        <v>0</v>
      </c>
      <c r="F22" s="200" t="s">
        <v>156</v>
      </c>
      <c r="G22" s="201">
        <v>623177</v>
      </c>
      <c r="H22" s="198">
        <v>698614</v>
      </c>
      <c r="I22" s="199">
        <v>75437</v>
      </c>
      <c r="J22" s="200">
        <v>12.105228530577991</v>
      </c>
      <c r="K22" s="201">
        <v>626833</v>
      </c>
      <c r="L22" s="198">
        <v>259514</v>
      </c>
      <c r="M22" s="199">
        <v>-367319</v>
      </c>
      <c r="N22" s="200">
        <v>-58.59918032394593</v>
      </c>
      <c r="O22" s="166"/>
    </row>
    <row r="23" spans="1:15" s="152" customFormat="1" ht="19.5" customHeight="1">
      <c r="A23" s="195" t="s">
        <v>111</v>
      </c>
      <c r="B23" s="196" t="s">
        <v>113</v>
      </c>
      <c r="C23" s="197">
        <v>16985</v>
      </c>
      <c r="D23" s="198">
        <v>30967</v>
      </c>
      <c r="E23" s="199">
        <v>13982</v>
      </c>
      <c r="F23" s="200">
        <v>82.319693847512525</v>
      </c>
      <c r="G23" s="201">
        <v>14178345</v>
      </c>
      <c r="H23" s="198">
        <v>11357286</v>
      </c>
      <c r="I23" s="199">
        <v>-2821059</v>
      </c>
      <c r="J23" s="200">
        <v>-19.89695553324454</v>
      </c>
      <c r="K23" s="201">
        <v>2450981</v>
      </c>
      <c r="L23" s="198">
        <v>2478405</v>
      </c>
      <c r="M23" s="199">
        <v>27424</v>
      </c>
      <c r="N23" s="200">
        <v>1.1188989225130681</v>
      </c>
      <c r="O23" s="166"/>
    </row>
    <row r="24" spans="1:15" s="152" customFormat="1" ht="19.5" customHeight="1">
      <c r="A24" s="195" t="s">
        <v>114</v>
      </c>
      <c r="B24" s="196" t="s">
        <v>115</v>
      </c>
      <c r="C24" s="197">
        <v>0</v>
      </c>
      <c r="D24" s="198">
        <v>0</v>
      </c>
      <c r="E24" s="199">
        <v>0</v>
      </c>
      <c r="F24" s="200" t="s">
        <v>156</v>
      </c>
      <c r="G24" s="201">
        <v>443275</v>
      </c>
      <c r="H24" s="198">
        <v>626287</v>
      </c>
      <c r="I24" s="199">
        <v>183012</v>
      </c>
      <c r="J24" s="200">
        <v>41.286334668095442</v>
      </c>
      <c r="K24" s="201">
        <v>16836</v>
      </c>
      <c r="L24" s="198">
        <v>10672</v>
      </c>
      <c r="M24" s="199">
        <v>-6164</v>
      </c>
      <c r="N24" s="200">
        <v>-36.612021857923487</v>
      </c>
      <c r="O24" s="166"/>
    </row>
    <row r="25" spans="1:15" s="152" customFormat="1" ht="19.5" customHeight="1">
      <c r="A25" s="195" t="s">
        <v>114</v>
      </c>
      <c r="B25" s="196" t="s">
        <v>116</v>
      </c>
      <c r="C25" s="197">
        <v>0</v>
      </c>
      <c r="D25" s="198">
        <v>0</v>
      </c>
      <c r="E25" s="199">
        <v>0</v>
      </c>
      <c r="F25" s="200" t="s">
        <v>156</v>
      </c>
      <c r="G25" s="201">
        <v>727566</v>
      </c>
      <c r="H25" s="198">
        <v>557460</v>
      </c>
      <c r="I25" s="199">
        <v>-170106</v>
      </c>
      <c r="J25" s="200">
        <v>-23.380146955740098</v>
      </c>
      <c r="K25" s="201">
        <v>117174</v>
      </c>
      <c r="L25" s="198">
        <v>78580</v>
      </c>
      <c r="M25" s="199">
        <v>-38594</v>
      </c>
      <c r="N25" s="200">
        <v>-32.937341048355442</v>
      </c>
      <c r="O25" s="166"/>
    </row>
    <row r="26" spans="1:15" s="152" customFormat="1" ht="19.5" customHeight="1">
      <c r="A26" s="195" t="s">
        <v>114</v>
      </c>
      <c r="B26" s="196" t="s">
        <v>117</v>
      </c>
      <c r="C26" s="197">
        <v>249220</v>
      </c>
      <c r="D26" s="198">
        <v>230109</v>
      </c>
      <c r="E26" s="199">
        <v>-19111</v>
      </c>
      <c r="F26" s="200">
        <v>-7.6683251745445773</v>
      </c>
      <c r="G26" s="201">
        <v>2412699</v>
      </c>
      <c r="H26" s="198">
        <v>2416609</v>
      </c>
      <c r="I26" s="199">
        <v>3910</v>
      </c>
      <c r="J26" s="200">
        <v>0.16205917107770071</v>
      </c>
      <c r="K26" s="201">
        <v>1625706</v>
      </c>
      <c r="L26" s="198">
        <v>1370799</v>
      </c>
      <c r="M26" s="199">
        <v>-254907</v>
      </c>
      <c r="N26" s="200">
        <v>-15.6797723573635</v>
      </c>
      <c r="O26" s="166"/>
    </row>
    <row r="27" spans="1:15" s="152" customFormat="1" ht="19.5" customHeight="1">
      <c r="A27" s="195" t="s">
        <v>118</v>
      </c>
      <c r="B27" s="196" t="s">
        <v>119</v>
      </c>
      <c r="C27" s="197">
        <v>7863944</v>
      </c>
      <c r="D27" s="198">
        <v>7583565</v>
      </c>
      <c r="E27" s="199">
        <v>-280379</v>
      </c>
      <c r="F27" s="200">
        <v>-3.5653738124279641</v>
      </c>
      <c r="G27" s="201">
        <v>2892088</v>
      </c>
      <c r="H27" s="198">
        <v>2039844</v>
      </c>
      <c r="I27" s="199">
        <v>-852244</v>
      </c>
      <c r="J27" s="200">
        <v>-29.46812130197975</v>
      </c>
      <c r="K27" s="201">
        <v>18041380</v>
      </c>
      <c r="L27" s="198">
        <v>17681484</v>
      </c>
      <c r="M27" s="199">
        <v>-359896</v>
      </c>
      <c r="N27" s="200">
        <v>-1.994836315182098</v>
      </c>
      <c r="O27" s="166"/>
    </row>
    <row r="28" spans="1:15" s="152" customFormat="1" ht="19.5" customHeight="1">
      <c r="A28" s="195" t="s">
        <v>120</v>
      </c>
      <c r="B28" s="196" t="s">
        <v>121</v>
      </c>
      <c r="C28" s="197">
        <v>1914750</v>
      </c>
      <c r="D28" s="198">
        <v>2130405</v>
      </c>
      <c r="E28" s="199">
        <v>215655</v>
      </c>
      <c r="F28" s="200">
        <v>11.262828045436731</v>
      </c>
      <c r="G28" s="201">
        <v>129495</v>
      </c>
      <c r="H28" s="198">
        <v>63726</v>
      </c>
      <c r="I28" s="199">
        <v>-65769</v>
      </c>
      <c r="J28" s="200">
        <v>-50.788833545696747</v>
      </c>
      <c r="K28" s="201">
        <v>64541</v>
      </c>
      <c r="L28" s="198">
        <v>64900</v>
      </c>
      <c r="M28" s="199">
        <v>359</v>
      </c>
      <c r="N28" s="200">
        <v>0.55623557118730105</v>
      </c>
      <c r="O28" s="166"/>
    </row>
    <row r="29" spans="1:15" s="152" customFormat="1" ht="19.5" customHeight="1">
      <c r="A29" s="195" t="s">
        <v>120</v>
      </c>
      <c r="B29" s="196" t="s">
        <v>122</v>
      </c>
      <c r="C29" s="197">
        <v>0</v>
      </c>
      <c r="D29" s="198">
        <v>0</v>
      </c>
      <c r="E29" s="199">
        <v>0</v>
      </c>
      <c r="F29" s="200" t="s">
        <v>156</v>
      </c>
      <c r="G29" s="201">
        <v>6374119</v>
      </c>
      <c r="H29" s="198">
        <v>6625000</v>
      </c>
      <c r="I29" s="199">
        <v>250881</v>
      </c>
      <c r="J29" s="200">
        <v>3.9359321656843922</v>
      </c>
      <c r="K29" s="201">
        <v>769879</v>
      </c>
      <c r="L29" s="198">
        <v>791718</v>
      </c>
      <c r="M29" s="199">
        <v>21839</v>
      </c>
      <c r="N29" s="200">
        <v>2.836679530159941</v>
      </c>
      <c r="O29" s="166"/>
    </row>
    <row r="30" spans="1:15" s="152" customFormat="1" ht="19.5" customHeight="1">
      <c r="A30" s="195" t="s">
        <v>120</v>
      </c>
      <c r="B30" s="196" t="s">
        <v>123</v>
      </c>
      <c r="C30" s="197">
        <v>0</v>
      </c>
      <c r="D30" s="198">
        <v>0</v>
      </c>
      <c r="E30" s="199">
        <v>0</v>
      </c>
      <c r="F30" s="200" t="s">
        <v>156</v>
      </c>
      <c r="G30" s="201">
        <v>328267</v>
      </c>
      <c r="H30" s="198">
        <v>1167061</v>
      </c>
      <c r="I30" s="199">
        <v>838794</v>
      </c>
      <c r="J30" s="200">
        <v>255.52187700865451</v>
      </c>
      <c r="K30" s="201">
        <v>17446129</v>
      </c>
      <c r="L30" s="198">
        <v>15110706</v>
      </c>
      <c r="M30" s="199">
        <v>-2335423</v>
      </c>
      <c r="N30" s="200">
        <v>-13.386482468403161</v>
      </c>
      <c r="O30" s="166"/>
    </row>
    <row r="31" spans="1:15" s="152" customFormat="1" ht="19.5" customHeight="1">
      <c r="A31" s="195" t="s">
        <v>124</v>
      </c>
      <c r="B31" s="196" t="s">
        <v>125</v>
      </c>
      <c r="C31" s="197">
        <v>0</v>
      </c>
      <c r="D31" s="198">
        <v>0</v>
      </c>
      <c r="E31" s="199">
        <v>0</v>
      </c>
      <c r="F31" s="200" t="s">
        <v>156</v>
      </c>
      <c r="G31" s="201">
        <v>12877364</v>
      </c>
      <c r="H31" s="198">
        <v>18019770</v>
      </c>
      <c r="I31" s="199">
        <v>5142406</v>
      </c>
      <c r="J31" s="200">
        <v>39.933685185881217</v>
      </c>
      <c r="K31" s="201">
        <v>2114012</v>
      </c>
      <c r="L31" s="198">
        <v>3129393</v>
      </c>
      <c r="M31" s="199">
        <v>1015381</v>
      </c>
      <c r="N31" s="200">
        <v>48.030995093689143</v>
      </c>
      <c r="O31" s="166"/>
    </row>
    <row r="32" spans="1:15" s="152" customFormat="1" ht="19.5" customHeight="1">
      <c r="A32" s="195" t="s">
        <v>124</v>
      </c>
      <c r="B32" s="196" t="s">
        <v>126</v>
      </c>
      <c r="C32" s="197">
        <v>0</v>
      </c>
      <c r="D32" s="198">
        <v>0</v>
      </c>
      <c r="E32" s="199">
        <v>0</v>
      </c>
      <c r="F32" s="200" t="s">
        <v>156</v>
      </c>
      <c r="G32" s="201">
        <v>2762121</v>
      </c>
      <c r="H32" s="198">
        <v>2911292</v>
      </c>
      <c r="I32" s="199">
        <v>149171</v>
      </c>
      <c r="J32" s="200">
        <v>5.4005961360852686</v>
      </c>
      <c r="K32" s="201">
        <v>637766</v>
      </c>
      <c r="L32" s="198">
        <v>551321</v>
      </c>
      <c r="M32" s="199">
        <v>-86445</v>
      </c>
      <c r="N32" s="200">
        <v>-13.554344383363169</v>
      </c>
      <c r="O32" s="166"/>
    </row>
    <row r="33" spans="1:15" s="152" customFormat="1" ht="19.5" customHeight="1">
      <c r="A33" s="195" t="s">
        <v>124</v>
      </c>
      <c r="B33" s="196" t="s">
        <v>127</v>
      </c>
      <c r="C33" s="197">
        <v>0</v>
      </c>
      <c r="D33" s="198">
        <v>0</v>
      </c>
      <c r="E33" s="199">
        <v>0</v>
      </c>
      <c r="F33" s="200" t="s">
        <v>156</v>
      </c>
      <c r="G33" s="201">
        <v>83511</v>
      </c>
      <c r="H33" s="198">
        <v>619548</v>
      </c>
      <c r="I33" s="199">
        <v>536037</v>
      </c>
      <c r="J33" s="200">
        <v>641.87592053741423</v>
      </c>
      <c r="K33" s="201">
        <v>9287700</v>
      </c>
      <c r="L33" s="198">
        <v>9489590</v>
      </c>
      <c r="M33" s="199">
        <v>201890</v>
      </c>
      <c r="N33" s="200">
        <v>2.173735155097603</v>
      </c>
      <c r="O33" s="166"/>
    </row>
    <row r="34" spans="1:15" s="152" customFormat="1" ht="19.5" customHeight="1">
      <c r="A34" s="195" t="s">
        <v>124</v>
      </c>
      <c r="B34" s="196" t="s">
        <v>128</v>
      </c>
      <c r="C34" s="197">
        <v>221988</v>
      </c>
      <c r="D34" s="198">
        <v>72840</v>
      </c>
      <c r="E34" s="199">
        <v>-149148</v>
      </c>
      <c r="F34" s="200">
        <v>-67.187415535974921</v>
      </c>
      <c r="G34" s="201">
        <v>0</v>
      </c>
      <c r="H34" s="198">
        <v>0</v>
      </c>
      <c r="I34" s="199">
        <v>0</v>
      </c>
      <c r="J34" s="200" t="s">
        <v>156</v>
      </c>
      <c r="K34" s="201">
        <v>8306254</v>
      </c>
      <c r="L34" s="198">
        <v>7307531</v>
      </c>
      <c r="M34" s="199">
        <v>-998723</v>
      </c>
      <c r="N34" s="200">
        <v>-12.023747407676201</v>
      </c>
      <c r="O34" s="166"/>
    </row>
    <row r="35" spans="1:15" s="152" customFormat="1" ht="19.5" customHeight="1">
      <c r="A35" s="195" t="s">
        <v>124</v>
      </c>
      <c r="B35" s="196" t="s">
        <v>129</v>
      </c>
      <c r="C35" s="197">
        <v>0</v>
      </c>
      <c r="D35" s="198">
        <v>0</v>
      </c>
      <c r="E35" s="199">
        <v>0</v>
      </c>
      <c r="F35" s="200" t="s">
        <v>156</v>
      </c>
      <c r="G35" s="201">
        <v>0</v>
      </c>
      <c r="H35" s="198">
        <v>0</v>
      </c>
      <c r="I35" s="199">
        <v>0</v>
      </c>
      <c r="J35" s="200" t="s">
        <v>156</v>
      </c>
      <c r="K35" s="201">
        <v>2692037</v>
      </c>
      <c r="L35" s="198">
        <v>2625800</v>
      </c>
      <c r="M35" s="199">
        <v>-66237</v>
      </c>
      <c r="N35" s="200">
        <v>-2.4604788121411469</v>
      </c>
      <c r="O35" s="166"/>
    </row>
    <row r="36" spans="1:15" s="152" customFormat="1" ht="19.5" customHeight="1">
      <c r="A36" s="195" t="s">
        <v>124</v>
      </c>
      <c r="B36" s="196" t="s">
        <v>130</v>
      </c>
      <c r="C36" s="197">
        <v>0</v>
      </c>
      <c r="D36" s="198">
        <v>0</v>
      </c>
      <c r="E36" s="199">
        <v>0</v>
      </c>
      <c r="F36" s="200" t="s">
        <v>156</v>
      </c>
      <c r="G36" s="201">
        <v>0</v>
      </c>
      <c r="H36" s="198">
        <v>0</v>
      </c>
      <c r="I36" s="199">
        <v>0</v>
      </c>
      <c r="J36" s="200" t="s">
        <v>156</v>
      </c>
      <c r="K36" s="201">
        <v>3523670</v>
      </c>
      <c r="L36" s="198">
        <v>3142420</v>
      </c>
      <c r="M36" s="199">
        <v>-381250</v>
      </c>
      <c r="N36" s="200">
        <v>-10.819685157804219</v>
      </c>
      <c r="O36" s="166"/>
    </row>
    <row r="37" spans="1:15" s="152" customFormat="1" ht="19.5" customHeight="1">
      <c r="A37" s="195" t="s">
        <v>124</v>
      </c>
      <c r="B37" s="196" t="s">
        <v>131</v>
      </c>
      <c r="C37" s="197">
        <v>3260881</v>
      </c>
      <c r="D37" s="198">
        <v>3331367</v>
      </c>
      <c r="E37" s="199">
        <v>70486</v>
      </c>
      <c r="F37" s="200">
        <v>2.1615630867854492</v>
      </c>
      <c r="G37" s="201">
        <v>0</v>
      </c>
      <c r="H37" s="198">
        <v>0</v>
      </c>
      <c r="I37" s="199">
        <v>0</v>
      </c>
      <c r="J37" s="200" t="s">
        <v>156</v>
      </c>
      <c r="K37" s="201">
        <v>2171968</v>
      </c>
      <c r="L37" s="198">
        <v>2009189</v>
      </c>
      <c r="M37" s="199">
        <v>-162779</v>
      </c>
      <c r="N37" s="200">
        <v>-7.4945395143943196</v>
      </c>
      <c r="O37" s="166"/>
    </row>
    <row r="38" spans="1:15" s="152" customFormat="1" ht="19.5" customHeight="1">
      <c r="A38" s="195" t="s">
        <v>124</v>
      </c>
      <c r="B38" s="196" t="s">
        <v>132</v>
      </c>
      <c r="C38" s="197">
        <v>206210</v>
      </c>
      <c r="D38" s="198">
        <v>231533</v>
      </c>
      <c r="E38" s="199">
        <v>25323</v>
      </c>
      <c r="F38" s="200">
        <v>12.28019979632414</v>
      </c>
      <c r="G38" s="201">
        <v>239096</v>
      </c>
      <c r="H38" s="198">
        <v>308009</v>
      </c>
      <c r="I38" s="199">
        <v>68913</v>
      </c>
      <c r="J38" s="200">
        <v>28.822314049586769</v>
      </c>
      <c r="K38" s="201">
        <v>18832283</v>
      </c>
      <c r="L38" s="198">
        <v>18032977</v>
      </c>
      <c r="M38" s="199">
        <v>-799306</v>
      </c>
      <c r="N38" s="200">
        <v>-4.2443393612978326</v>
      </c>
      <c r="O38" s="166"/>
    </row>
    <row r="39" spans="1:15" s="152" customFormat="1" ht="19.5" customHeight="1">
      <c r="A39" s="195" t="s">
        <v>124</v>
      </c>
      <c r="B39" s="196" t="s">
        <v>133</v>
      </c>
      <c r="C39" s="197">
        <v>0</v>
      </c>
      <c r="D39" s="198">
        <v>0</v>
      </c>
      <c r="E39" s="199">
        <v>0</v>
      </c>
      <c r="F39" s="200" t="s">
        <v>156</v>
      </c>
      <c r="G39" s="201">
        <v>222</v>
      </c>
      <c r="H39" s="198">
        <v>227</v>
      </c>
      <c r="I39" s="199">
        <v>5</v>
      </c>
      <c r="J39" s="200">
        <v>2.2522522522522479</v>
      </c>
      <c r="K39" s="201">
        <v>3815815</v>
      </c>
      <c r="L39" s="198">
        <v>3539932</v>
      </c>
      <c r="M39" s="199">
        <v>-275883</v>
      </c>
      <c r="N39" s="200">
        <v>-7.2299888752468311</v>
      </c>
      <c r="O39" s="166"/>
    </row>
    <row r="40" spans="1:15" s="152" customFormat="1" ht="19.5" customHeight="1">
      <c r="A40" s="195" t="s">
        <v>124</v>
      </c>
      <c r="B40" s="196" t="s">
        <v>134</v>
      </c>
      <c r="C40" s="197">
        <v>0</v>
      </c>
      <c r="D40" s="198">
        <v>0</v>
      </c>
      <c r="E40" s="199">
        <v>0</v>
      </c>
      <c r="F40" s="200" t="s">
        <v>156</v>
      </c>
      <c r="G40" s="201">
        <v>4610816</v>
      </c>
      <c r="H40" s="198">
        <v>3848097</v>
      </c>
      <c r="I40" s="199">
        <v>-762719</v>
      </c>
      <c r="J40" s="200">
        <v>-16.5419526608739</v>
      </c>
      <c r="K40" s="201">
        <v>3678987</v>
      </c>
      <c r="L40" s="198">
        <v>2746352</v>
      </c>
      <c r="M40" s="199">
        <v>-932635</v>
      </c>
      <c r="N40" s="200">
        <v>-25.35032061814842</v>
      </c>
      <c r="O40" s="166"/>
    </row>
    <row r="41" spans="1:15" s="152" customFormat="1" ht="19.5" customHeight="1">
      <c r="A41" s="195" t="s">
        <v>135</v>
      </c>
      <c r="B41" s="196" t="s">
        <v>136</v>
      </c>
      <c r="C41" s="197">
        <v>0</v>
      </c>
      <c r="D41" s="198">
        <v>0</v>
      </c>
      <c r="E41" s="199">
        <v>0</v>
      </c>
      <c r="F41" s="200" t="s">
        <v>156</v>
      </c>
      <c r="G41" s="201">
        <v>246316</v>
      </c>
      <c r="H41" s="198">
        <v>270439</v>
      </c>
      <c r="I41" s="199">
        <v>24123</v>
      </c>
      <c r="J41" s="200">
        <v>9.7935172704980573</v>
      </c>
      <c r="K41" s="201">
        <v>4525684</v>
      </c>
      <c r="L41" s="198">
        <v>3579681</v>
      </c>
      <c r="M41" s="199">
        <v>-946003</v>
      </c>
      <c r="N41" s="200">
        <v>-20.902983946736001</v>
      </c>
      <c r="O41" s="166"/>
    </row>
    <row r="42" spans="1:15" s="152" customFormat="1" ht="19.5" customHeight="1">
      <c r="A42" s="195" t="s">
        <v>135</v>
      </c>
      <c r="B42" s="196" t="s">
        <v>137</v>
      </c>
      <c r="C42" s="197">
        <v>0</v>
      </c>
      <c r="D42" s="198">
        <v>0</v>
      </c>
      <c r="E42" s="199">
        <v>0</v>
      </c>
      <c r="F42" s="200" t="s">
        <v>156</v>
      </c>
      <c r="G42" s="201">
        <v>0</v>
      </c>
      <c r="H42" s="198">
        <v>0</v>
      </c>
      <c r="I42" s="199">
        <v>0</v>
      </c>
      <c r="J42" s="200" t="s">
        <v>156</v>
      </c>
      <c r="K42" s="201">
        <v>8340162</v>
      </c>
      <c r="L42" s="198">
        <v>8556860</v>
      </c>
      <c r="M42" s="199">
        <v>216698</v>
      </c>
      <c r="N42" s="200">
        <v>2.5982468925663511</v>
      </c>
      <c r="O42" s="166"/>
    </row>
    <row r="43" spans="1:15" s="152" customFormat="1" ht="19.5" customHeight="1">
      <c r="A43" s="195" t="s">
        <v>135</v>
      </c>
      <c r="B43" s="196" t="s">
        <v>174</v>
      </c>
      <c r="C43" s="197">
        <v>0</v>
      </c>
      <c r="D43" s="198">
        <v>0</v>
      </c>
      <c r="E43" s="199">
        <v>0</v>
      </c>
      <c r="F43" s="200" t="s">
        <v>156</v>
      </c>
      <c r="G43" s="201">
        <v>0</v>
      </c>
      <c r="H43" s="198">
        <v>0</v>
      </c>
      <c r="I43" s="199">
        <v>0</v>
      </c>
      <c r="J43" s="200" t="s">
        <v>156</v>
      </c>
      <c r="K43" s="201">
        <v>11388703</v>
      </c>
      <c r="L43" s="198">
        <v>10705006</v>
      </c>
      <c r="M43" s="199">
        <v>-683697</v>
      </c>
      <c r="N43" s="200">
        <v>-6.0032911561571183</v>
      </c>
      <c r="O43" s="166"/>
    </row>
    <row r="44" spans="1:15" s="152" customFormat="1" ht="19.5" customHeight="1">
      <c r="A44" s="195" t="s">
        <v>135</v>
      </c>
      <c r="B44" s="196" t="s">
        <v>139</v>
      </c>
      <c r="C44" s="197">
        <v>110473</v>
      </c>
      <c r="D44" s="198">
        <v>231501</v>
      </c>
      <c r="E44" s="199">
        <v>121028</v>
      </c>
      <c r="F44" s="200">
        <v>109.5543707512243</v>
      </c>
      <c r="G44" s="201">
        <v>73462</v>
      </c>
      <c r="H44" s="198">
        <v>117656</v>
      </c>
      <c r="I44" s="199">
        <v>44194</v>
      </c>
      <c r="J44" s="200">
        <v>60.158993765484183</v>
      </c>
      <c r="K44" s="201">
        <v>24366448</v>
      </c>
      <c r="L44" s="198">
        <v>21947169</v>
      </c>
      <c r="M44" s="199">
        <v>-2419279</v>
      </c>
      <c r="N44" s="200">
        <v>-9.9287306873779926</v>
      </c>
      <c r="O44" s="166"/>
    </row>
    <row r="45" spans="1:15" s="152" customFormat="1" ht="19.5" customHeight="1">
      <c r="A45" s="195" t="s">
        <v>140</v>
      </c>
      <c r="B45" s="196" t="s">
        <v>141</v>
      </c>
      <c r="C45" s="197">
        <v>0</v>
      </c>
      <c r="D45" s="198">
        <v>0</v>
      </c>
      <c r="E45" s="199">
        <v>0</v>
      </c>
      <c r="F45" s="200" t="s">
        <v>156</v>
      </c>
      <c r="G45" s="201">
        <v>0</v>
      </c>
      <c r="H45" s="198">
        <v>0</v>
      </c>
      <c r="I45" s="199">
        <v>0</v>
      </c>
      <c r="J45" s="200" t="s">
        <v>156</v>
      </c>
      <c r="K45" s="201">
        <v>7367636</v>
      </c>
      <c r="L45" s="198">
        <v>8526851</v>
      </c>
      <c r="M45" s="199">
        <v>1159215</v>
      </c>
      <c r="N45" s="200">
        <v>15.73387990394748</v>
      </c>
      <c r="O45" s="166"/>
    </row>
    <row r="46" spans="1:15" s="152" customFormat="1" ht="19.5" customHeight="1">
      <c r="A46" s="195" t="s">
        <v>140</v>
      </c>
      <c r="B46" s="196" t="s">
        <v>142</v>
      </c>
      <c r="C46" s="197">
        <v>0</v>
      </c>
      <c r="D46" s="198">
        <v>0</v>
      </c>
      <c r="E46" s="199">
        <v>0</v>
      </c>
      <c r="F46" s="200" t="s">
        <v>156</v>
      </c>
      <c r="G46" s="201">
        <v>0</v>
      </c>
      <c r="H46" s="198">
        <v>0</v>
      </c>
      <c r="I46" s="199">
        <v>0</v>
      </c>
      <c r="J46" s="200" t="s">
        <v>156</v>
      </c>
      <c r="K46" s="201">
        <v>25991050</v>
      </c>
      <c r="L46" s="198">
        <v>26022948</v>
      </c>
      <c r="M46" s="199">
        <v>31898</v>
      </c>
      <c r="N46" s="200">
        <v>0.1227268617466422</v>
      </c>
      <c r="O46" s="166"/>
    </row>
    <row r="47" spans="1:15" s="152" customFormat="1" ht="19.5" customHeight="1">
      <c r="A47" s="195" t="s">
        <v>140</v>
      </c>
      <c r="B47" s="196" t="s">
        <v>55</v>
      </c>
      <c r="C47" s="197">
        <v>0</v>
      </c>
      <c r="D47" s="198">
        <v>0</v>
      </c>
      <c r="E47" s="199">
        <v>0</v>
      </c>
      <c r="F47" s="200" t="s">
        <v>156</v>
      </c>
      <c r="G47" s="201">
        <v>0</v>
      </c>
      <c r="H47" s="198">
        <v>0</v>
      </c>
      <c r="I47" s="199">
        <v>0</v>
      </c>
      <c r="J47" s="200" t="s">
        <v>156</v>
      </c>
      <c r="K47" s="201">
        <v>30305140</v>
      </c>
      <c r="L47" s="198">
        <v>28287419</v>
      </c>
      <c r="M47" s="199">
        <v>-2017721</v>
      </c>
      <c r="N47" s="200">
        <v>-6.6580157689421648</v>
      </c>
      <c r="O47" s="166"/>
    </row>
    <row r="48" spans="1:15" ht="19.5" customHeight="1">
      <c r="A48" s="208" t="s">
        <v>168</v>
      </c>
      <c r="B48" s="208"/>
      <c r="C48" s="189">
        <f>SUM(C8:C47)</f>
        <v>151190951</v>
      </c>
      <c r="D48" s="189">
        <f>SUM(D8:D47)</f>
        <v>146107407</v>
      </c>
      <c r="E48" s="189">
        <f>D48-C48</f>
        <v>-5083544</v>
      </c>
      <c r="F48" s="190">
        <f t="shared" ref="F48" si="0">((D48*100/C48)-100)</f>
        <v>-3.3623335036764246</v>
      </c>
      <c r="G48" s="189">
        <f>SUM(G8:G47)</f>
        <v>78054358</v>
      </c>
      <c r="H48" s="189">
        <f>SUM(H8:H47)</f>
        <v>76561433</v>
      </c>
      <c r="I48" s="189">
        <f>H48-G48</f>
        <v>-1492925</v>
      </c>
      <c r="J48" s="190">
        <f t="shared" ref="J48" si="1">((H48*100/G48)-100)</f>
        <v>-1.9126734730173496</v>
      </c>
      <c r="K48" s="189">
        <f>SUM(K8:K47)</f>
        <v>230126638</v>
      </c>
      <c r="L48" s="189">
        <f>SUM(L8:L47)</f>
        <v>219633456</v>
      </c>
      <c r="M48" s="189">
        <f>L48-K48</f>
        <v>-10493182</v>
      </c>
      <c r="N48" s="190">
        <f t="shared" ref="N48" si="2">((L48*100/K48)-100)</f>
        <v>-4.5597424492856788</v>
      </c>
    </row>
    <row r="49" spans="1:14" ht="15" customHeight="1">
      <c r="A49" s="128" t="s">
        <v>51</v>
      </c>
      <c r="B49" s="95"/>
      <c r="C49" s="94"/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4"/>
    </row>
    <row r="53" spans="1:14">
      <c r="D53" s="148"/>
    </row>
    <row r="54" spans="1:14">
      <c r="C54" s="151"/>
      <c r="D54" s="147"/>
      <c r="E54" s="149"/>
    </row>
    <row r="55" spans="1:14">
      <c r="D55" s="150"/>
    </row>
    <row r="62" spans="1:14">
      <c r="D62" s="89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53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52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44AEE-389B-4266-9C8E-0B87A2D23909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46" t="s">
        <v>52</v>
      </c>
      <c r="E1" s="19"/>
      <c r="H1" s="18"/>
      <c r="I1" s="18"/>
      <c r="J1" s="18"/>
      <c r="K1" s="18"/>
      <c r="L1" s="18"/>
      <c r="M1" s="18"/>
      <c r="AA1" s="53" t="str">
        <f>"Acumulado "&amp;E6</f>
        <v>Acumulado 2023</v>
      </c>
    </row>
    <row r="2" spans="1:27" ht="15.6" customHeight="1">
      <c r="A2" s="153"/>
      <c r="H2" s="17"/>
      <c r="I2" s="17"/>
      <c r="J2" s="17"/>
      <c r="K2" s="17"/>
      <c r="L2" s="17"/>
      <c r="M2" s="17"/>
      <c r="AA2" s="53" t="str">
        <f>"Acumulado "&amp;D6</f>
        <v>Acumulado 2022</v>
      </c>
    </row>
    <row r="3" spans="1:27" ht="15.6" customHeight="1">
      <c r="H3" s="17"/>
      <c r="I3" s="17"/>
      <c r="J3" s="17"/>
      <c r="K3" s="17"/>
      <c r="L3" s="17"/>
      <c r="M3" s="17"/>
    </row>
    <row r="4" spans="1:27" ht="15.6" customHeight="1">
      <c r="A4" s="45" t="s">
        <v>53</v>
      </c>
    </row>
    <row r="5" spans="1:27" ht="15.6" customHeight="1">
      <c r="A5" s="210" t="s">
        <v>1</v>
      </c>
      <c r="B5" s="12" t="s">
        <v>160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27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27" ht="15.6" customHeight="1">
      <c r="A7" s="202" t="s">
        <v>18</v>
      </c>
      <c r="B7" s="203">
        <v>1393594.6669999999</v>
      </c>
      <c r="C7" s="203">
        <v>1045721.122</v>
      </c>
      <c r="D7" s="203">
        <v>11929741.422</v>
      </c>
      <c r="E7" s="203">
        <v>11540330.182</v>
      </c>
      <c r="F7" s="204">
        <v>-3.264205201312024</v>
      </c>
      <c r="G7" s="51"/>
    </row>
    <row r="8" spans="1:27" ht="15.6" customHeight="1">
      <c r="A8" s="202" t="s">
        <v>11</v>
      </c>
      <c r="B8" s="203">
        <v>254406</v>
      </c>
      <c r="C8" s="203">
        <v>221866</v>
      </c>
      <c r="D8" s="203">
        <v>2680524.81</v>
      </c>
      <c r="E8" s="203">
        <v>2656358</v>
      </c>
      <c r="F8" s="204">
        <v>-0.90157009216414963</v>
      </c>
      <c r="G8" s="20"/>
    </row>
    <row r="9" spans="1:27" ht="15.6" customHeight="1">
      <c r="A9" s="202" t="s">
        <v>8</v>
      </c>
      <c r="B9" s="203">
        <v>495342.57199999999</v>
      </c>
      <c r="C9" s="203">
        <v>445999.21499999991</v>
      </c>
      <c r="D9" s="203">
        <v>4743885.0649999985</v>
      </c>
      <c r="E9" s="203">
        <v>4509752.0820000004</v>
      </c>
      <c r="F9" s="204">
        <v>-4.9354691311434493</v>
      </c>
      <c r="G9" s="20"/>
    </row>
    <row r="10" spans="1:27" ht="15.6" customHeight="1">
      <c r="A10" s="202" t="s">
        <v>10</v>
      </c>
      <c r="B10" s="203">
        <v>302729.79599999997</v>
      </c>
      <c r="C10" s="203">
        <v>364192.93799999991</v>
      </c>
      <c r="D10" s="203">
        <v>3866918.16</v>
      </c>
      <c r="E10" s="203">
        <v>3986965.642</v>
      </c>
      <c r="F10" s="204">
        <v>3.104474339327624</v>
      </c>
    </row>
    <row r="11" spans="1:27" ht="15.6" customHeight="1">
      <c r="A11" s="202" t="s">
        <v>9</v>
      </c>
      <c r="B11" s="203">
        <v>9433814.3399999999</v>
      </c>
      <c r="C11" s="203">
        <v>8811614.7540000007</v>
      </c>
      <c r="D11" s="203">
        <v>90646926.319999993</v>
      </c>
      <c r="E11" s="203">
        <v>87144301.534999996</v>
      </c>
      <c r="F11" s="204">
        <v>-3.864030394847688</v>
      </c>
    </row>
    <row r="12" spans="1:27" ht="15.6" customHeight="1">
      <c r="A12" s="202" t="s">
        <v>6</v>
      </c>
      <c r="B12" s="203">
        <v>509378.07199999999</v>
      </c>
      <c r="C12" s="203">
        <v>441269.88199999998</v>
      </c>
      <c r="D12" s="203">
        <v>4766138.7379999999</v>
      </c>
      <c r="E12" s="203">
        <v>4908838.4050000003</v>
      </c>
      <c r="F12" s="204">
        <v>2.9940309093872628</v>
      </c>
    </row>
    <row r="13" spans="1:27" ht="15.6" customHeight="1">
      <c r="A13" s="202" t="s">
        <v>175</v>
      </c>
      <c r="B13" s="203">
        <v>1293000.719</v>
      </c>
      <c r="C13" s="203">
        <v>1342473.7180000001</v>
      </c>
      <c r="D13" s="203">
        <v>13283429.266000001</v>
      </c>
      <c r="E13" s="203">
        <v>13965678.635</v>
      </c>
      <c r="F13" s="204">
        <v>5.1360936648059123</v>
      </c>
    </row>
    <row r="14" spans="1:27" ht="15.6" customHeight="1">
      <c r="A14" s="202" t="s">
        <v>153</v>
      </c>
      <c r="B14" s="203">
        <v>5501626.466</v>
      </c>
      <c r="C14" s="203">
        <v>5409039.7429999998</v>
      </c>
      <c r="D14" s="203">
        <v>59551434.081</v>
      </c>
      <c r="E14" s="203">
        <v>53234953.987999998</v>
      </c>
      <c r="F14" s="204">
        <v>-10.60676403595674</v>
      </c>
    </row>
    <row r="15" spans="1:27" ht="15.6" customHeight="1">
      <c r="A15" s="202" t="s">
        <v>150</v>
      </c>
      <c r="B15" s="203">
        <v>2993533</v>
      </c>
      <c r="C15" s="203">
        <v>2763356</v>
      </c>
      <c r="D15" s="203">
        <v>27339150</v>
      </c>
      <c r="E15" s="203">
        <v>27863183</v>
      </c>
      <c r="F15" s="204">
        <v>1.9167860010278299</v>
      </c>
    </row>
    <row r="16" spans="1:27" ht="15.6" customHeight="1">
      <c r="A16" s="202" t="s">
        <v>149</v>
      </c>
      <c r="B16" s="203">
        <v>2960094.679</v>
      </c>
      <c r="C16" s="203">
        <v>3376848.2170000002</v>
      </c>
      <c r="D16" s="203">
        <v>30225582.008000001</v>
      </c>
      <c r="E16" s="203">
        <v>31105670.112</v>
      </c>
      <c r="F16" s="204">
        <v>2.9117325309635329</v>
      </c>
      <c r="G16" s="15"/>
    </row>
    <row r="17" spans="1:7" ht="15.6" customHeight="1">
      <c r="A17" s="202" t="s">
        <v>155</v>
      </c>
      <c r="B17" s="203">
        <v>1608204.89</v>
      </c>
      <c r="C17" s="203">
        <v>866697.78700000001</v>
      </c>
      <c r="D17" s="203">
        <v>18066082.353999998</v>
      </c>
      <c r="E17" s="203">
        <v>13871221.98</v>
      </c>
      <c r="F17" s="204">
        <v>-23.21953532483052</v>
      </c>
      <c r="G17" s="16"/>
    </row>
    <row r="18" spans="1:7" ht="15.6" customHeight="1">
      <c r="A18" s="202" t="s">
        <v>152</v>
      </c>
      <c r="B18" s="203">
        <v>205984.80499999999</v>
      </c>
      <c r="C18" s="203">
        <v>149883</v>
      </c>
      <c r="D18" s="203">
        <v>1642329.7050000001</v>
      </c>
      <c r="E18" s="203">
        <v>1501449</v>
      </c>
      <c r="F18" s="204">
        <v>-8.5781012528175609</v>
      </c>
    </row>
    <row r="19" spans="1:7" ht="15.6" customHeight="1">
      <c r="A19" s="202" t="s">
        <v>148</v>
      </c>
      <c r="B19" s="203">
        <v>891683.96699999995</v>
      </c>
      <c r="C19" s="203">
        <v>698401.29799999995</v>
      </c>
      <c r="D19" s="203">
        <v>9744381.2199999988</v>
      </c>
      <c r="E19" s="203">
        <v>7184427.2630000003</v>
      </c>
      <c r="F19" s="204">
        <v>-26.2710776518655</v>
      </c>
    </row>
    <row r="20" spans="1:7" ht="15.6" customHeight="1">
      <c r="A20" s="202" t="s">
        <v>147</v>
      </c>
      <c r="B20" s="203">
        <v>1808046.594</v>
      </c>
      <c r="C20" s="203">
        <v>1200450.72</v>
      </c>
      <c r="D20" s="203">
        <v>16041363.564999999</v>
      </c>
      <c r="E20" s="203">
        <v>16216131.528000001</v>
      </c>
      <c r="F20" s="204">
        <v>1.089483211896777</v>
      </c>
    </row>
    <row r="21" spans="1:7" ht="15.6" customHeight="1">
      <c r="A21" s="202" t="s">
        <v>154</v>
      </c>
      <c r="B21" s="203">
        <v>2828501</v>
      </c>
      <c r="C21" s="203">
        <v>2385108</v>
      </c>
      <c r="D21" s="203">
        <v>26332784.695</v>
      </c>
      <c r="E21" s="203">
        <v>24981516.309999999</v>
      </c>
      <c r="F21" s="204">
        <v>-5.1315058420561854</v>
      </c>
    </row>
    <row r="22" spans="1:7" ht="15.6" customHeight="1">
      <c r="A22" s="202" t="s">
        <v>151</v>
      </c>
      <c r="B22" s="203">
        <v>2277761.5970000001</v>
      </c>
      <c r="C22" s="203">
        <v>2231547.8560000001</v>
      </c>
      <c r="D22" s="203">
        <v>23656120.045000002</v>
      </c>
      <c r="E22" s="203">
        <v>23327682.004000001</v>
      </c>
      <c r="F22" s="204">
        <v>-1.3883850791052339</v>
      </c>
    </row>
    <row r="23" spans="1:7" ht="15.6" customHeight="1">
      <c r="A23" s="202" t="s">
        <v>171</v>
      </c>
      <c r="B23" s="203">
        <v>190277.56299999999</v>
      </c>
      <c r="C23" s="203">
        <v>257948.13399999999</v>
      </c>
      <c r="D23" s="203">
        <v>4075777.9380000001</v>
      </c>
      <c r="E23" s="203">
        <v>2156355.358</v>
      </c>
      <c r="F23" s="204">
        <v>-47.093404233447217</v>
      </c>
    </row>
    <row r="24" spans="1:7" ht="15.6" customHeight="1">
      <c r="A24" s="202" t="s">
        <v>146</v>
      </c>
      <c r="B24" s="203">
        <v>200034.16800000001</v>
      </c>
      <c r="C24" s="203">
        <v>176164.03700000001</v>
      </c>
      <c r="D24" s="203">
        <v>1767999.2150000001</v>
      </c>
      <c r="E24" s="203">
        <v>1821848.4140000001</v>
      </c>
      <c r="F24" s="204">
        <v>3.045770526544032</v>
      </c>
    </row>
    <row r="25" spans="1:7" ht="15.6" customHeight="1">
      <c r="A25" s="202" t="s">
        <v>145</v>
      </c>
      <c r="B25" s="203">
        <v>40392</v>
      </c>
      <c r="C25" s="203">
        <v>44624</v>
      </c>
      <c r="D25" s="203">
        <v>483732</v>
      </c>
      <c r="E25" s="203">
        <v>442424</v>
      </c>
      <c r="F25" s="204">
        <v>-8.5394391936030729</v>
      </c>
    </row>
    <row r="26" spans="1:7" ht="15.6" customHeight="1">
      <c r="A26" s="202" t="s">
        <v>157</v>
      </c>
      <c r="B26" s="203">
        <v>156796.495</v>
      </c>
      <c r="C26" s="203">
        <v>209809.46400000001</v>
      </c>
      <c r="D26" s="203">
        <v>1810289.8529999999</v>
      </c>
      <c r="E26" s="203">
        <v>2124210.2489999998</v>
      </c>
      <c r="F26" s="204">
        <v>17.340891320788931</v>
      </c>
    </row>
    <row r="27" spans="1:7" ht="15.6" customHeight="1">
      <c r="A27" s="202" t="s">
        <v>173</v>
      </c>
      <c r="B27" s="203">
        <v>274864.85200000001</v>
      </c>
      <c r="C27" s="203">
        <v>314209.24</v>
      </c>
      <c r="D27" s="203">
        <v>2754704.1</v>
      </c>
      <c r="E27" s="203">
        <v>2932283.264</v>
      </c>
      <c r="F27" s="204">
        <v>6.446397055858001</v>
      </c>
    </row>
    <row r="28" spans="1:7" ht="15.6" customHeight="1">
      <c r="A28" s="202" t="s">
        <v>177</v>
      </c>
      <c r="B28" s="203">
        <v>1053523.382</v>
      </c>
      <c r="C28" s="203">
        <v>1136811.2350000001</v>
      </c>
      <c r="D28" s="203">
        <v>10014015.51</v>
      </c>
      <c r="E28" s="203">
        <v>11198375.632999999</v>
      </c>
      <c r="F28" s="204">
        <v>11.82702505121244</v>
      </c>
    </row>
    <row r="29" spans="1:7" ht="15.6" customHeight="1">
      <c r="A29" s="202" t="s">
        <v>178</v>
      </c>
      <c r="B29" s="203">
        <v>667193.68500000006</v>
      </c>
      <c r="C29" s="203">
        <v>527744.196</v>
      </c>
      <c r="D29" s="203">
        <v>5377405.7130000005</v>
      </c>
      <c r="E29" s="203">
        <v>5832512.5669999998</v>
      </c>
      <c r="F29" s="204">
        <v>8.4633162958072603</v>
      </c>
    </row>
    <row r="30" spans="1:7" ht="15.6" customHeight="1">
      <c r="A30" s="202" t="s">
        <v>179</v>
      </c>
      <c r="B30" s="203">
        <v>317711</v>
      </c>
      <c r="C30" s="203">
        <v>383037</v>
      </c>
      <c r="D30" s="203">
        <v>3124524</v>
      </c>
      <c r="E30" s="203">
        <v>3219890</v>
      </c>
      <c r="F30" s="204">
        <v>3.052176907586571</v>
      </c>
    </row>
    <row r="31" spans="1:7" ht="15.6" customHeight="1">
      <c r="A31" s="202" t="s">
        <v>180</v>
      </c>
      <c r="B31" s="203">
        <v>2144328.0040000002</v>
      </c>
      <c r="C31" s="203">
        <v>2969822.014</v>
      </c>
      <c r="D31" s="203">
        <v>25063832.324000001</v>
      </c>
      <c r="E31" s="203">
        <v>27351399.655999999</v>
      </c>
      <c r="F31" s="204">
        <v>9.1269655112140526</v>
      </c>
    </row>
    <row r="32" spans="1:7" ht="15.6" customHeight="1">
      <c r="A32" s="202" t="s">
        <v>181</v>
      </c>
      <c r="B32" s="203">
        <v>6399621.2910000002</v>
      </c>
      <c r="C32" s="203">
        <v>6844663.9970000004</v>
      </c>
      <c r="D32" s="203">
        <v>68249715.032999992</v>
      </c>
      <c r="E32" s="203">
        <v>64488104.531999998</v>
      </c>
      <c r="F32" s="204">
        <v>-5.5115402301404259</v>
      </c>
    </row>
    <row r="33" spans="1:6" ht="15.6" customHeight="1">
      <c r="A33" s="202" t="s">
        <v>182</v>
      </c>
      <c r="B33" s="203">
        <v>448056.114</v>
      </c>
      <c r="C33" s="203">
        <v>412299.66200000001</v>
      </c>
      <c r="D33" s="203">
        <v>3930412.2</v>
      </c>
      <c r="E33" s="203">
        <v>3944064.8289999999</v>
      </c>
      <c r="F33" s="204">
        <v>0.34735870705875982</v>
      </c>
    </row>
    <row r="34" spans="1:6" ht="15.6" customHeight="1">
      <c r="A34" s="202" t="s">
        <v>183</v>
      </c>
      <c r="B34" s="203">
        <v>158399</v>
      </c>
      <c r="C34" s="203">
        <v>109831</v>
      </c>
      <c r="D34" s="203">
        <v>1304973</v>
      </c>
      <c r="E34" s="203">
        <v>1261989</v>
      </c>
      <c r="F34" s="204">
        <v>-3.2938612523017672</v>
      </c>
    </row>
    <row r="35" spans="1:6" ht="15.6" customHeight="1">
      <c r="A35" s="193" t="s">
        <v>158</v>
      </c>
      <c r="B35" s="192">
        <f>SUM(B7:B34)</f>
        <v>46808900.718000002</v>
      </c>
      <c r="C35" s="91">
        <f>SUM(C7:C34)</f>
        <v>45141434.229000002</v>
      </c>
      <c r="D35" s="90">
        <f>SUM(D7:D34)</f>
        <v>472474172.34000003</v>
      </c>
      <c r="E35" s="92">
        <f>SUM(E7:E34)</f>
        <v>454771917.16799998</v>
      </c>
      <c r="F35" s="191">
        <f>E35*100/D35-100</f>
        <v>-3.7467138329121781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5DE6-4C68-4E98-88A5-EBA5C96AEDF4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56</v>
      </c>
      <c r="E1" s="19"/>
      <c r="H1" s="18"/>
      <c r="I1" s="18"/>
      <c r="J1" s="18"/>
      <c r="K1" s="18"/>
      <c r="L1" s="18"/>
      <c r="M1" s="18"/>
    </row>
    <row r="2" spans="1:14" ht="15.6" customHeight="1">
      <c r="A2" s="93" t="s">
        <v>161</v>
      </c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1385013</v>
      </c>
      <c r="C7" s="203">
        <v>1040183</v>
      </c>
      <c r="D7" s="203">
        <v>11859561</v>
      </c>
      <c r="E7" s="203">
        <v>11466937</v>
      </c>
      <c r="F7" s="204">
        <v>-3.3106115816597281</v>
      </c>
      <c r="G7" s="27"/>
    </row>
    <row r="8" spans="1:14" ht="15.6" customHeight="1">
      <c r="A8" s="202" t="s">
        <v>11</v>
      </c>
      <c r="B8" s="203">
        <v>251646</v>
      </c>
      <c r="C8" s="203">
        <v>218345</v>
      </c>
      <c r="D8" s="203">
        <v>2661685</v>
      </c>
      <c r="E8" s="203">
        <v>2630611</v>
      </c>
      <c r="F8" s="204">
        <v>-1.1674559536534159</v>
      </c>
      <c r="G8" s="20"/>
    </row>
    <row r="9" spans="1:14" ht="15.6" customHeight="1">
      <c r="A9" s="202" t="s">
        <v>8</v>
      </c>
      <c r="B9" s="203">
        <v>487972</v>
      </c>
      <c r="C9" s="203">
        <v>439995</v>
      </c>
      <c r="D9" s="203">
        <v>4672756</v>
      </c>
      <c r="E9" s="203">
        <v>4426593</v>
      </c>
      <c r="F9" s="204">
        <v>-5.2680473793196114</v>
      </c>
      <c r="G9" s="20"/>
    </row>
    <row r="10" spans="1:14" ht="15.6" customHeight="1">
      <c r="A10" s="202" t="s">
        <v>10</v>
      </c>
      <c r="B10" s="203">
        <v>297763</v>
      </c>
      <c r="C10" s="203">
        <v>361205</v>
      </c>
      <c r="D10" s="203">
        <v>3805676</v>
      </c>
      <c r="E10" s="203">
        <v>3938296</v>
      </c>
      <c r="F10" s="204">
        <v>3.4847948170049108</v>
      </c>
    </row>
    <row r="11" spans="1:14" ht="15.6" customHeight="1">
      <c r="A11" s="202" t="s">
        <v>9</v>
      </c>
      <c r="B11" s="203">
        <v>8813017</v>
      </c>
      <c r="C11" s="203">
        <v>8117461</v>
      </c>
      <c r="D11" s="203">
        <v>84279112</v>
      </c>
      <c r="E11" s="203">
        <v>80876157</v>
      </c>
      <c r="F11" s="204">
        <v>-4.0377205208332043</v>
      </c>
    </row>
    <row r="12" spans="1:14" ht="15.6" customHeight="1">
      <c r="A12" s="202" t="s">
        <v>6</v>
      </c>
      <c r="B12" s="203">
        <v>500438</v>
      </c>
      <c r="C12" s="203">
        <v>432526</v>
      </c>
      <c r="D12" s="203">
        <v>4625767</v>
      </c>
      <c r="E12" s="203">
        <v>4804166</v>
      </c>
      <c r="F12" s="204">
        <v>3.8566360994836089</v>
      </c>
    </row>
    <row r="13" spans="1:14" ht="15.6" customHeight="1">
      <c r="A13" s="202" t="s">
        <v>175</v>
      </c>
      <c r="B13" s="203">
        <v>1279922</v>
      </c>
      <c r="C13" s="203">
        <v>1326841</v>
      </c>
      <c r="D13" s="203">
        <v>13204149</v>
      </c>
      <c r="E13" s="203">
        <v>13830682</v>
      </c>
      <c r="F13" s="204">
        <v>4.7449706906518543</v>
      </c>
    </row>
    <row r="14" spans="1:14" ht="15.6" customHeight="1">
      <c r="A14" s="202" t="s">
        <v>153</v>
      </c>
      <c r="B14" s="203">
        <v>5359462</v>
      </c>
      <c r="C14" s="203">
        <v>5279635</v>
      </c>
      <c r="D14" s="203">
        <v>57973538</v>
      </c>
      <c r="E14" s="203">
        <v>51930003</v>
      </c>
      <c r="F14" s="204">
        <v>-10.42464408503065</v>
      </c>
    </row>
    <row r="15" spans="1:14" ht="15.6" customHeight="1">
      <c r="A15" s="202" t="s">
        <v>150</v>
      </c>
      <c r="B15" s="203">
        <v>2981779</v>
      </c>
      <c r="C15" s="203">
        <v>2752166</v>
      </c>
      <c r="D15" s="203">
        <v>27234996</v>
      </c>
      <c r="E15" s="203">
        <v>27751488</v>
      </c>
      <c r="F15" s="204">
        <v>1.8964276697525551</v>
      </c>
    </row>
    <row r="16" spans="1:14" ht="15.6" customHeight="1">
      <c r="A16" s="202" t="s">
        <v>149</v>
      </c>
      <c r="B16" s="203">
        <v>2941802</v>
      </c>
      <c r="C16" s="203">
        <v>3353009</v>
      </c>
      <c r="D16" s="203">
        <v>30073622</v>
      </c>
      <c r="E16" s="203">
        <v>30884451</v>
      </c>
      <c r="F16" s="204">
        <v>2.6961468093201399</v>
      </c>
      <c r="G16" s="15"/>
    </row>
    <row r="17" spans="1:7" ht="15.6" customHeight="1">
      <c r="A17" s="202" t="s">
        <v>155</v>
      </c>
      <c r="B17" s="203">
        <v>1605503</v>
      </c>
      <c r="C17" s="203">
        <v>864218</v>
      </c>
      <c r="D17" s="203">
        <v>18035460</v>
      </c>
      <c r="E17" s="203">
        <v>13844562</v>
      </c>
      <c r="F17" s="204">
        <v>-23.23698979676703</v>
      </c>
      <c r="G17" s="16"/>
    </row>
    <row r="18" spans="1:7" ht="15.6" customHeight="1">
      <c r="A18" s="202" t="s">
        <v>152</v>
      </c>
      <c r="B18" s="203">
        <v>140866</v>
      </c>
      <c r="C18" s="203">
        <v>100617</v>
      </c>
      <c r="D18" s="203">
        <v>1065345</v>
      </c>
      <c r="E18" s="203">
        <v>978445</v>
      </c>
      <c r="F18" s="204">
        <v>-8.1569820105224125</v>
      </c>
    </row>
    <row r="19" spans="1:7" ht="15.6" customHeight="1">
      <c r="A19" s="202" t="s">
        <v>148</v>
      </c>
      <c r="B19" s="203">
        <v>890297</v>
      </c>
      <c r="C19" s="203">
        <v>697610</v>
      </c>
      <c r="D19" s="203">
        <v>9732844</v>
      </c>
      <c r="E19" s="203">
        <v>7172289</v>
      </c>
      <c r="F19" s="204">
        <v>-26.308394545314808</v>
      </c>
    </row>
    <row r="20" spans="1:7" ht="15.6" customHeight="1">
      <c r="A20" s="202" t="s">
        <v>147</v>
      </c>
      <c r="B20" s="203">
        <v>1803074</v>
      </c>
      <c r="C20" s="203">
        <v>1200315</v>
      </c>
      <c r="D20" s="203">
        <v>16007857</v>
      </c>
      <c r="E20" s="203">
        <v>16197824</v>
      </c>
      <c r="F20" s="204">
        <v>1.1867110007292041</v>
      </c>
    </row>
    <row r="21" spans="1:7" ht="15.6" customHeight="1">
      <c r="A21" s="202" t="s">
        <v>154</v>
      </c>
      <c r="B21" s="203">
        <v>2812029</v>
      </c>
      <c r="C21" s="203">
        <v>2355241</v>
      </c>
      <c r="D21" s="203">
        <v>26107558</v>
      </c>
      <c r="E21" s="203">
        <v>24725566</v>
      </c>
      <c r="F21" s="204">
        <v>-5.2934556345714157</v>
      </c>
    </row>
    <row r="22" spans="1:7" ht="15.6" customHeight="1">
      <c r="A22" s="202" t="s">
        <v>151</v>
      </c>
      <c r="B22" s="203">
        <v>2066586</v>
      </c>
      <c r="C22" s="203">
        <v>2039808</v>
      </c>
      <c r="D22" s="203">
        <v>21522322</v>
      </c>
      <c r="E22" s="203">
        <v>21421262</v>
      </c>
      <c r="F22" s="204">
        <v>-0.46955900018595292</v>
      </c>
    </row>
    <row r="23" spans="1:7" ht="15.6" customHeight="1">
      <c r="A23" s="202" t="s">
        <v>171</v>
      </c>
      <c r="B23" s="203">
        <v>180832</v>
      </c>
      <c r="C23" s="203">
        <v>245919</v>
      </c>
      <c r="D23" s="203">
        <v>4014536</v>
      </c>
      <c r="E23" s="203">
        <v>2080534</v>
      </c>
      <c r="F23" s="204">
        <v>-48.174982114994108</v>
      </c>
    </row>
    <row r="24" spans="1:7" ht="15.6" customHeight="1">
      <c r="A24" s="202" t="s">
        <v>146</v>
      </c>
      <c r="B24" s="203">
        <v>196996</v>
      </c>
      <c r="C24" s="203">
        <v>174546</v>
      </c>
      <c r="D24" s="203">
        <v>1734290</v>
      </c>
      <c r="E24" s="203">
        <v>1799662</v>
      </c>
      <c r="F24" s="204">
        <v>3.7693811300301552</v>
      </c>
    </row>
    <row r="25" spans="1:7" ht="15.6" customHeight="1">
      <c r="A25" s="202" t="s">
        <v>145</v>
      </c>
      <c r="B25" s="203">
        <v>40342</v>
      </c>
      <c r="C25" s="203">
        <v>44529</v>
      </c>
      <c r="D25" s="203">
        <v>480092</v>
      </c>
      <c r="E25" s="203">
        <v>439868</v>
      </c>
      <c r="F25" s="204">
        <v>-8.3783941411229534</v>
      </c>
    </row>
    <row r="26" spans="1:7" ht="15.6" customHeight="1">
      <c r="A26" s="202" t="s">
        <v>157</v>
      </c>
      <c r="B26" s="203">
        <v>155622</v>
      </c>
      <c r="C26" s="203">
        <v>207968</v>
      </c>
      <c r="D26" s="203">
        <v>1794308</v>
      </c>
      <c r="E26" s="203">
        <v>2097697</v>
      </c>
      <c r="F26" s="204">
        <v>16.908412602518641</v>
      </c>
    </row>
    <row r="27" spans="1:7" ht="15.6" customHeight="1">
      <c r="A27" s="202" t="s">
        <v>173</v>
      </c>
      <c r="B27" s="203">
        <v>270685</v>
      </c>
      <c r="C27" s="203">
        <v>309783</v>
      </c>
      <c r="D27" s="203">
        <v>2717572</v>
      </c>
      <c r="E27" s="203">
        <v>2893398</v>
      </c>
      <c r="F27" s="204">
        <v>6.4699665731027522</v>
      </c>
    </row>
    <row r="28" spans="1:7" ht="15.6" customHeight="1">
      <c r="A28" s="202" t="s">
        <v>177</v>
      </c>
      <c r="B28" s="203">
        <v>1001596</v>
      </c>
      <c r="C28" s="203">
        <v>1089921</v>
      </c>
      <c r="D28" s="203">
        <v>9545858</v>
      </c>
      <c r="E28" s="203">
        <v>10663982</v>
      </c>
      <c r="F28" s="204">
        <v>11.713184922717261</v>
      </c>
    </row>
    <row r="29" spans="1:7" ht="15.6" customHeight="1">
      <c r="A29" s="202" t="s">
        <v>178</v>
      </c>
      <c r="B29" s="203">
        <v>663073</v>
      </c>
      <c r="C29" s="203">
        <v>522862</v>
      </c>
      <c r="D29" s="203">
        <v>5342387</v>
      </c>
      <c r="E29" s="203">
        <v>5788904</v>
      </c>
      <c r="F29" s="204">
        <v>8.3580055132658799</v>
      </c>
    </row>
    <row r="30" spans="1:7" ht="15.6" customHeight="1">
      <c r="A30" s="202" t="s">
        <v>179</v>
      </c>
      <c r="B30" s="203">
        <v>315105</v>
      </c>
      <c r="C30" s="203">
        <v>379025</v>
      </c>
      <c r="D30" s="203">
        <v>3096472</v>
      </c>
      <c r="E30" s="203">
        <v>3192661</v>
      </c>
      <c r="F30" s="204">
        <v>3.1064062584773922</v>
      </c>
    </row>
    <row r="31" spans="1:7" ht="15.6" customHeight="1">
      <c r="A31" s="202" t="s">
        <v>180</v>
      </c>
      <c r="B31" s="203">
        <v>2005450</v>
      </c>
      <c r="C31" s="203">
        <v>2960230</v>
      </c>
      <c r="D31" s="203">
        <v>24777384</v>
      </c>
      <c r="E31" s="203">
        <v>27219275</v>
      </c>
      <c r="F31" s="204">
        <v>9.8553220953430696</v>
      </c>
    </row>
    <row r="32" spans="1:7" ht="15.6" customHeight="1">
      <c r="A32" s="202" t="s">
        <v>181</v>
      </c>
      <c r="B32" s="203">
        <v>6359235</v>
      </c>
      <c r="C32" s="203">
        <v>6804548</v>
      </c>
      <c r="D32" s="203">
        <v>67909859</v>
      </c>
      <c r="E32" s="203">
        <v>64126276</v>
      </c>
      <c r="F32" s="204">
        <v>-5.5714782149672857</v>
      </c>
    </row>
    <row r="33" spans="1:6" ht="15.6" customHeight="1">
      <c r="A33" s="202" t="s">
        <v>182</v>
      </c>
      <c r="B33" s="203">
        <v>432614</v>
      </c>
      <c r="C33" s="203">
        <v>405691</v>
      </c>
      <c r="D33" s="203">
        <v>3798583</v>
      </c>
      <c r="E33" s="203">
        <v>3865061</v>
      </c>
      <c r="F33" s="204">
        <v>1.7500736458832189</v>
      </c>
    </row>
    <row r="34" spans="1:6" ht="15.6" customHeight="1">
      <c r="A34" s="202" t="s">
        <v>183</v>
      </c>
      <c r="B34" s="203">
        <v>157610</v>
      </c>
      <c r="C34" s="203">
        <v>109471</v>
      </c>
      <c r="D34" s="203">
        <v>1298358</v>
      </c>
      <c r="E34" s="203">
        <v>1255646</v>
      </c>
      <c r="F34" s="204">
        <v>-3.2896935976055919</v>
      </c>
    </row>
    <row r="35" spans="1:6" ht="15.6" customHeight="1">
      <c r="A35" s="170" t="s">
        <v>158</v>
      </c>
      <c r="B35" s="192">
        <f>SUM(B7:B34)</f>
        <v>45396329</v>
      </c>
      <c r="C35" s="192">
        <f>SUM(C7:C34)</f>
        <v>43833668</v>
      </c>
      <c r="D35" s="90">
        <f>SUM(D7:D34)</f>
        <v>459371947</v>
      </c>
      <c r="E35" s="92">
        <f>SUM(E7:E34)</f>
        <v>442302296</v>
      </c>
      <c r="F35" s="154">
        <f>E35*100/D35-100</f>
        <v>-3.7158670901599464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0421F-7B1B-4E54-860C-F3C7FBB7336D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1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1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750137</v>
      </c>
      <c r="C7" s="203">
        <v>624978</v>
      </c>
      <c r="D7" s="203">
        <v>7067221</v>
      </c>
      <c r="E7" s="203">
        <v>6341899</v>
      </c>
      <c r="F7" s="204">
        <v>-10.26318548691204</v>
      </c>
      <c r="G7" s="51"/>
    </row>
    <row r="8" spans="1:14" ht="15.6" customHeight="1">
      <c r="A8" s="202" t="s">
        <v>11</v>
      </c>
      <c r="B8" s="203">
        <v>7</v>
      </c>
      <c r="C8" s="203">
        <v>3137</v>
      </c>
      <c r="D8" s="203">
        <v>19014</v>
      </c>
      <c r="E8" s="203">
        <v>35169</v>
      </c>
      <c r="F8" s="204">
        <v>84.963710949826435</v>
      </c>
      <c r="G8" s="20"/>
    </row>
    <row r="9" spans="1:14" ht="15.6" customHeight="1">
      <c r="A9" s="202" t="s">
        <v>8</v>
      </c>
      <c r="B9" s="203">
        <v>16631</v>
      </c>
      <c r="C9" s="203">
        <v>6036</v>
      </c>
      <c r="D9" s="203">
        <v>89554</v>
      </c>
      <c r="E9" s="203">
        <v>21263</v>
      </c>
      <c r="F9" s="204">
        <v>-76.256783616588876</v>
      </c>
      <c r="G9" s="20"/>
    </row>
    <row r="10" spans="1:14" ht="15.6" customHeight="1">
      <c r="A10" s="202" t="s">
        <v>10</v>
      </c>
      <c r="B10" s="203">
        <v>46839</v>
      </c>
      <c r="C10" s="203">
        <v>51965</v>
      </c>
      <c r="D10" s="203">
        <v>542799</v>
      </c>
      <c r="E10" s="203">
        <v>578808</v>
      </c>
      <c r="F10" s="204">
        <v>6.633947372784406</v>
      </c>
    </row>
    <row r="11" spans="1:14" ht="15.6" customHeight="1">
      <c r="A11" s="202" t="s">
        <v>9</v>
      </c>
      <c r="B11" s="203">
        <v>2434489</v>
      </c>
      <c r="C11" s="203">
        <v>2049476</v>
      </c>
      <c r="D11" s="203">
        <v>23285310</v>
      </c>
      <c r="E11" s="203">
        <v>21759681</v>
      </c>
      <c r="F11" s="204">
        <v>-6.5518947353503174</v>
      </c>
    </row>
    <row r="12" spans="1:14" ht="15.6" customHeight="1">
      <c r="A12" s="202" t="s">
        <v>6</v>
      </c>
      <c r="B12" s="203">
        <v>124336</v>
      </c>
      <c r="C12" s="203">
        <v>91138</v>
      </c>
      <c r="D12" s="203">
        <v>1293308</v>
      </c>
      <c r="E12" s="203">
        <v>1209951</v>
      </c>
      <c r="F12" s="204">
        <v>-6.4452551132444853</v>
      </c>
    </row>
    <row r="13" spans="1:14" ht="15.6" customHeight="1">
      <c r="A13" s="202" t="s">
        <v>175</v>
      </c>
      <c r="B13" s="203">
        <v>162312</v>
      </c>
      <c r="C13" s="203">
        <v>148276</v>
      </c>
      <c r="D13" s="203">
        <v>1334749</v>
      </c>
      <c r="E13" s="203">
        <v>1346907</v>
      </c>
      <c r="F13" s="204">
        <v>0.91088287011265834</v>
      </c>
    </row>
    <row r="14" spans="1:14" ht="15.6" customHeight="1">
      <c r="A14" s="202" t="s">
        <v>153</v>
      </c>
      <c r="B14" s="203">
        <v>1081988</v>
      </c>
      <c r="C14" s="203">
        <v>1188532</v>
      </c>
      <c r="D14" s="203">
        <v>12362357</v>
      </c>
      <c r="E14" s="203">
        <v>10684936</v>
      </c>
      <c r="F14" s="204">
        <v>-13.56877980469258</v>
      </c>
    </row>
    <row r="15" spans="1:14" ht="15.6" customHeight="1">
      <c r="A15" s="202" t="s">
        <v>150</v>
      </c>
      <c r="B15" s="203">
        <v>1933887</v>
      </c>
      <c r="C15" s="203">
        <v>1762117</v>
      </c>
      <c r="D15" s="203">
        <v>16830200</v>
      </c>
      <c r="E15" s="203">
        <v>17326578</v>
      </c>
      <c r="F15" s="204">
        <v>2.949329182065568</v>
      </c>
    </row>
    <row r="16" spans="1:14" ht="15.6" customHeight="1">
      <c r="A16" s="202" t="s">
        <v>149</v>
      </c>
      <c r="B16" s="203">
        <v>2171461</v>
      </c>
      <c r="C16" s="203">
        <v>2382386</v>
      </c>
      <c r="D16" s="203">
        <v>23381941</v>
      </c>
      <c r="E16" s="203">
        <v>22866185</v>
      </c>
      <c r="F16" s="204">
        <v>-2.2057877915268018</v>
      </c>
      <c r="G16" s="15"/>
    </row>
    <row r="17" spans="1:7" ht="15.6" customHeight="1">
      <c r="A17" s="202" t="s">
        <v>155</v>
      </c>
      <c r="B17" s="203">
        <v>989077</v>
      </c>
      <c r="C17" s="203">
        <v>353063</v>
      </c>
      <c r="D17" s="203">
        <v>8600832</v>
      </c>
      <c r="E17" s="203">
        <v>7371140</v>
      </c>
      <c r="F17" s="204">
        <v>-14.297360999494</v>
      </c>
      <c r="G17" s="16"/>
    </row>
    <row r="18" spans="1:7" ht="15.6" customHeight="1">
      <c r="A18" s="202" t="s">
        <v>152</v>
      </c>
      <c r="B18" s="203">
        <v>93536</v>
      </c>
      <c r="C18" s="203">
        <v>52106</v>
      </c>
      <c r="D18" s="203">
        <v>577030</v>
      </c>
      <c r="E18" s="203">
        <v>530822</v>
      </c>
      <c r="F18" s="204">
        <v>-8.0079025353967666</v>
      </c>
    </row>
    <row r="19" spans="1:7" ht="15.6" customHeight="1">
      <c r="A19" s="202" t="s">
        <v>148</v>
      </c>
      <c r="B19" s="203">
        <v>379158</v>
      </c>
      <c r="C19" s="203">
        <v>282306</v>
      </c>
      <c r="D19" s="203">
        <v>3055373</v>
      </c>
      <c r="E19" s="203">
        <v>3089591</v>
      </c>
      <c r="F19" s="204">
        <v>1.1199287288327751</v>
      </c>
    </row>
    <row r="20" spans="1:7" ht="15.6" customHeight="1">
      <c r="A20" s="202" t="s">
        <v>147</v>
      </c>
      <c r="B20" s="203">
        <v>150388</v>
      </c>
      <c r="C20" s="203">
        <v>186714</v>
      </c>
      <c r="D20" s="203">
        <v>770545</v>
      </c>
      <c r="E20" s="203">
        <v>1063963</v>
      </c>
      <c r="F20" s="204">
        <v>38.079281547476143</v>
      </c>
    </row>
    <row r="21" spans="1:7" ht="15.6" customHeight="1">
      <c r="A21" s="202" t="s">
        <v>154</v>
      </c>
      <c r="B21" s="203">
        <v>1958125</v>
      </c>
      <c r="C21" s="203">
        <v>1773404</v>
      </c>
      <c r="D21" s="203">
        <v>20466488</v>
      </c>
      <c r="E21" s="203">
        <v>18903492</v>
      </c>
      <c r="F21" s="204">
        <v>-7.6368549406229391</v>
      </c>
    </row>
    <row r="22" spans="1:7" ht="15.6" customHeight="1">
      <c r="A22" s="202" t="s">
        <v>151</v>
      </c>
      <c r="B22" s="203">
        <v>631559</v>
      </c>
      <c r="C22" s="203">
        <v>611620</v>
      </c>
      <c r="D22" s="203">
        <v>6698161</v>
      </c>
      <c r="E22" s="203">
        <v>5847786</v>
      </c>
      <c r="F22" s="204">
        <v>-12.695648850483</v>
      </c>
    </row>
    <row r="23" spans="1:7" ht="15.6" customHeight="1">
      <c r="A23" s="202" t="s">
        <v>171</v>
      </c>
      <c r="B23" s="203">
        <v>8587</v>
      </c>
      <c r="C23" s="203">
        <v>23170</v>
      </c>
      <c r="D23" s="203">
        <v>91889</v>
      </c>
      <c r="E23" s="203">
        <v>110564</v>
      </c>
      <c r="F23" s="204">
        <v>20.323433708060819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2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4526</v>
      </c>
      <c r="C25" s="203">
        <v>4593</v>
      </c>
      <c r="D25" s="203">
        <v>53011</v>
      </c>
      <c r="E25" s="203">
        <v>54732</v>
      </c>
      <c r="F25" s="204">
        <v>3.2464960102620211</v>
      </c>
    </row>
    <row r="26" spans="1:7" ht="15.6" customHeight="1">
      <c r="A26" s="202" t="s">
        <v>157</v>
      </c>
      <c r="B26" s="203">
        <v>99723</v>
      </c>
      <c r="C26" s="203">
        <v>106464</v>
      </c>
      <c r="D26" s="203">
        <v>1118647</v>
      </c>
      <c r="E26" s="203">
        <v>1058506</v>
      </c>
      <c r="F26" s="204">
        <v>-5.3762268168600116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331017</v>
      </c>
      <c r="C28" s="203">
        <v>341810</v>
      </c>
      <c r="D28" s="203">
        <v>2970484</v>
      </c>
      <c r="E28" s="203">
        <v>3520364</v>
      </c>
      <c r="F28" s="204">
        <v>18.511461431874391</v>
      </c>
    </row>
    <row r="29" spans="1:7" ht="15.6" customHeight="1">
      <c r="A29" s="202" t="s">
        <v>178</v>
      </c>
      <c r="B29" s="203">
        <v>12009</v>
      </c>
      <c r="C29" s="203">
        <v>26543</v>
      </c>
      <c r="D29" s="203">
        <v>207006</v>
      </c>
      <c r="E29" s="203">
        <v>186978</v>
      </c>
      <c r="F29" s="204">
        <v>-9.6750818816845907</v>
      </c>
    </row>
    <row r="30" spans="1:7" ht="15.6" customHeight="1">
      <c r="A30" s="202" t="s">
        <v>179</v>
      </c>
      <c r="B30" s="203">
        <v>25306</v>
      </c>
      <c r="C30" s="203">
        <v>40200</v>
      </c>
      <c r="D30" s="203">
        <v>336441</v>
      </c>
      <c r="E30" s="203">
        <v>359275</v>
      </c>
      <c r="F30" s="204">
        <v>6.7869254936229586</v>
      </c>
    </row>
    <row r="31" spans="1:7" ht="15.6" customHeight="1">
      <c r="A31" s="202" t="s">
        <v>180</v>
      </c>
      <c r="B31" s="203">
        <v>662337</v>
      </c>
      <c r="C31" s="203">
        <v>1893761</v>
      </c>
      <c r="D31" s="203">
        <v>14861631</v>
      </c>
      <c r="E31" s="203">
        <v>17008416</v>
      </c>
      <c r="F31" s="204">
        <v>14.44515073749308</v>
      </c>
    </row>
    <row r="32" spans="1:7" ht="15.6" customHeight="1">
      <c r="A32" s="202" t="s">
        <v>181</v>
      </c>
      <c r="B32" s="203">
        <v>527454</v>
      </c>
      <c r="C32" s="203">
        <v>526487</v>
      </c>
      <c r="D32" s="203">
        <v>4865158</v>
      </c>
      <c r="E32" s="203">
        <v>4544458</v>
      </c>
      <c r="F32" s="204">
        <v>-6.5917694759347967</v>
      </c>
    </row>
    <row r="33" spans="1:6" ht="15.6" customHeight="1">
      <c r="A33" s="202" t="s">
        <v>182</v>
      </c>
      <c r="B33" s="203">
        <v>7369</v>
      </c>
      <c r="C33" s="203">
        <v>2957</v>
      </c>
      <c r="D33" s="203">
        <v>26988</v>
      </c>
      <c r="E33" s="203">
        <v>31034</v>
      </c>
      <c r="F33" s="204">
        <v>14.991848228842439</v>
      </c>
    </row>
    <row r="34" spans="1:6" ht="15.6" customHeight="1">
      <c r="A34" s="202" t="s">
        <v>183</v>
      </c>
      <c r="B34" s="203">
        <v>47338</v>
      </c>
      <c r="C34" s="203">
        <v>38429</v>
      </c>
      <c r="D34" s="203">
        <v>284812</v>
      </c>
      <c r="E34" s="203">
        <v>254909</v>
      </c>
      <c r="F34" s="204">
        <v>-10.499206494108391</v>
      </c>
    </row>
    <row r="35" spans="1:6" ht="15.6" customHeight="1">
      <c r="A35" s="170" t="s">
        <v>158</v>
      </c>
      <c r="B35" s="90">
        <f>SUM(B7:B34)</f>
        <v>14649596</v>
      </c>
      <c r="C35" s="91">
        <f>SUM(C7:C34)</f>
        <v>14571668</v>
      </c>
      <c r="D35" s="90">
        <f>SUM(D7:D34)</f>
        <v>151190951</v>
      </c>
      <c r="E35" s="92">
        <f>SUM(E7:E34)</f>
        <v>146107407</v>
      </c>
      <c r="F35" s="154">
        <f>E35*100/D35-100</f>
        <v>-3.3623335036764246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EEB40-1C91-45BA-81E2-AD3EA6589430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59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572948</v>
      </c>
      <c r="C7" s="203">
        <v>354601</v>
      </c>
      <c r="D7" s="203">
        <v>3968845</v>
      </c>
      <c r="E7" s="203">
        <v>4599869</v>
      </c>
      <c r="F7" s="204">
        <v>15.899436737892261</v>
      </c>
      <c r="G7" s="51"/>
    </row>
    <row r="8" spans="1:14" ht="15.6" customHeight="1">
      <c r="A8" s="202" t="s">
        <v>11</v>
      </c>
      <c r="B8" s="203">
        <v>126422</v>
      </c>
      <c r="C8" s="203">
        <v>98857</v>
      </c>
      <c r="D8" s="203">
        <v>1361249</v>
      </c>
      <c r="E8" s="203">
        <v>1489066</v>
      </c>
      <c r="F8" s="204">
        <v>9.3896855020646512</v>
      </c>
      <c r="G8" s="20"/>
    </row>
    <row r="9" spans="1:14" ht="15.6" customHeight="1">
      <c r="A9" s="202" t="s">
        <v>8</v>
      </c>
      <c r="B9" s="203">
        <v>372818</v>
      </c>
      <c r="C9" s="203">
        <v>322149</v>
      </c>
      <c r="D9" s="203">
        <v>3323335</v>
      </c>
      <c r="E9" s="203">
        <v>3386202</v>
      </c>
      <c r="F9" s="204">
        <v>1.8916841064773851</v>
      </c>
      <c r="G9" s="20"/>
    </row>
    <row r="10" spans="1:14" ht="15.6" customHeight="1">
      <c r="A10" s="202" t="s">
        <v>10</v>
      </c>
      <c r="B10" s="203">
        <v>188955</v>
      </c>
      <c r="C10" s="203">
        <v>217583</v>
      </c>
      <c r="D10" s="203">
        <v>2412896</v>
      </c>
      <c r="E10" s="203">
        <v>2372300</v>
      </c>
      <c r="F10" s="204">
        <v>-1.682459583836192</v>
      </c>
    </row>
    <row r="11" spans="1:14" ht="15.6" customHeight="1">
      <c r="A11" s="202" t="s">
        <v>9</v>
      </c>
      <c r="B11" s="203">
        <v>27828</v>
      </c>
      <c r="C11" s="203">
        <v>39976</v>
      </c>
      <c r="D11" s="203">
        <v>1280247</v>
      </c>
      <c r="E11" s="203">
        <v>390631</v>
      </c>
      <c r="F11" s="204">
        <v>-69.487841018178528</v>
      </c>
    </row>
    <row r="12" spans="1:14" ht="15.6" customHeight="1">
      <c r="A12" s="202" t="s">
        <v>6</v>
      </c>
      <c r="B12" s="203">
        <v>204653</v>
      </c>
      <c r="C12" s="203">
        <v>153005</v>
      </c>
      <c r="D12" s="203">
        <v>1461366</v>
      </c>
      <c r="E12" s="203">
        <v>1831721</v>
      </c>
      <c r="F12" s="204">
        <v>25.343069429561108</v>
      </c>
    </row>
    <row r="13" spans="1:14" ht="15.6" customHeight="1">
      <c r="A13" s="202" t="s">
        <v>175</v>
      </c>
      <c r="B13" s="203">
        <v>28457</v>
      </c>
      <c r="C13" s="203">
        <v>21838</v>
      </c>
      <c r="D13" s="203">
        <v>321499</v>
      </c>
      <c r="E13" s="203">
        <v>322121</v>
      </c>
      <c r="F13" s="204">
        <v>0.19346871996491191</v>
      </c>
    </row>
    <row r="14" spans="1:14" ht="15.6" customHeight="1">
      <c r="A14" s="202" t="s">
        <v>153</v>
      </c>
      <c r="B14" s="203">
        <v>398438</v>
      </c>
      <c r="C14" s="203">
        <v>297152</v>
      </c>
      <c r="D14" s="203">
        <v>3662220</v>
      </c>
      <c r="E14" s="203">
        <v>3944403</v>
      </c>
      <c r="F14" s="204">
        <v>7.7052443599783791</v>
      </c>
    </row>
    <row r="15" spans="1:14" ht="15.6" customHeight="1">
      <c r="A15" s="202" t="s">
        <v>150</v>
      </c>
      <c r="B15" s="203">
        <v>302893</v>
      </c>
      <c r="C15" s="203">
        <v>300890</v>
      </c>
      <c r="D15" s="203">
        <v>3090531</v>
      </c>
      <c r="E15" s="203">
        <v>3347153</v>
      </c>
      <c r="F15" s="204">
        <v>8.3034921830585091</v>
      </c>
    </row>
    <row r="16" spans="1:14" ht="15.6" customHeight="1">
      <c r="A16" s="202" t="s">
        <v>149</v>
      </c>
      <c r="B16" s="203">
        <v>701853</v>
      </c>
      <c r="C16" s="203">
        <v>910807</v>
      </c>
      <c r="D16" s="203">
        <v>5813656</v>
      </c>
      <c r="E16" s="203">
        <v>7176310</v>
      </c>
      <c r="F16" s="204">
        <v>23.438848118980559</v>
      </c>
      <c r="G16" s="15"/>
    </row>
    <row r="17" spans="1:7" ht="15.6" customHeight="1">
      <c r="A17" s="202" t="s">
        <v>155</v>
      </c>
      <c r="B17" s="203">
        <v>527458</v>
      </c>
      <c r="C17" s="203">
        <v>448627</v>
      </c>
      <c r="D17" s="203">
        <v>8160835</v>
      </c>
      <c r="E17" s="203">
        <v>5513438</v>
      </c>
      <c r="F17" s="204">
        <v>-32.440271124217062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4456</v>
      </c>
      <c r="E18" s="203">
        <v>6176</v>
      </c>
      <c r="F18" s="204">
        <v>38.599640933572722</v>
      </c>
    </row>
    <row r="19" spans="1:7" ht="15.6" customHeight="1">
      <c r="A19" s="202" t="s">
        <v>148</v>
      </c>
      <c r="B19" s="203">
        <v>416694</v>
      </c>
      <c r="C19" s="203">
        <v>367685</v>
      </c>
      <c r="D19" s="203">
        <v>5867719</v>
      </c>
      <c r="E19" s="203">
        <v>3232744</v>
      </c>
      <c r="F19" s="204">
        <v>-44.906291524866823</v>
      </c>
    </row>
    <row r="20" spans="1:7" ht="15.6" customHeight="1">
      <c r="A20" s="202" t="s">
        <v>147</v>
      </c>
      <c r="B20" s="203">
        <v>1539276</v>
      </c>
      <c r="C20" s="203">
        <v>907562</v>
      </c>
      <c r="D20" s="203">
        <v>14195366</v>
      </c>
      <c r="E20" s="203">
        <v>13823684</v>
      </c>
      <c r="F20" s="204">
        <v>-2.6183333349770659</v>
      </c>
    </row>
    <row r="21" spans="1:7" ht="15.6" customHeight="1">
      <c r="A21" s="202" t="s">
        <v>154</v>
      </c>
      <c r="B21" s="203">
        <v>749896</v>
      </c>
      <c r="C21" s="203">
        <v>434622</v>
      </c>
      <c r="D21" s="203">
        <v>4570447</v>
      </c>
      <c r="E21" s="203">
        <v>4623156</v>
      </c>
      <c r="F21" s="204">
        <v>1.1532570009016609</v>
      </c>
    </row>
    <row r="22" spans="1:7" ht="15.6" customHeight="1">
      <c r="A22" s="202" t="s">
        <v>151</v>
      </c>
      <c r="B22" s="203">
        <v>18936</v>
      </c>
      <c r="C22" s="203">
        <v>20295</v>
      </c>
      <c r="D22" s="203">
        <v>299384</v>
      </c>
      <c r="E22" s="203">
        <v>305719</v>
      </c>
      <c r="F22" s="204">
        <v>2.1160115437030669</v>
      </c>
    </row>
    <row r="23" spans="1:7" ht="15.6" customHeight="1">
      <c r="A23" s="202" t="s">
        <v>171</v>
      </c>
      <c r="B23" s="203">
        <v>114371</v>
      </c>
      <c r="C23" s="203">
        <v>135960</v>
      </c>
      <c r="D23" s="203">
        <v>1193917</v>
      </c>
      <c r="E23" s="203">
        <v>1180049</v>
      </c>
      <c r="F23" s="204">
        <v>-1.1615547814462841</v>
      </c>
    </row>
    <row r="24" spans="1:7" ht="15.6" customHeight="1">
      <c r="A24" s="202" t="s">
        <v>146</v>
      </c>
      <c r="B24" s="203">
        <v>118642</v>
      </c>
      <c r="C24" s="203">
        <v>82437</v>
      </c>
      <c r="D24" s="203">
        <v>824497</v>
      </c>
      <c r="E24" s="203">
        <v>915331</v>
      </c>
      <c r="F24" s="204">
        <v>11.01689878798831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23419</v>
      </c>
      <c r="E25" s="203">
        <v>10451</v>
      </c>
      <c r="F25" s="204">
        <v>-55.373841752423253</v>
      </c>
    </row>
    <row r="26" spans="1:7" ht="15.6" customHeight="1">
      <c r="A26" s="202" t="s">
        <v>157</v>
      </c>
      <c r="B26" s="203">
        <v>42391</v>
      </c>
      <c r="C26" s="203">
        <v>63640</v>
      </c>
      <c r="D26" s="203">
        <v>556996</v>
      </c>
      <c r="E26" s="203">
        <v>586561</v>
      </c>
      <c r="F26" s="204">
        <v>5.3079375794440153</v>
      </c>
    </row>
    <row r="27" spans="1:7" ht="15.6" customHeight="1">
      <c r="A27" s="202" t="s">
        <v>173</v>
      </c>
      <c r="B27" s="203">
        <v>61879</v>
      </c>
      <c r="C27" s="203">
        <v>138437</v>
      </c>
      <c r="D27" s="203">
        <v>718991</v>
      </c>
      <c r="E27" s="203">
        <v>898795</v>
      </c>
      <c r="F27" s="204">
        <v>25.00782346371513</v>
      </c>
    </row>
    <row r="28" spans="1:7" ht="15.6" customHeight="1">
      <c r="A28" s="202" t="s">
        <v>177</v>
      </c>
      <c r="B28" s="203">
        <v>41907</v>
      </c>
      <c r="C28" s="203">
        <v>21589</v>
      </c>
      <c r="D28" s="203">
        <v>357634</v>
      </c>
      <c r="E28" s="203">
        <v>298841</v>
      </c>
      <c r="F28" s="204">
        <v>-16.439432492436399</v>
      </c>
    </row>
    <row r="29" spans="1:7" ht="15.6" customHeight="1">
      <c r="A29" s="202" t="s">
        <v>178</v>
      </c>
      <c r="B29" s="203">
        <v>405020</v>
      </c>
      <c r="C29" s="203">
        <v>260924</v>
      </c>
      <c r="D29" s="203">
        <v>2793905</v>
      </c>
      <c r="E29" s="203">
        <v>3209756</v>
      </c>
      <c r="F29" s="204">
        <v>14.884221188623091</v>
      </c>
    </row>
    <row r="30" spans="1:7" ht="15.6" customHeight="1">
      <c r="A30" s="202" t="s">
        <v>179</v>
      </c>
      <c r="B30" s="203">
        <v>159119</v>
      </c>
      <c r="C30" s="203">
        <v>222126</v>
      </c>
      <c r="D30" s="203">
        <v>1429631</v>
      </c>
      <c r="E30" s="203">
        <v>1575076</v>
      </c>
      <c r="F30" s="204">
        <v>10.173604237736869</v>
      </c>
    </row>
    <row r="31" spans="1:7" ht="15.6" customHeight="1">
      <c r="A31" s="202" t="s">
        <v>180</v>
      </c>
      <c r="B31" s="203">
        <v>1194351</v>
      </c>
      <c r="C31" s="203">
        <v>950047</v>
      </c>
      <c r="D31" s="203">
        <v>7800010</v>
      </c>
      <c r="E31" s="203">
        <v>8776630</v>
      </c>
      <c r="F31" s="204">
        <v>12.520753178521559</v>
      </c>
    </row>
    <row r="32" spans="1:7" ht="15.6" customHeight="1">
      <c r="A32" s="202" t="s">
        <v>181</v>
      </c>
      <c r="B32" s="203">
        <v>257972</v>
      </c>
      <c r="C32" s="203">
        <v>266850</v>
      </c>
      <c r="D32" s="203">
        <v>1956530</v>
      </c>
      <c r="E32" s="203">
        <v>2050208</v>
      </c>
      <c r="F32" s="204">
        <v>4.7879664508083124</v>
      </c>
    </row>
    <row r="33" spans="1:6" ht="15.6" customHeight="1">
      <c r="A33" s="202" t="s">
        <v>182</v>
      </c>
      <c r="B33" s="203">
        <v>29330</v>
      </c>
      <c r="C33" s="203">
        <v>20120</v>
      </c>
      <c r="D33" s="203">
        <v>268013</v>
      </c>
      <c r="E33" s="203">
        <v>265347</v>
      </c>
      <c r="F33" s="204">
        <v>-0.99472786767806554</v>
      </c>
    </row>
    <row r="34" spans="1:6" ht="15.6" customHeight="1">
      <c r="A34" s="202" t="s">
        <v>183</v>
      </c>
      <c r="B34" s="203">
        <v>42231</v>
      </c>
      <c r="C34" s="203">
        <v>18825</v>
      </c>
      <c r="D34" s="203">
        <v>336764</v>
      </c>
      <c r="E34" s="203">
        <v>429695</v>
      </c>
      <c r="F34" s="204">
        <v>27.595289282702421</v>
      </c>
    </row>
    <row r="35" spans="1:6" ht="15.6" customHeight="1">
      <c r="A35" s="170" t="s">
        <v>158</v>
      </c>
      <c r="B35" s="90">
        <f>SUM(B7:B34)</f>
        <v>8644738</v>
      </c>
      <c r="C35" s="91">
        <f>SUM(C7:C34)</f>
        <v>7076604</v>
      </c>
      <c r="D35" s="90">
        <f>SUM(D7:D34)</f>
        <v>78054358</v>
      </c>
      <c r="E35" s="92">
        <f>SUM(E7:E34)</f>
        <v>76561433</v>
      </c>
      <c r="F35" s="154">
        <f>E35*100/D35-100</f>
        <v>-1.9126734730173496</v>
      </c>
    </row>
    <row r="36" spans="1:6" ht="15.6" customHeight="1">
      <c r="A36" s="87" t="s">
        <v>58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234FE-883C-4C9C-A6A5-B7CF53D553FA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60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61928</v>
      </c>
      <c r="C7" s="203">
        <v>60604</v>
      </c>
      <c r="D7" s="203">
        <v>823495</v>
      </c>
      <c r="E7" s="203">
        <v>525169</v>
      </c>
      <c r="F7" s="204">
        <v>-36.226813763289393</v>
      </c>
      <c r="G7" s="27"/>
    </row>
    <row r="8" spans="1:14" ht="15.6" customHeight="1">
      <c r="A8" s="202" t="s">
        <v>11</v>
      </c>
      <c r="B8" s="203">
        <v>125217</v>
      </c>
      <c r="C8" s="203">
        <v>116351</v>
      </c>
      <c r="D8" s="203">
        <v>1281422</v>
      </c>
      <c r="E8" s="203">
        <v>1106376</v>
      </c>
      <c r="F8" s="204">
        <v>-13.66029301822506</v>
      </c>
      <c r="G8" s="20"/>
    </row>
    <row r="9" spans="1:14" ht="15.6" customHeight="1">
      <c r="A9" s="202" t="s">
        <v>8</v>
      </c>
      <c r="B9" s="203">
        <v>98523</v>
      </c>
      <c r="C9" s="203">
        <v>111810</v>
      </c>
      <c r="D9" s="203">
        <v>1259867</v>
      </c>
      <c r="E9" s="203">
        <v>1019128</v>
      </c>
      <c r="F9" s="204">
        <v>-19.10828682710159</v>
      </c>
      <c r="G9" s="20"/>
    </row>
    <row r="10" spans="1:14" ht="15.6" customHeight="1">
      <c r="A10" s="202" t="s">
        <v>10</v>
      </c>
      <c r="B10" s="203">
        <v>61969</v>
      </c>
      <c r="C10" s="203">
        <v>91657</v>
      </c>
      <c r="D10" s="203">
        <v>849981</v>
      </c>
      <c r="E10" s="203">
        <v>987188</v>
      </c>
      <c r="F10" s="204">
        <v>16.142360829242069</v>
      </c>
    </row>
    <row r="11" spans="1:14" ht="15.6" customHeight="1">
      <c r="A11" s="202" t="s">
        <v>9</v>
      </c>
      <c r="B11" s="203">
        <v>6350700</v>
      </c>
      <c r="C11" s="203">
        <v>6028009</v>
      </c>
      <c r="D11" s="203">
        <v>59713555</v>
      </c>
      <c r="E11" s="203">
        <v>58725845</v>
      </c>
      <c r="F11" s="204">
        <v>-1.6540800493288399</v>
      </c>
    </row>
    <row r="12" spans="1:14" ht="15.6" customHeight="1">
      <c r="A12" s="202" t="s">
        <v>6</v>
      </c>
      <c r="B12" s="203">
        <v>171449</v>
      </c>
      <c r="C12" s="203">
        <v>188383</v>
      </c>
      <c r="D12" s="203">
        <v>1871093</v>
      </c>
      <c r="E12" s="203">
        <v>1762494</v>
      </c>
      <c r="F12" s="204">
        <v>-5.8040407398242602</v>
      </c>
    </row>
    <row r="13" spans="1:14" ht="15.6" customHeight="1">
      <c r="A13" s="202" t="s">
        <v>175</v>
      </c>
      <c r="B13" s="203">
        <v>1089153</v>
      </c>
      <c r="C13" s="203">
        <v>1156727</v>
      </c>
      <c r="D13" s="203">
        <v>11547901</v>
      </c>
      <c r="E13" s="203">
        <v>12161654</v>
      </c>
      <c r="F13" s="204">
        <v>5.3148446631123676</v>
      </c>
    </row>
    <row r="14" spans="1:14" ht="15.6" customHeight="1">
      <c r="A14" s="202" t="s">
        <v>153</v>
      </c>
      <c r="B14" s="203">
        <v>3879036</v>
      </c>
      <c r="C14" s="203">
        <v>3793951</v>
      </c>
      <c r="D14" s="203">
        <v>41948961</v>
      </c>
      <c r="E14" s="203">
        <v>37300664</v>
      </c>
      <c r="F14" s="204">
        <v>-11.080839403865101</v>
      </c>
    </row>
    <row r="15" spans="1:14" ht="15.6" customHeight="1">
      <c r="A15" s="202" t="s">
        <v>150</v>
      </c>
      <c r="B15" s="203">
        <v>744999</v>
      </c>
      <c r="C15" s="203">
        <v>689159</v>
      </c>
      <c r="D15" s="203">
        <v>7314265</v>
      </c>
      <c r="E15" s="203">
        <v>7077757</v>
      </c>
      <c r="F15" s="204">
        <v>-3.2335169699211121</v>
      </c>
    </row>
    <row r="16" spans="1:14" ht="15.6" customHeight="1">
      <c r="A16" s="202" t="s">
        <v>149</v>
      </c>
      <c r="B16" s="203">
        <v>68488</v>
      </c>
      <c r="C16" s="203">
        <v>59816</v>
      </c>
      <c r="D16" s="203">
        <v>878025</v>
      </c>
      <c r="E16" s="203">
        <v>841956</v>
      </c>
      <c r="F16" s="204">
        <v>-4.1079695908430844</v>
      </c>
      <c r="G16" s="15"/>
    </row>
    <row r="17" spans="1:7" ht="15.6" customHeight="1">
      <c r="A17" s="202" t="s">
        <v>155</v>
      </c>
      <c r="B17" s="203">
        <v>88968</v>
      </c>
      <c r="C17" s="203">
        <v>62528</v>
      </c>
      <c r="D17" s="203">
        <v>1273793</v>
      </c>
      <c r="E17" s="203">
        <v>959984</v>
      </c>
      <c r="F17" s="204">
        <v>-24.63579247177525</v>
      </c>
      <c r="G17" s="16"/>
    </row>
    <row r="18" spans="1:7" ht="15.6" customHeight="1">
      <c r="A18" s="202" t="s">
        <v>152</v>
      </c>
      <c r="B18" s="203">
        <v>47330</v>
      </c>
      <c r="C18" s="203">
        <v>48511</v>
      </c>
      <c r="D18" s="203">
        <v>483859</v>
      </c>
      <c r="E18" s="203">
        <v>441447</v>
      </c>
      <c r="F18" s="204">
        <v>-8.7653634633229984</v>
      </c>
    </row>
    <row r="19" spans="1:7" ht="15.6" customHeight="1">
      <c r="A19" s="202" t="s">
        <v>148</v>
      </c>
      <c r="B19" s="203">
        <v>94445</v>
      </c>
      <c r="C19" s="203">
        <v>47619</v>
      </c>
      <c r="D19" s="203">
        <v>809752</v>
      </c>
      <c r="E19" s="203">
        <v>849954</v>
      </c>
      <c r="F19" s="204">
        <v>4.9647299420069402</v>
      </c>
    </row>
    <row r="20" spans="1:7" ht="15.6" customHeight="1">
      <c r="A20" s="202" t="s">
        <v>147</v>
      </c>
      <c r="B20" s="203">
        <v>113410</v>
      </c>
      <c r="C20" s="203">
        <v>106039</v>
      </c>
      <c r="D20" s="203">
        <v>1041946</v>
      </c>
      <c r="E20" s="203">
        <v>1310177</v>
      </c>
      <c r="F20" s="204">
        <v>25.743272683997059</v>
      </c>
    </row>
    <row r="21" spans="1:7" ht="15.6" customHeight="1">
      <c r="A21" s="202" t="s">
        <v>154</v>
      </c>
      <c r="B21" s="203">
        <v>104008</v>
      </c>
      <c r="C21" s="203">
        <v>147215</v>
      </c>
      <c r="D21" s="203">
        <v>1070623</v>
      </c>
      <c r="E21" s="203">
        <v>1198918</v>
      </c>
      <c r="F21" s="204">
        <v>11.98320977599025</v>
      </c>
    </row>
    <row r="22" spans="1:7" ht="15.6" customHeight="1">
      <c r="A22" s="202" t="s">
        <v>151</v>
      </c>
      <c r="B22" s="203">
        <v>1416091</v>
      </c>
      <c r="C22" s="203">
        <v>1407893</v>
      </c>
      <c r="D22" s="203">
        <v>14524777</v>
      </c>
      <c r="E22" s="203">
        <v>15267757</v>
      </c>
      <c r="F22" s="204">
        <v>5.1152592566481454</v>
      </c>
    </row>
    <row r="23" spans="1:7" ht="15.6" customHeight="1">
      <c r="A23" s="202" t="s">
        <v>171</v>
      </c>
      <c r="B23" s="203">
        <v>57874</v>
      </c>
      <c r="C23" s="203">
        <v>86789</v>
      </c>
      <c r="D23" s="203">
        <v>2728730</v>
      </c>
      <c r="E23" s="203">
        <v>789921</v>
      </c>
      <c r="F23" s="204">
        <v>-71.051698042679192</v>
      </c>
    </row>
    <row r="24" spans="1:7" ht="15.6" customHeight="1">
      <c r="A24" s="202" t="s">
        <v>146</v>
      </c>
      <c r="B24" s="203">
        <v>78354</v>
      </c>
      <c r="C24" s="203">
        <v>92109</v>
      </c>
      <c r="D24" s="203">
        <v>909791</v>
      </c>
      <c r="E24" s="203">
        <v>884331</v>
      </c>
      <c r="F24" s="204">
        <v>-2.7984449175689861</v>
      </c>
    </row>
    <row r="25" spans="1:7" ht="15.6" customHeight="1">
      <c r="A25" s="202" t="s">
        <v>145</v>
      </c>
      <c r="B25" s="203">
        <v>35816</v>
      </c>
      <c r="C25" s="203">
        <v>39936</v>
      </c>
      <c r="D25" s="203">
        <v>403662</v>
      </c>
      <c r="E25" s="203">
        <v>374685</v>
      </c>
      <c r="F25" s="204">
        <v>-7.178530552789212</v>
      </c>
    </row>
    <row r="26" spans="1:7" ht="15.6" customHeight="1">
      <c r="A26" s="202" t="s">
        <v>157</v>
      </c>
      <c r="B26" s="203">
        <v>13508</v>
      </c>
      <c r="C26" s="203">
        <v>37864</v>
      </c>
      <c r="D26" s="203">
        <v>118665</v>
      </c>
      <c r="E26" s="203">
        <v>452630</v>
      </c>
      <c r="F26" s="204">
        <v>281.4351325159061</v>
      </c>
    </row>
    <row r="27" spans="1:7" ht="15.6" customHeight="1">
      <c r="A27" s="202" t="s">
        <v>173</v>
      </c>
      <c r="B27" s="203">
        <v>208806</v>
      </c>
      <c r="C27" s="203">
        <v>171346</v>
      </c>
      <c r="D27" s="203">
        <v>1998581</v>
      </c>
      <c r="E27" s="203">
        <v>1994603</v>
      </c>
      <c r="F27" s="204">
        <v>-0.19904121974541061</v>
      </c>
    </row>
    <row r="28" spans="1:7" ht="15.6" customHeight="1">
      <c r="A28" s="202" t="s">
        <v>177</v>
      </c>
      <c r="B28" s="203">
        <v>628672</v>
      </c>
      <c r="C28" s="203">
        <v>726522</v>
      </c>
      <c r="D28" s="203">
        <v>6217740</v>
      </c>
      <c r="E28" s="203">
        <v>6844777</v>
      </c>
      <c r="F28" s="204">
        <v>10.084644903132</v>
      </c>
    </row>
    <row r="29" spans="1:7" ht="15.6" customHeight="1">
      <c r="A29" s="202" t="s">
        <v>178</v>
      </c>
      <c r="B29" s="203">
        <v>246044</v>
      </c>
      <c r="C29" s="203">
        <v>235395</v>
      </c>
      <c r="D29" s="203">
        <v>2341476</v>
      </c>
      <c r="E29" s="203">
        <v>2392170</v>
      </c>
      <c r="F29" s="204">
        <v>2.165044612885211</v>
      </c>
    </row>
    <row r="30" spans="1:7" ht="15.6" customHeight="1">
      <c r="A30" s="202" t="s">
        <v>179</v>
      </c>
      <c r="B30" s="203">
        <v>130680</v>
      </c>
      <c r="C30" s="203">
        <v>116699</v>
      </c>
      <c r="D30" s="203">
        <v>1330400</v>
      </c>
      <c r="E30" s="203">
        <v>1258310</v>
      </c>
      <c r="F30" s="204">
        <v>-5.4186710763680139</v>
      </c>
    </row>
    <row r="31" spans="1:7" ht="15.6" customHeight="1">
      <c r="A31" s="202" t="s">
        <v>180</v>
      </c>
      <c r="B31" s="203">
        <v>148762</v>
      </c>
      <c r="C31" s="203">
        <v>116422</v>
      </c>
      <c r="D31" s="203">
        <v>2115743</v>
      </c>
      <c r="E31" s="203">
        <v>1434229</v>
      </c>
      <c r="F31" s="204">
        <v>-32.21156822922255</v>
      </c>
    </row>
    <row r="32" spans="1:7" ht="15.6" customHeight="1">
      <c r="A32" s="202" t="s">
        <v>181</v>
      </c>
      <c r="B32" s="203">
        <v>5573809</v>
      </c>
      <c r="C32" s="203">
        <v>6011211</v>
      </c>
      <c r="D32" s="203">
        <v>61088171</v>
      </c>
      <c r="E32" s="203">
        <v>57531610</v>
      </c>
      <c r="F32" s="204">
        <v>-5.8220125791620054</v>
      </c>
    </row>
    <row r="33" spans="1:6" ht="15.6" customHeight="1">
      <c r="A33" s="202" t="s">
        <v>182</v>
      </c>
      <c r="B33" s="203">
        <v>395915</v>
      </c>
      <c r="C33" s="203">
        <v>382614</v>
      </c>
      <c r="D33" s="203">
        <v>3503582</v>
      </c>
      <c r="E33" s="203">
        <v>3568680</v>
      </c>
      <c r="F33" s="204">
        <v>1.8580412846052921</v>
      </c>
    </row>
    <row r="34" spans="1:6" ht="15.6" customHeight="1">
      <c r="A34" s="202" t="s">
        <v>183</v>
      </c>
      <c r="B34" s="203">
        <v>68041</v>
      </c>
      <c r="C34" s="203">
        <v>52217</v>
      </c>
      <c r="D34" s="203">
        <v>676782</v>
      </c>
      <c r="E34" s="203">
        <v>571042</v>
      </c>
      <c r="F34" s="204">
        <v>-15.6239379888945</v>
      </c>
    </row>
    <row r="35" spans="1:6" ht="15.6" customHeight="1">
      <c r="A35" s="170" t="s">
        <v>158</v>
      </c>
      <c r="B35" s="90">
        <f>SUM(B7:B34)</f>
        <v>22101995</v>
      </c>
      <c r="C35" s="91">
        <f>SUM(C7:C34)</f>
        <v>22185396</v>
      </c>
      <c r="D35" s="90">
        <f>SUM(D7:D34)</f>
        <v>230126638</v>
      </c>
      <c r="E35" s="92">
        <f>SUM(E7:E34)</f>
        <v>219633456</v>
      </c>
      <c r="F35" s="191">
        <f>E35*100/D35-100</f>
        <v>-4.5597424492856788</v>
      </c>
    </row>
    <row r="36" spans="1:6" ht="15.6" customHeight="1">
      <c r="A36" s="87" t="s">
        <v>54</v>
      </c>
      <c r="B36" s="86"/>
      <c r="D36" s="86"/>
      <c r="E36" s="37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90300-00BD-4D06-935A-1F8B6E6FCE2B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14</v>
      </c>
      <c r="C7" s="203">
        <v>65</v>
      </c>
      <c r="D7" s="203">
        <v>113</v>
      </c>
      <c r="E7" s="203">
        <v>174</v>
      </c>
      <c r="F7" s="204">
        <v>53.982300884955748</v>
      </c>
      <c r="G7" s="27"/>
    </row>
    <row r="8" spans="1:14" ht="15.6" customHeight="1">
      <c r="A8" s="202" t="s">
        <v>11</v>
      </c>
      <c r="B8" s="203">
        <v>120329</v>
      </c>
      <c r="C8" s="203">
        <v>85837</v>
      </c>
      <c r="D8" s="203">
        <v>1158417</v>
      </c>
      <c r="E8" s="203">
        <v>918720</v>
      </c>
      <c r="F8" s="204">
        <v>-20.69177161592069</v>
      </c>
      <c r="G8" s="20"/>
    </row>
    <row r="9" spans="1:14" ht="15.6" customHeight="1">
      <c r="A9" s="202" t="s">
        <v>8</v>
      </c>
      <c r="B9" s="203">
        <v>19422</v>
      </c>
      <c r="C9" s="203">
        <v>22401</v>
      </c>
      <c r="D9" s="203">
        <v>332413</v>
      </c>
      <c r="E9" s="203">
        <v>172126</v>
      </c>
      <c r="F9" s="204">
        <v>-48.219233303149998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9</v>
      </c>
      <c r="F10" s="204" t="s">
        <v>156</v>
      </c>
    </row>
    <row r="11" spans="1:14" ht="15.6" customHeight="1">
      <c r="A11" s="202" t="s">
        <v>9</v>
      </c>
      <c r="B11" s="203">
        <v>5097325</v>
      </c>
      <c r="C11" s="203">
        <v>4913067</v>
      </c>
      <c r="D11" s="203">
        <v>47490691</v>
      </c>
      <c r="E11" s="203">
        <v>47375783</v>
      </c>
      <c r="F11" s="204">
        <v>-0.2419589978170649</v>
      </c>
    </row>
    <row r="12" spans="1:14" ht="15.6" customHeight="1">
      <c r="A12" s="202" t="s">
        <v>6</v>
      </c>
      <c r="B12" s="203">
        <v>122736</v>
      </c>
      <c r="C12" s="203">
        <v>131594</v>
      </c>
      <c r="D12" s="203">
        <v>1354372</v>
      </c>
      <c r="E12" s="203">
        <v>1235840</v>
      </c>
      <c r="F12" s="204">
        <v>-8.7518052647278637</v>
      </c>
    </row>
    <row r="13" spans="1:14" ht="15.6" customHeight="1">
      <c r="A13" s="202" t="s">
        <v>175</v>
      </c>
      <c r="B13" s="203">
        <v>26861</v>
      </c>
      <c r="C13" s="203">
        <v>23740</v>
      </c>
      <c r="D13" s="203">
        <v>315230</v>
      </c>
      <c r="E13" s="203">
        <v>291306</v>
      </c>
      <c r="F13" s="204">
        <v>-7.5893791834533468</v>
      </c>
    </row>
    <row r="14" spans="1:14" ht="15.6" customHeight="1">
      <c r="A14" s="202" t="s">
        <v>153</v>
      </c>
      <c r="B14" s="203">
        <v>2925871</v>
      </c>
      <c r="C14" s="203">
        <v>2884415</v>
      </c>
      <c r="D14" s="203">
        <v>32341620</v>
      </c>
      <c r="E14" s="203">
        <v>27782403</v>
      </c>
      <c r="F14" s="204">
        <v>-14.097058217862919</v>
      </c>
    </row>
    <row r="15" spans="1:14" ht="15.6" customHeight="1">
      <c r="A15" s="202" t="s">
        <v>150</v>
      </c>
      <c r="B15" s="203">
        <v>557355</v>
      </c>
      <c r="C15" s="203">
        <v>456339</v>
      </c>
      <c r="D15" s="203">
        <v>4623954</v>
      </c>
      <c r="E15" s="203">
        <v>4440084</v>
      </c>
      <c r="F15" s="204">
        <v>-3.9764668939180581</v>
      </c>
    </row>
    <row r="16" spans="1:14" ht="15.6" customHeight="1">
      <c r="A16" s="202" t="s">
        <v>149</v>
      </c>
      <c r="B16" s="203">
        <v>45485</v>
      </c>
      <c r="C16" s="203">
        <v>42813</v>
      </c>
      <c r="D16" s="203">
        <v>555682</v>
      </c>
      <c r="E16" s="203">
        <v>551269</v>
      </c>
      <c r="F16" s="204">
        <v>-0.79415924935484838</v>
      </c>
      <c r="G16" s="15"/>
    </row>
    <row r="17" spans="1:7" ht="15.6" customHeight="1">
      <c r="A17" s="202" t="s">
        <v>155</v>
      </c>
      <c r="B17" s="203">
        <v>80156</v>
      </c>
      <c r="C17" s="203">
        <v>54138</v>
      </c>
      <c r="D17" s="203">
        <v>1171714</v>
      </c>
      <c r="E17" s="203">
        <v>887047</v>
      </c>
      <c r="F17" s="204">
        <v>-24.2949217983228</v>
      </c>
      <c r="G17" s="16"/>
    </row>
    <row r="18" spans="1:7" ht="15.6" customHeight="1">
      <c r="A18" s="202" t="s">
        <v>152</v>
      </c>
      <c r="B18" s="203">
        <v>5978</v>
      </c>
      <c r="C18" s="203">
        <v>4918</v>
      </c>
      <c r="D18" s="203">
        <v>56658</v>
      </c>
      <c r="E18" s="203">
        <v>54190</v>
      </c>
      <c r="F18" s="204">
        <v>-4.3559603233435666</v>
      </c>
    </row>
    <row r="19" spans="1:7" ht="15.6" customHeight="1">
      <c r="A19" s="202" t="s">
        <v>148</v>
      </c>
      <c r="B19" s="203">
        <v>58933</v>
      </c>
      <c r="C19" s="203">
        <v>10183</v>
      </c>
      <c r="D19" s="203">
        <v>329529</v>
      </c>
      <c r="E19" s="203">
        <v>286964</v>
      </c>
      <c r="F19" s="204">
        <v>-12.9169208172877</v>
      </c>
    </row>
    <row r="20" spans="1:7" ht="15.6" customHeight="1">
      <c r="A20" s="202" t="s">
        <v>147</v>
      </c>
      <c r="B20" s="203">
        <v>52020</v>
      </c>
      <c r="C20" s="203">
        <v>82597</v>
      </c>
      <c r="D20" s="203">
        <v>526183</v>
      </c>
      <c r="E20" s="203">
        <v>700226</v>
      </c>
      <c r="F20" s="204">
        <v>33.076515204786183</v>
      </c>
    </row>
    <row r="21" spans="1:7" ht="15.6" customHeight="1">
      <c r="A21" s="202" t="s">
        <v>154</v>
      </c>
      <c r="B21" s="203">
        <v>51229</v>
      </c>
      <c r="C21" s="203">
        <v>55475</v>
      </c>
      <c r="D21" s="203">
        <v>483601</v>
      </c>
      <c r="E21" s="203">
        <v>511546</v>
      </c>
      <c r="F21" s="204">
        <v>5.7785240311744559</v>
      </c>
    </row>
    <row r="22" spans="1:7" ht="15.6" customHeight="1">
      <c r="A22" s="202" t="s">
        <v>151</v>
      </c>
      <c r="B22" s="203">
        <v>1001301</v>
      </c>
      <c r="C22" s="203">
        <v>978192</v>
      </c>
      <c r="D22" s="203">
        <v>10588568</v>
      </c>
      <c r="E22" s="203">
        <v>11251196</v>
      </c>
      <c r="F22" s="204">
        <v>6.2579566944274214</v>
      </c>
    </row>
    <row r="23" spans="1:7" ht="15.6" customHeight="1">
      <c r="A23" s="202" t="s">
        <v>171</v>
      </c>
      <c r="B23" s="203">
        <v>18669</v>
      </c>
      <c r="C23" s="203">
        <v>23605</v>
      </c>
      <c r="D23" s="203">
        <v>2352381</v>
      </c>
      <c r="E23" s="203">
        <v>259422</v>
      </c>
      <c r="F23" s="204">
        <v>-88.971939494495146</v>
      </c>
    </row>
    <row r="24" spans="1:7" ht="15.6" customHeight="1">
      <c r="A24" s="202" t="s">
        <v>146</v>
      </c>
      <c r="B24" s="203">
        <v>57833</v>
      </c>
      <c r="C24" s="203">
        <v>53061</v>
      </c>
      <c r="D24" s="203">
        <v>462831</v>
      </c>
      <c r="E24" s="203">
        <v>428988</v>
      </c>
      <c r="F24" s="204">
        <v>-7.3121722615814377</v>
      </c>
    </row>
    <row r="25" spans="1:7" ht="15.6" customHeight="1">
      <c r="A25" s="202" t="s">
        <v>145</v>
      </c>
      <c r="B25" s="203">
        <v>3328</v>
      </c>
      <c r="C25" s="203">
        <v>3595</v>
      </c>
      <c r="D25" s="203">
        <v>33743</v>
      </c>
      <c r="E25" s="203">
        <v>39556</v>
      </c>
      <c r="F25" s="204">
        <v>17.227276768514951</v>
      </c>
    </row>
    <row r="26" spans="1:7" ht="15.6" customHeight="1">
      <c r="A26" s="202" t="s">
        <v>157</v>
      </c>
      <c r="B26" s="203">
        <v>0</v>
      </c>
      <c r="C26" s="203">
        <v>366</v>
      </c>
      <c r="D26" s="203">
        <v>0</v>
      </c>
      <c r="E26" s="203">
        <v>4196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317949</v>
      </c>
      <c r="C28" s="203">
        <v>324660</v>
      </c>
      <c r="D28" s="203">
        <v>3075109</v>
      </c>
      <c r="E28" s="203">
        <v>3282468</v>
      </c>
      <c r="F28" s="204">
        <v>6.7431430885864501</v>
      </c>
    </row>
    <row r="29" spans="1:7" ht="15.6" customHeight="1">
      <c r="A29" s="202" t="s">
        <v>178</v>
      </c>
      <c r="B29" s="203">
        <v>31458</v>
      </c>
      <c r="C29" s="203">
        <v>58075</v>
      </c>
      <c r="D29" s="203">
        <v>299463</v>
      </c>
      <c r="E29" s="203">
        <v>432741</v>
      </c>
      <c r="F29" s="204">
        <v>44.505665140601678</v>
      </c>
    </row>
    <row r="30" spans="1:7" ht="15.6" customHeight="1">
      <c r="A30" s="202" t="s">
        <v>179</v>
      </c>
      <c r="B30" s="203">
        <v>89462</v>
      </c>
      <c r="C30" s="203">
        <v>84479</v>
      </c>
      <c r="D30" s="203">
        <v>830338</v>
      </c>
      <c r="E30" s="203">
        <v>847485</v>
      </c>
      <c r="F30" s="204">
        <v>2.065062661229518</v>
      </c>
    </row>
    <row r="31" spans="1:7" ht="15.6" customHeight="1">
      <c r="A31" s="202" t="s">
        <v>180</v>
      </c>
      <c r="B31" s="203">
        <v>39047</v>
      </c>
      <c r="C31" s="203">
        <v>13235</v>
      </c>
      <c r="D31" s="203">
        <v>708584</v>
      </c>
      <c r="E31" s="203">
        <v>238471</v>
      </c>
      <c r="F31" s="204">
        <v>-66.345415645851446</v>
      </c>
    </row>
    <row r="32" spans="1:7" ht="15.6" customHeight="1">
      <c r="A32" s="202" t="s">
        <v>181</v>
      </c>
      <c r="B32" s="203">
        <v>4327025</v>
      </c>
      <c r="C32" s="203">
        <v>4693125</v>
      </c>
      <c r="D32" s="203">
        <v>48576883</v>
      </c>
      <c r="E32" s="203">
        <v>44610905</v>
      </c>
      <c r="F32" s="204">
        <v>-8.164331993059335</v>
      </c>
    </row>
    <row r="33" spans="1:6" ht="15.6" customHeight="1">
      <c r="A33" s="202" t="s">
        <v>182</v>
      </c>
      <c r="B33" s="203">
        <v>237100</v>
      </c>
      <c r="C33" s="203">
        <v>215457</v>
      </c>
      <c r="D33" s="203">
        <v>2226086</v>
      </c>
      <c r="E33" s="203">
        <v>2147977</v>
      </c>
      <c r="F33" s="204">
        <v>-3.5088042420643291</v>
      </c>
    </row>
    <row r="34" spans="1:6" ht="15.6" customHeight="1">
      <c r="A34" s="202" t="s">
        <v>183</v>
      </c>
      <c r="B34" s="203">
        <v>25275</v>
      </c>
      <c r="C34" s="203">
        <v>22785</v>
      </c>
      <c r="D34" s="203">
        <v>244548</v>
      </c>
      <c r="E34" s="203">
        <v>199852</v>
      </c>
      <c r="F34" s="204">
        <v>-18.276984477484991</v>
      </c>
    </row>
    <row r="35" spans="1:6" ht="15.6" customHeight="1">
      <c r="A35" s="170" t="s">
        <v>158</v>
      </c>
      <c r="B35" s="90">
        <f>SUM(B7:B34)</f>
        <v>15312161</v>
      </c>
      <c r="C35" s="91">
        <f>SUM(C7:C34)</f>
        <v>15238217</v>
      </c>
      <c r="D35" s="192">
        <f>SUM(D7:D34)</f>
        <v>160138711</v>
      </c>
      <c r="E35" s="92">
        <f>SUM(E7:E34)</f>
        <v>148950944</v>
      </c>
      <c r="F35" s="154">
        <f>E35*100/D35-100</f>
        <v>-6.9862976479184908</v>
      </c>
    </row>
    <row r="36" spans="1:6" ht="15.6" customHeight="1">
      <c r="A36" s="87" t="s">
        <v>54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B63A82-7E6A-4DF4-8BA0-AE982837FC3C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4116.6670000000004</v>
      </c>
      <c r="C7" s="203">
        <v>1907.1220000000001</v>
      </c>
      <c r="D7" s="203">
        <v>23189.421999999999</v>
      </c>
      <c r="E7" s="203">
        <v>24472.182000000001</v>
      </c>
      <c r="F7" s="204">
        <v>5.5316600819114967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377.81</v>
      </c>
      <c r="E8" s="203">
        <v>0</v>
      </c>
      <c r="F8" s="204">
        <v>-100</v>
      </c>
      <c r="G8" s="20"/>
    </row>
    <row r="9" spans="1:14" ht="15.6" customHeight="1">
      <c r="A9" s="202" t="s">
        <v>8</v>
      </c>
      <c r="B9" s="203">
        <v>263.572</v>
      </c>
      <c r="C9" s="203">
        <v>300.21499999999997</v>
      </c>
      <c r="D9" s="203">
        <v>2745.0650000000001</v>
      </c>
      <c r="E9" s="203">
        <v>2964.0819999999999</v>
      </c>
      <c r="F9" s="204">
        <v>7.9785724563899274</v>
      </c>
      <c r="G9" s="20"/>
    </row>
    <row r="10" spans="1:14" ht="15.6" customHeight="1">
      <c r="A10" s="202" t="s">
        <v>10</v>
      </c>
      <c r="B10" s="203">
        <v>728.79600000000005</v>
      </c>
      <c r="C10" s="203">
        <v>429.93799999999999</v>
      </c>
      <c r="D10" s="203">
        <v>12976.16</v>
      </c>
      <c r="E10" s="203">
        <v>6716.6420000000016</v>
      </c>
      <c r="F10" s="204">
        <v>-48.238600633777622</v>
      </c>
    </row>
    <row r="11" spans="1:14" ht="15.6" customHeight="1">
      <c r="A11" s="202" t="s">
        <v>9</v>
      </c>
      <c r="B11" s="203">
        <v>137.34</v>
      </c>
      <c r="C11" s="203">
        <v>150.75399999999999</v>
      </c>
      <c r="D11" s="203">
        <v>776.32</v>
      </c>
      <c r="E11" s="203">
        <v>772.53499999999997</v>
      </c>
      <c r="F11" s="204">
        <v>-0.48755667765868788</v>
      </c>
    </row>
    <row r="12" spans="1:14" ht="15.6" customHeight="1">
      <c r="A12" s="202" t="s">
        <v>6</v>
      </c>
      <c r="B12" s="203">
        <v>1018.072</v>
      </c>
      <c r="C12" s="203">
        <v>1176.8820000000001</v>
      </c>
      <c r="D12" s="203">
        <v>11198.737999999999</v>
      </c>
      <c r="E12" s="203">
        <v>10623.405000000001</v>
      </c>
      <c r="F12" s="204">
        <v>-5.1374806696968847</v>
      </c>
    </row>
    <row r="13" spans="1:14" ht="15.6" customHeight="1">
      <c r="A13" s="202" t="s">
        <v>175</v>
      </c>
      <c r="B13" s="203">
        <v>185.71899999999999</v>
      </c>
      <c r="C13" s="203">
        <v>135.71799999999999</v>
      </c>
      <c r="D13" s="203">
        <v>1637.2659999999989</v>
      </c>
      <c r="E13" s="203">
        <v>1302.635</v>
      </c>
      <c r="F13" s="204">
        <v>-20.43840157921797</v>
      </c>
    </row>
    <row r="14" spans="1:14" ht="15.6" customHeight="1">
      <c r="A14" s="202" t="s">
        <v>153</v>
      </c>
      <c r="B14" s="203">
        <v>248.46600000000001</v>
      </c>
      <c r="C14" s="203">
        <v>94.743000000000009</v>
      </c>
      <c r="D14" s="203">
        <v>2952.0810000000001</v>
      </c>
      <c r="E14" s="203">
        <v>1418.988000000001</v>
      </c>
      <c r="F14" s="204">
        <v>-51.932619735027579</v>
      </c>
    </row>
    <row r="15" spans="1:14" ht="15.6" customHeight="1">
      <c r="A15" s="202" t="s">
        <v>150</v>
      </c>
      <c r="B15" s="203">
        <v>0</v>
      </c>
      <c r="C15" s="203">
        <v>0</v>
      </c>
      <c r="D15" s="203">
        <v>0</v>
      </c>
      <c r="E15" s="203">
        <v>0</v>
      </c>
      <c r="F15" s="204" t="s">
        <v>156</v>
      </c>
    </row>
    <row r="16" spans="1:14" ht="15.6" customHeight="1">
      <c r="A16" s="202" t="s">
        <v>149</v>
      </c>
      <c r="B16" s="203">
        <v>35.679000000000002</v>
      </c>
      <c r="C16" s="203">
        <v>19.216999999999999</v>
      </c>
      <c r="D16" s="203">
        <v>333.00799999999998</v>
      </c>
      <c r="E16" s="203">
        <v>198.11199999999999</v>
      </c>
      <c r="F16" s="204">
        <v>-40.50833613606882</v>
      </c>
      <c r="G16" s="15"/>
    </row>
    <row r="17" spans="1:7" ht="15.6" customHeight="1">
      <c r="A17" s="202" t="s">
        <v>155</v>
      </c>
      <c r="B17" s="203">
        <v>202.89</v>
      </c>
      <c r="C17" s="203">
        <v>171.78700000000001</v>
      </c>
      <c r="D17" s="203">
        <v>2270.3539999999998</v>
      </c>
      <c r="E17" s="203">
        <v>1997.98</v>
      </c>
      <c r="F17" s="204">
        <v>-11.996983730290539</v>
      </c>
      <c r="G17" s="16"/>
    </row>
    <row r="18" spans="1:7" ht="15.6" customHeight="1">
      <c r="A18" s="202" t="s">
        <v>152</v>
      </c>
      <c r="B18" s="203">
        <v>5.8049999999999997</v>
      </c>
      <c r="C18" s="203">
        <v>0</v>
      </c>
      <c r="D18" s="203">
        <v>6.7050000000000001</v>
      </c>
      <c r="E18" s="203">
        <v>0</v>
      </c>
      <c r="F18" s="204">
        <v>-100</v>
      </c>
    </row>
    <row r="19" spans="1:7" ht="15.6" customHeight="1">
      <c r="A19" s="202" t="s">
        <v>148</v>
      </c>
      <c r="B19" s="203">
        <v>13.967000000000001</v>
      </c>
      <c r="C19" s="203">
        <v>12.298</v>
      </c>
      <c r="D19" s="203">
        <v>167.22</v>
      </c>
      <c r="E19" s="203">
        <v>149.26300000000001</v>
      </c>
      <c r="F19" s="204">
        <v>-10.738548020571709</v>
      </c>
    </row>
    <row r="20" spans="1:7" ht="15.6" customHeight="1">
      <c r="A20" s="202" t="s">
        <v>147</v>
      </c>
      <c r="B20" s="203">
        <v>310.59400000000011</v>
      </c>
      <c r="C20" s="203">
        <v>135.72</v>
      </c>
      <c r="D20" s="203">
        <v>7943.5650000000023</v>
      </c>
      <c r="E20" s="203">
        <v>7242.5279999999984</v>
      </c>
      <c r="F20" s="204">
        <v>-8.8252189036031439</v>
      </c>
    </row>
    <row r="21" spans="1:7" ht="15.6" customHeight="1">
      <c r="A21" s="202" t="s">
        <v>154</v>
      </c>
      <c r="B21" s="203">
        <v>0</v>
      </c>
      <c r="C21" s="203">
        <v>0</v>
      </c>
      <c r="D21" s="203">
        <v>133.69499999999999</v>
      </c>
      <c r="E21" s="203">
        <v>129.31</v>
      </c>
      <c r="F21" s="204">
        <v>-3.2798533976588402</v>
      </c>
    </row>
    <row r="22" spans="1:7" ht="15.6" customHeight="1">
      <c r="A22" s="202" t="s">
        <v>151</v>
      </c>
      <c r="B22" s="203">
        <v>169.59700000000001</v>
      </c>
      <c r="C22" s="203">
        <v>49.855999999999987</v>
      </c>
      <c r="D22" s="203">
        <v>1208.0450000000001</v>
      </c>
      <c r="E22" s="203">
        <v>673.00400000000002</v>
      </c>
      <c r="F22" s="204">
        <v>-44.289823640675642</v>
      </c>
    </row>
    <row r="23" spans="1:7" ht="15.6" customHeight="1">
      <c r="A23" s="202" t="s">
        <v>171</v>
      </c>
      <c r="B23" s="203">
        <v>25.562999999999999</v>
      </c>
      <c r="C23" s="203">
        <v>114.134</v>
      </c>
      <c r="D23" s="203">
        <v>230.93799999999999</v>
      </c>
      <c r="E23" s="203">
        <v>233.35800000000009</v>
      </c>
      <c r="F23" s="204">
        <v>1.047900302245651</v>
      </c>
    </row>
    <row r="24" spans="1:7" ht="15.6" customHeight="1">
      <c r="A24" s="202" t="s">
        <v>146</v>
      </c>
      <c r="B24" s="203">
        <v>628.16800000000001</v>
      </c>
      <c r="C24" s="203">
        <v>173.03700000000001</v>
      </c>
      <c r="D24" s="203">
        <v>2502.2150000000001</v>
      </c>
      <c r="E24" s="203">
        <v>2172.4140000000002</v>
      </c>
      <c r="F24" s="204">
        <v>-13.180362199091601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78.495000000000005</v>
      </c>
      <c r="C26" s="203">
        <v>59.463999999999999</v>
      </c>
      <c r="D26" s="203">
        <v>794.85300000000018</v>
      </c>
      <c r="E26" s="203">
        <v>670.24900000000002</v>
      </c>
      <c r="F26" s="204">
        <v>-15.676357766782051</v>
      </c>
    </row>
    <row r="27" spans="1:7" ht="15.6" customHeight="1">
      <c r="A27" s="202" t="s">
        <v>173</v>
      </c>
      <c r="B27" s="203">
        <v>1333.8520000000001</v>
      </c>
      <c r="C27" s="203">
        <v>1099.24</v>
      </c>
      <c r="D27" s="203">
        <v>15783.1</v>
      </c>
      <c r="E27" s="203">
        <v>16430.263999999999</v>
      </c>
      <c r="F27" s="204">
        <v>4.1003605121933902</v>
      </c>
    </row>
    <row r="28" spans="1:7" ht="15.6" customHeight="1">
      <c r="A28" s="202" t="s">
        <v>177</v>
      </c>
      <c r="B28" s="203">
        <v>194.38200000000001</v>
      </c>
      <c r="C28" s="203">
        <v>180.23500000000001</v>
      </c>
      <c r="D28" s="203">
        <v>2244.5099999999989</v>
      </c>
      <c r="E28" s="203">
        <v>2770.6329999999989</v>
      </c>
      <c r="F28" s="204">
        <v>23.440439115887219</v>
      </c>
    </row>
    <row r="29" spans="1:7" ht="15.6" customHeight="1">
      <c r="A29" s="202" t="s">
        <v>178</v>
      </c>
      <c r="B29" s="203">
        <v>271.685</v>
      </c>
      <c r="C29" s="203">
        <v>202.196</v>
      </c>
      <c r="D29" s="203">
        <v>5201.7129999999997</v>
      </c>
      <c r="E29" s="203">
        <v>3764.567</v>
      </c>
      <c r="F29" s="204">
        <v>-27.628321670188271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271.00400000000002</v>
      </c>
      <c r="C31" s="203">
        <v>159.01400000000001</v>
      </c>
      <c r="D31" s="203">
        <v>2016.3240000000001</v>
      </c>
      <c r="E31" s="203">
        <v>1640.6559999999999</v>
      </c>
      <c r="F31" s="204">
        <v>-18.63133107575965</v>
      </c>
    </row>
    <row r="32" spans="1:7" ht="15.6" customHeight="1">
      <c r="A32" s="202" t="s">
        <v>181</v>
      </c>
      <c r="B32" s="203">
        <v>234.291</v>
      </c>
      <c r="C32" s="203">
        <v>230.99700000000001</v>
      </c>
      <c r="D32" s="203">
        <v>863.03300000000013</v>
      </c>
      <c r="E32" s="203">
        <v>1108.5319999999999</v>
      </c>
      <c r="F32" s="204">
        <v>28.446073325121919</v>
      </c>
    </row>
    <row r="33" spans="1:6" ht="15.6" customHeight="1">
      <c r="A33" s="202" t="s">
        <v>182</v>
      </c>
      <c r="B33" s="203">
        <v>2832.114</v>
      </c>
      <c r="C33" s="203">
        <v>2843.6619999999998</v>
      </c>
      <c r="D33" s="203">
        <v>28091.200000000001</v>
      </c>
      <c r="E33" s="203">
        <v>26986.828999999991</v>
      </c>
      <c r="F33" s="204">
        <v>-3.931377086062553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13306.718000000001</v>
      </c>
      <c r="C35" s="91">
        <f>SUM(C7:C34)</f>
        <v>9646.2289999999994</v>
      </c>
      <c r="D35" s="90">
        <f>SUM(D7:D34)</f>
        <v>125643.33999999998</v>
      </c>
      <c r="E35" s="92">
        <f>SUM(E7:E34)</f>
        <v>114438.16800000001</v>
      </c>
      <c r="F35" s="154">
        <f>E35*100/D35-100</f>
        <v>-8.9182379264989038</v>
      </c>
    </row>
    <row r="36" spans="1:6" ht="15.6" customHeight="1">
      <c r="A36" s="87" t="s">
        <v>90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B655B-F0BC-43E5-A44F-DFAB28EE3EC8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4465</v>
      </c>
      <c r="C7" s="203">
        <v>3631</v>
      </c>
      <c r="D7" s="203">
        <v>46991</v>
      </c>
      <c r="E7" s="203">
        <v>48921</v>
      </c>
      <c r="F7" s="204">
        <v>4.1071694579813141</v>
      </c>
      <c r="G7" s="51"/>
    </row>
    <row r="8" spans="1:14" ht="15.6" customHeight="1">
      <c r="A8" s="202" t="s">
        <v>11</v>
      </c>
      <c r="B8" s="203">
        <v>2760</v>
      </c>
      <c r="C8" s="203">
        <v>3521</v>
      </c>
      <c r="D8" s="203">
        <v>18462</v>
      </c>
      <c r="E8" s="203">
        <v>25747</v>
      </c>
      <c r="F8" s="204">
        <v>39.459430180912143</v>
      </c>
      <c r="G8" s="20"/>
    </row>
    <row r="9" spans="1:14" ht="15.6" customHeight="1">
      <c r="A9" s="202" t="s">
        <v>8</v>
      </c>
      <c r="B9" s="203">
        <v>7107</v>
      </c>
      <c r="C9" s="203">
        <v>5704</v>
      </c>
      <c r="D9" s="203">
        <v>68384</v>
      </c>
      <c r="E9" s="203">
        <v>80195</v>
      </c>
      <c r="F9" s="204">
        <v>17.271583996256439</v>
      </c>
      <c r="G9" s="20"/>
    </row>
    <row r="10" spans="1:14" ht="15.6" customHeight="1">
      <c r="A10" s="202" t="s">
        <v>10</v>
      </c>
      <c r="B10" s="203">
        <v>4238</v>
      </c>
      <c r="C10" s="203">
        <v>2558</v>
      </c>
      <c r="D10" s="203">
        <v>48266</v>
      </c>
      <c r="E10" s="203">
        <v>41953</v>
      </c>
      <c r="F10" s="204">
        <v>-13.07960054696888</v>
      </c>
    </row>
    <row r="11" spans="1:14" ht="15.6" customHeight="1">
      <c r="A11" s="202" t="s">
        <v>9</v>
      </c>
      <c r="B11" s="203">
        <v>314508</v>
      </c>
      <c r="C11" s="203">
        <v>325555</v>
      </c>
      <c r="D11" s="203">
        <v>3372037</v>
      </c>
      <c r="E11" s="203">
        <v>3105279</v>
      </c>
      <c r="F11" s="204">
        <v>-7.91088591258044</v>
      </c>
    </row>
    <row r="12" spans="1:14" ht="15.6" customHeight="1">
      <c r="A12" s="202" t="s">
        <v>6</v>
      </c>
      <c r="B12" s="203">
        <v>7922</v>
      </c>
      <c r="C12" s="203">
        <v>7567</v>
      </c>
      <c r="D12" s="203">
        <v>129173</v>
      </c>
      <c r="E12" s="203">
        <v>94049</v>
      </c>
      <c r="F12" s="204">
        <v>-27.191440935799282</v>
      </c>
    </row>
    <row r="13" spans="1:14" ht="15.6" customHeight="1">
      <c r="A13" s="202" t="s">
        <v>175</v>
      </c>
      <c r="B13" s="203">
        <v>12893</v>
      </c>
      <c r="C13" s="203">
        <v>15460</v>
      </c>
      <c r="D13" s="203">
        <v>77643</v>
      </c>
      <c r="E13" s="203">
        <v>129214</v>
      </c>
      <c r="F13" s="204">
        <v>66.420668959210758</v>
      </c>
    </row>
    <row r="14" spans="1:14" ht="15.6" customHeight="1">
      <c r="A14" s="202" t="s">
        <v>153</v>
      </c>
      <c r="B14" s="203">
        <v>141916</v>
      </c>
      <c r="C14" s="203">
        <v>129310</v>
      </c>
      <c r="D14" s="203">
        <v>1574944</v>
      </c>
      <c r="E14" s="203">
        <v>1303532</v>
      </c>
      <c r="F14" s="204">
        <v>-17.23312066968731</v>
      </c>
    </row>
    <row r="15" spans="1:14" ht="15.6" customHeight="1">
      <c r="A15" s="202" t="s">
        <v>150</v>
      </c>
      <c r="B15" s="203">
        <v>11060</v>
      </c>
      <c r="C15" s="203">
        <v>11190</v>
      </c>
      <c r="D15" s="203">
        <v>103134</v>
      </c>
      <c r="E15" s="203">
        <v>111695</v>
      </c>
      <c r="F15" s="204">
        <v>8.3008513196424047</v>
      </c>
    </row>
    <row r="16" spans="1:14" ht="15.6" customHeight="1">
      <c r="A16" s="202" t="s">
        <v>149</v>
      </c>
      <c r="B16" s="203">
        <v>18257</v>
      </c>
      <c r="C16" s="203">
        <v>23820</v>
      </c>
      <c r="D16" s="203">
        <v>151627</v>
      </c>
      <c r="E16" s="203">
        <v>221021</v>
      </c>
      <c r="F16" s="204">
        <v>45.766255350300412</v>
      </c>
      <c r="G16" s="15"/>
    </row>
    <row r="17" spans="1:7" ht="15.6" customHeight="1">
      <c r="A17" s="202" t="s">
        <v>155</v>
      </c>
      <c r="B17" s="203">
        <v>2499</v>
      </c>
      <c r="C17" s="203">
        <v>2308</v>
      </c>
      <c r="D17" s="203">
        <v>28352</v>
      </c>
      <c r="E17" s="203">
        <v>24662</v>
      </c>
      <c r="F17" s="204">
        <v>-13.014954853273141</v>
      </c>
      <c r="G17" s="16"/>
    </row>
    <row r="18" spans="1:7" ht="15.6" customHeight="1">
      <c r="A18" s="202" t="s">
        <v>152</v>
      </c>
      <c r="B18" s="203">
        <v>65113</v>
      </c>
      <c r="C18" s="203">
        <v>49266</v>
      </c>
      <c r="D18" s="203">
        <v>576978</v>
      </c>
      <c r="E18" s="203">
        <v>523004</v>
      </c>
      <c r="F18" s="204">
        <v>-9.3546027751491323</v>
      </c>
    </row>
    <row r="19" spans="1:7" ht="15.6" customHeight="1">
      <c r="A19" s="202" t="s">
        <v>148</v>
      </c>
      <c r="B19" s="203">
        <v>1373</v>
      </c>
      <c r="C19" s="203">
        <v>779</v>
      </c>
      <c r="D19" s="203">
        <v>11370</v>
      </c>
      <c r="E19" s="203">
        <v>11893</v>
      </c>
      <c r="F19" s="204">
        <v>4.5998240985048398</v>
      </c>
    </row>
    <row r="20" spans="1:7" ht="15.6" customHeight="1">
      <c r="A20" s="202" t="s">
        <v>147</v>
      </c>
      <c r="B20" s="203">
        <v>4662</v>
      </c>
      <c r="C20" s="203">
        <v>0</v>
      </c>
      <c r="D20" s="203">
        <v>25563</v>
      </c>
      <c r="E20" s="203">
        <v>11065</v>
      </c>
      <c r="F20" s="204">
        <v>-56.714783084927433</v>
      </c>
    </row>
    <row r="21" spans="1:7" ht="15.6" customHeight="1">
      <c r="A21" s="202" t="s">
        <v>154</v>
      </c>
      <c r="B21" s="203">
        <v>16472</v>
      </c>
      <c r="C21" s="203">
        <v>9869</v>
      </c>
      <c r="D21" s="203">
        <v>149432</v>
      </c>
      <c r="E21" s="203">
        <v>139612</v>
      </c>
      <c r="F21" s="204">
        <v>-6.5715509395577962</v>
      </c>
    </row>
    <row r="22" spans="1:7" ht="15.6" customHeight="1">
      <c r="A22" s="202" t="s">
        <v>151</v>
      </c>
      <c r="B22" s="203">
        <v>211006</v>
      </c>
      <c r="C22" s="203">
        <v>191690</v>
      </c>
      <c r="D22" s="203">
        <v>2132589</v>
      </c>
      <c r="E22" s="203">
        <v>1905747</v>
      </c>
      <c r="F22" s="204">
        <v>-10.636930041372249</v>
      </c>
    </row>
    <row r="23" spans="1:7" ht="15.6" customHeight="1">
      <c r="A23" s="202" t="s">
        <v>171</v>
      </c>
      <c r="B23" s="203">
        <v>9420</v>
      </c>
      <c r="C23" s="203">
        <v>11915</v>
      </c>
      <c r="D23" s="203">
        <v>61011</v>
      </c>
      <c r="E23" s="203">
        <v>75588</v>
      </c>
      <c r="F23" s="204">
        <v>23.892412843585589</v>
      </c>
    </row>
    <row r="24" spans="1:7" ht="15.6" customHeight="1">
      <c r="A24" s="202" t="s">
        <v>146</v>
      </c>
      <c r="B24" s="203">
        <v>2410</v>
      </c>
      <c r="C24" s="203">
        <v>1445</v>
      </c>
      <c r="D24" s="203">
        <v>31207</v>
      </c>
      <c r="E24" s="203">
        <v>20014</v>
      </c>
      <c r="F24" s="204">
        <v>-35.866952927227871</v>
      </c>
    </row>
    <row r="25" spans="1:7" ht="15.6" customHeight="1">
      <c r="A25" s="202" t="s">
        <v>145</v>
      </c>
      <c r="B25" s="203">
        <v>50</v>
      </c>
      <c r="C25" s="203">
        <v>95</v>
      </c>
      <c r="D25" s="203">
        <v>3640</v>
      </c>
      <c r="E25" s="203">
        <v>2556</v>
      </c>
      <c r="F25" s="204">
        <v>-29.780219780219781</v>
      </c>
    </row>
    <row r="26" spans="1:7" ht="15.6" customHeight="1">
      <c r="A26" s="202" t="s">
        <v>157</v>
      </c>
      <c r="B26" s="203">
        <v>1096</v>
      </c>
      <c r="C26" s="203">
        <v>1782</v>
      </c>
      <c r="D26" s="203">
        <v>15187</v>
      </c>
      <c r="E26" s="203">
        <v>22845</v>
      </c>
      <c r="F26" s="204">
        <v>50.42470534009351</v>
      </c>
    </row>
    <row r="27" spans="1:7" ht="15.6" customHeight="1">
      <c r="A27" s="202" t="s">
        <v>173</v>
      </c>
      <c r="B27" s="203">
        <v>2846</v>
      </c>
      <c r="C27" s="203">
        <v>3327</v>
      </c>
      <c r="D27" s="203">
        <v>21349</v>
      </c>
      <c r="E27" s="203">
        <v>22455</v>
      </c>
      <c r="F27" s="204">
        <v>5.1805705185254567</v>
      </c>
    </row>
    <row r="28" spans="1:7" ht="15.6" customHeight="1">
      <c r="A28" s="202" t="s">
        <v>177</v>
      </c>
      <c r="B28" s="203">
        <v>51583</v>
      </c>
      <c r="C28" s="203">
        <v>46549</v>
      </c>
      <c r="D28" s="203">
        <v>464601</v>
      </c>
      <c r="E28" s="203">
        <v>530158</v>
      </c>
      <c r="F28" s="204">
        <v>14.11038719245116</v>
      </c>
    </row>
    <row r="29" spans="1:7" ht="15.6" customHeight="1">
      <c r="A29" s="202" t="s">
        <v>178</v>
      </c>
      <c r="B29" s="203">
        <v>3849</v>
      </c>
      <c r="C29" s="203">
        <v>4680</v>
      </c>
      <c r="D29" s="203">
        <v>29817</v>
      </c>
      <c r="E29" s="203">
        <v>39844</v>
      </c>
      <c r="F29" s="204">
        <v>33.628466981923047</v>
      </c>
    </row>
    <row r="30" spans="1:7" ht="15.6" customHeight="1">
      <c r="A30" s="202" t="s">
        <v>179</v>
      </c>
      <c r="B30" s="203">
        <v>2606</v>
      </c>
      <c r="C30" s="203">
        <v>4012</v>
      </c>
      <c r="D30" s="203">
        <v>28052</v>
      </c>
      <c r="E30" s="203">
        <v>27229</v>
      </c>
      <c r="F30" s="204">
        <v>-2.933837159560809</v>
      </c>
    </row>
    <row r="31" spans="1:7" ht="15.6" customHeight="1">
      <c r="A31" s="202" t="s">
        <v>180</v>
      </c>
      <c r="B31" s="203">
        <v>13409</v>
      </c>
      <c r="C31" s="203">
        <v>9433</v>
      </c>
      <c r="D31" s="203">
        <v>96715</v>
      </c>
      <c r="E31" s="203">
        <v>92676</v>
      </c>
      <c r="F31" s="204">
        <v>-4.1761877681848736</v>
      </c>
    </row>
    <row r="32" spans="1:7" ht="15.6" customHeight="1">
      <c r="A32" s="202" t="s">
        <v>181</v>
      </c>
      <c r="B32" s="203">
        <v>40152</v>
      </c>
      <c r="C32" s="203">
        <v>39885</v>
      </c>
      <c r="D32" s="203">
        <v>338993</v>
      </c>
      <c r="E32" s="203">
        <v>360720</v>
      </c>
      <c r="F32" s="204">
        <v>6.409276887723351</v>
      </c>
    </row>
    <row r="33" spans="1:6" ht="15.6" customHeight="1">
      <c r="A33" s="202" t="s">
        <v>182</v>
      </c>
      <c r="B33" s="203">
        <v>12610</v>
      </c>
      <c r="C33" s="203">
        <v>3765</v>
      </c>
      <c r="D33" s="203">
        <v>103738</v>
      </c>
      <c r="E33" s="203">
        <v>52017</v>
      </c>
      <c r="F33" s="204">
        <v>-49.857332896335002</v>
      </c>
    </row>
    <row r="34" spans="1:6" ht="15.6" customHeight="1">
      <c r="A34" s="202" t="s">
        <v>183</v>
      </c>
      <c r="B34" s="203">
        <v>789</v>
      </c>
      <c r="C34" s="203">
        <v>360</v>
      </c>
      <c r="D34" s="203">
        <v>6615</v>
      </c>
      <c r="E34" s="203">
        <v>6343</v>
      </c>
      <c r="F34" s="204">
        <v>-4.1118669690098244</v>
      </c>
    </row>
    <row r="35" spans="1:6" ht="15.6" customHeight="1">
      <c r="A35" s="170" t="s">
        <v>158</v>
      </c>
      <c r="B35" s="90">
        <f>SUM(B7:B34)</f>
        <v>967071</v>
      </c>
      <c r="C35" s="91">
        <f>SUM(C7:C34)</f>
        <v>909476</v>
      </c>
      <c r="D35" s="192">
        <f>SUM(D7:D34)</f>
        <v>9715870</v>
      </c>
      <c r="E35" s="192">
        <f>SUM(E7:E34)</f>
        <v>9030034</v>
      </c>
      <c r="F35" s="154">
        <f>E35*100/D35-100</f>
        <v>-7.0589252429272875</v>
      </c>
    </row>
    <row r="36" spans="1:6" ht="15.6" customHeight="1">
      <c r="A36" s="87" t="s">
        <v>166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91D25-07A3-456B-9A56-339E4FA33B1B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64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2616</v>
      </c>
      <c r="C7" s="203">
        <v>2435</v>
      </c>
      <c r="D7" s="203">
        <v>25482</v>
      </c>
      <c r="E7" s="203">
        <v>25334</v>
      </c>
      <c r="F7" s="204">
        <v>-0.58080213484028331</v>
      </c>
      <c r="G7" s="51"/>
    </row>
    <row r="8" spans="1:14" ht="15.6" customHeight="1">
      <c r="A8" s="202" t="s">
        <v>11</v>
      </c>
      <c r="B8" s="203">
        <v>189</v>
      </c>
      <c r="C8" s="203">
        <v>91</v>
      </c>
      <c r="D8" s="203">
        <v>2005</v>
      </c>
      <c r="E8" s="203">
        <v>1484</v>
      </c>
      <c r="F8" s="204">
        <v>-25.98503740648378</v>
      </c>
      <c r="G8" s="20"/>
    </row>
    <row r="9" spans="1:14" ht="15.6" customHeight="1">
      <c r="A9" s="202" t="s">
        <v>8</v>
      </c>
      <c r="B9" s="203">
        <v>3660</v>
      </c>
      <c r="C9" s="203">
        <v>2598</v>
      </c>
      <c r="D9" s="203">
        <v>35038</v>
      </c>
      <c r="E9" s="203">
        <v>41056</v>
      </c>
      <c r="F9" s="204">
        <v>17.175637878874369</v>
      </c>
      <c r="G9" s="20"/>
    </row>
    <row r="10" spans="1:14" ht="15.6" customHeight="1">
      <c r="A10" s="202" t="s">
        <v>10</v>
      </c>
      <c r="B10" s="203">
        <v>1259</v>
      </c>
      <c r="C10" s="203">
        <v>344</v>
      </c>
      <c r="D10" s="203">
        <v>14348</v>
      </c>
      <c r="E10" s="203">
        <v>11011</v>
      </c>
      <c r="F10" s="204">
        <v>-23.257596877613611</v>
      </c>
    </row>
    <row r="11" spans="1:14" ht="15.6" customHeight="1">
      <c r="A11" s="202" t="s">
        <v>9</v>
      </c>
      <c r="B11" s="203">
        <v>299716</v>
      </c>
      <c r="C11" s="203">
        <v>311552</v>
      </c>
      <c r="D11" s="203">
        <v>3211019</v>
      </c>
      <c r="E11" s="203">
        <v>2959532</v>
      </c>
      <c r="F11" s="204">
        <v>-7.831999748366484</v>
      </c>
    </row>
    <row r="12" spans="1:14" ht="15.6" customHeight="1">
      <c r="A12" s="202" t="s">
        <v>6</v>
      </c>
      <c r="B12" s="203">
        <v>1276</v>
      </c>
      <c r="C12" s="203">
        <v>1524</v>
      </c>
      <c r="D12" s="203">
        <v>27141</v>
      </c>
      <c r="E12" s="203">
        <v>19589</v>
      </c>
      <c r="F12" s="204">
        <v>-27.825061714748902</v>
      </c>
    </row>
    <row r="13" spans="1:14" ht="15.6" customHeight="1">
      <c r="A13" s="202" t="s">
        <v>175</v>
      </c>
      <c r="B13" s="203">
        <v>171</v>
      </c>
      <c r="C13" s="203">
        <v>30</v>
      </c>
      <c r="D13" s="203">
        <v>1647</v>
      </c>
      <c r="E13" s="203">
        <v>1002</v>
      </c>
      <c r="F13" s="204">
        <v>-39.162112932604742</v>
      </c>
    </row>
    <row r="14" spans="1:14" ht="15.6" customHeight="1">
      <c r="A14" s="202" t="s">
        <v>153</v>
      </c>
      <c r="B14" s="203">
        <v>116931</v>
      </c>
      <c r="C14" s="203">
        <v>93588</v>
      </c>
      <c r="D14" s="203">
        <v>1353316</v>
      </c>
      <c r="E14" s="203">
        <v>1056369</v>
      </c>
      <c r="F14" s="204">
        <v>-21.942177584540492</v>
      </c>
    </row>
    <row r="15" spans="1:14" ht="15.6" customHeight="1">
      <c r="A15" s="202" t="s">
        <v>150</v>
      </c>
      <c r="B15" s="203">
        <v>5862</v>
      </c>
      <c r="C15" s="203">
        <v>5931</v>
      </c>
      <c r="D15" s="203">
        <v>54665</v>
      </c>
      <c r="E15" s="203">
        <v>58739</v>
      </c>
      <c r="F15" s="204">
        <v>7.4526662398243806</v>
      </c>
    </row>
    <row r="16" spans="1:14" ht="15.6" customHeight="1">
      <c r="A16" s="202" t="s">
        <v>149</v>
      </c>
      <c r="B16" s="203">
        <v>1158</v>
      </c>
      <c r="C16" s="203">
        <v>2295</v>
      </c>
      <c r="D16" s="203">
        <v>13916</v>
      </c>
      <c r="E16" s="203">
        <v>39057</v>
      </c>
      <c r="F16" s="204">
        <v>180.66254670882441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63824</v>
      </c>
      <c r="C18" s="203">
        <v>47510</v>
      </c>
      <c r="D18" s="203">
        <v>564444</v>
      </c>
      <c r="E18" s="203">
        <v>506344</v>
      </c>
      <c r="F18" s="204">
        <v>-10.293315191586769</v>
      </c>
    </row>
    <row r="19" spans="1:7" ht="15.6" customHeight="1">
      <c r="A19" s="202" t="s">
        <v>148</v>
      </c>
      <c r="B19" s="203">
        <v>1081</v>
      </c>
      <c r="C19" s="203">
        <v>413</v>
      </c>
      <c r="D19" s="203">
        <v>7191</v>
      </c>
      <c r="E19" s="203">
        <v>7384</v>
      </c>
      <c r="F19" s="204">
        <v>2.683910443610074</v>
      </c>
    </row>
    <row r="20" spans="1:7" ht="15.6" customHeight="1">
      <c r="A20" s="202" t="s">
        <v>147</v>
      </c>
      <c r="B20" s="203">
        <v>4662</v>
      </c>
      <c r="C20" s="203">
        <v>0</v>
      </c>
      <c r="D20" s="203">
        <v>25563</v>
      </c>
      <c r="E20" s="203">
        <v>11065</v>
      </c>
      <c r="F20" s="204">
        <v>-56.714783084927433</v>
      </c>
    </row>
    <row r="21" spans="1:7" ht="15.6" customHeight="1">
      <c r="A21" s="202" t="s">
        <v>154</v>
      </c>
      <c r="B21" s="203">
        <v>14839</v>
      </c>
      <c r="C21" s="203">
        <v>7588</v>
      </c>
      <c r="D21" s="203">
        <v>130296</v>
      </c>
      <c r="E21" s="203">
        <v>114765</v>
      </c>
      <c r="F21" s="204">
        <v>-11.919782648738259</v>
      </c>
    </row>
    <row r="22" spans="1:7" ht="15.6" customHeight="1">
      <c r="A22" s="202" t="s">
        <v>151</v>
      </c>
      <c r="B22" s="203">
        <v>197368</v>
      </c>
      <c r="C22" s="203">
        <v>174058</v>
      </c>
      <c r="D22" s="203">
        <v>1949047</v>
      </c>
      <c r="E22" s="203">
        <v>1695995</v>
      </c>
      <c r="F22" s="204">
        <v>-12.98337084739363</v>
      </c>
    </row>
    <row r="23" spans="1:7" ht="15.6" customHeight="1">
      <c r="A23" s="202" t="s">
        <v>171</v>
      </c>
      <c r="B23" s="203">
        <v>2508</v>
      </c>
      <c r="C23" s="203">
        <v>3654</v>
      </c>
      <c r="D23" s="203">
        <v>22216</v>
      </c>
      <c r="E23" s="203">
        <v>30154</v>
      </c>
      <c r="F23" s="204">
        <v>35.731004681310758</v>
      </c>
    </row>
    <row r="24" spans="1:7" ht="15.6" customHeight="1">
      <c r="A24" s="202" t="s">
        <v>146</v>
      </c>
      <c r="B24" s="203">
        <v>1251</v>
      </c>
      <c r="C24" s="203">
        <v>173</v>
      </c>
      <c r="D24" s="203">
        <v>16930</v>
      </c>
      <c r="E24" s="203">
        <v>8606</v>
      </c>
      <c r="F24" s="204">
        <v>-49.167158889545178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590</v>
      </c>
      <c r="C26" s="203">
        <v>1176</v>
      </c>
      <c r="D26" s="203">
        <v>9706</v>
      </c>
      <c r="E26" s="203">
        <v>15028</v>
      </c>
      <c r="F26" s="204">
        <v>54.832062641664947</v>
      </c>
    </row>
    <row r="27" spans="1:7" ht="15.6" customHeight="1">
      <c r="A27" s="202" t="s">
        <v>173</v>
      </c>
      <c r="B27" s="203">
        <v>1247</v>
      </c>
      <c r="C27" s="203">
        <v>1213</v>
      </c>
      <c r="D27" s="203">
        <v>9221</v>
      </c>
      <c r="E27" s="203">
        <v>8972</v>
      </c>
      <c r="F27" s="204">
        <v>-2.700357878755014</v>
      </c>
    </row>
    <row r="28" spans="1:7" ht="15.6" customHeight="1">
      <c r="A28" s="202" t="s">
        <v>177</v>
      </c>
      <c r="B28" s="203">
        <v>40669</v>
      </c>
      <c r="C28" s="203">
        <v>42779</v>
      </c>
      <c r="D28" s="203">
        <v>380668</v>
      </c>
      <c r="E28" s="203">
        <v>489601</v>
      </c>
      <c r="F28" s="204">
        <v>28.616274548950798</v>
      </c>
    </row>
    <row r="29" spans="1:7" ht="15.6" customHeight="1">
      <c r="A29" s="202" t="s">
        <v>178</v>
      </c>
      <c r="B29" s="203">
        <v>1321</v>
      </c>
      <c r="C29" s="203">
        <v>2520</v>
      </c>
      <c r="D29" s="203">
        <v>12605</v>
      </c>
      <c r="E29" s="203">
        <v>22660</v>
      </c>
      <c r="F29" s="204">
        <v>79.769932566441895</v>
      </c>
    </row>
    <row r="30" spans="1:7" ht="15.6" customHeight="1">
      <c r="A30" s="202" t="s">
        <v>179</v>
      </c>
      <c r="B30" s="203">
        <v>1413</v>
      </c>
      <c r="C30" s="203">
        <v>1898</v>
      </c>
      <c r="D30" s="203">
        <v>11717</v>
      </c>
      <c r="E30" s="203">
        <v>12263</v>
      </c>
      <c r="F30" s="204">
        <v>4.6598958777844217</v>
      </c>
    </row>
    <row r="31" spans="1:7" ht="15.6" customHeight="1">
      <c r="A31" s="202" t="s">
        <v>180</v>
      </c>
      <c r="B31" s="203">
        <v>5126</v>
      </c>
      <c r="C31" s="203">
        <v>1433</v>
      </c>
      <c r="D31" s="203">
        <v>46946</v>
      </c>
      <c r="E31" s="203">
        <v>27919</v>
      </c>
      <c r="F31" s="204">
        <v>-40.529544583138083</v>
      </c>
    </row>
    <row r="32" spans="1:7" ht="15.6" customHeight="1">
      <c r="A32" s="202" t="s">
        <v>181</v>
      </c>
      <c r="B32" s="203">
        <v>34352</v>
      </c>
      <c r="C32" s="203">
        <v>34245</v>
      </c>
      <c r="D32" s="203">
        <v>282557</v>
      </c>
      <c r="E32" s="203">
        <v>301524</v>
      </c>
      <c r="F32" s="204">
        <v>6.7126278945487172</v>
      </c>
    </row>
    <row r="33" spans="1:6" ht="15.6" customHeight="1">
      <c r="A33" s="202" t="s">
        <v>182</v>
      </c>
      <c r="B33" s="203">
        <v>7427</v>
      </c>
      <c r="C33" s="203">
        <v>0</v>
      </c>
      <c r="D33" s="203">
        <v>54350</v>
      </c>
      <c r="E33" s="203">
        <v>8063</v>
      </c>
      <c r="F33" s="204">
        <v>-85.164673413063483</v>
      </c>
    </row>
    <row r="34" spans="1:6" ht="15.6" customHeight="1">
      <c r="A34" s="202" t="s">
        <v>183</v>
      </c>
      <c r="B34" s="203">
        <v>185</v>
      </c>
      <c r="C34" s="203">
        <v>51</v>
      </c>
      <c r="D34" s="203">
        <v>1644</v>
      </c>
      <c r="E34" s="203">
        <v>2511</v>
      </c>
      <c r="F34" s="204">
        <v>52.737226277372258</v>
      </c>
    </row>
    <row r="35" spans="1:6" ht="15.6" customHeight="1">
      <c r="A35" s="170" t="s">
        <v>158</v>
      </c>
      <c r="B35" s="90">
        <f>SUM(B7:B34)</f>
        <v>810701</v>
      </c>
      <c r="C35" s="91">
        <f>SUM(C7:C34)</f>
        <v>739099</v>
      </c>
      <c r="D35" s="90">
        <f>SUM(D7:D34)</f>
        <v>8263678</v>
      </c>
      <c r="E35" s="92">
        <f>SUM(E7:E34)</f>
        <v>7476027</v>
      </c>
      <c r="F35" s="154">
        <f>E35*100/D35-100</f>
        <v>-9.5314822286153884</v>
      </c>
    </row>
    <row r="36" spans="1:6" ht="15.6" customHeight="1">
      <c r="A36" s="87" t="s">
        <v>86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71C4A-D3D3-4163-A3BB-24502ABE542E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0</v>
      </c>
      <c r="E8" s="203">
        <v>0</v>
      </c>
      <c r="F8" s="204" t="s">
        <v>156</v>
      </c>
      <c r="G8" s="20"/>
    </row>
    <row r="9" spans="1:14" ht="15.6" customHeight="1">
      <c r="A9" s="202" t="s">
        <v>8</v>
      </c>
      <c r="B9" s="203">
        <v>0</v>
      </c>
      <c r="C9" s="203">
        <v>0</v>
      </c>
      <c r="D9" s="203">
        <v>0</v>
      </c>
      <c r="E9" s="203">
        <v>0</v>
      </c>
      <c r="F9" s="204" t="s">
        <v>156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306152</v>
      </c>
      <c r="C11" s="203">
        <v>368448</v>
      </c>
      <c r="D11" s="203">
        <v>2995001</v>
      </c>
      <c r="E11" s="203">
        <v>3162093</v>
      </c>
      <c r="F11" s="204">
        <v>5.5790298567513048</v>
      </c>
    </row>
    <row r="12" spans="1:14" ht="15.6" customHeight="1">
      <c r="A12" s="202" t="s">
        <v>6</v>
      </c>
      <c r="B12" s="203">
        <v>0</v>
      </c>
      <c r="C12" s="203">
        <v>0</v>
      </c>
      <c r="D12" s="203">
        <v>0</v>
      </c>
      <c r="E12" s="203">
        <v>0</v>
      </c>
      <c r="F12" s="204" t="s">
        <v>156</v>
      </c>
    </row>
    <row r="13" spans="1:14" ht="15.6" customHeight="1">
      <c r="A13" s="202" t="s">
        <v>175</v>
      </c>
      <c r="B13" s="203">
        <v>0</v>
      </c>
      <c r="C13" s="203">
        <v>37</v>
      </c>
      <c r="D13" s="203">
        <v>0</v>
      </c>
      <c r="E13" s="203">
        <v>4480</v>
      </c>
      <c r="F13" s="204" t="s">
        <v>156</v>
      </c>
    </row>
    <row r="14" spans="1:14" ht="15.6" customHeight="1">
      <c r="A14" s="202" t="s">
        <v>153</v>
      </c>
      <c r="B14" s="203">
        <v>0</v>
      </c>
      <c r="C14" s="203">
        <v>0</v>
      </c>
      <c r="D14" s="203">
        <v>0</v>
      </c>
      <c r="E14" s="203">
        <v>0</v>
      </c>
      <c r="F14" s="204" t="s">
        <v>156</v>
      </c>
    </row>
    <row r="15" spans="1:14" ht="15.6" customHeight="1">
      <c r="A15" s="202" t="s">
        <v>150</v>
      </c>
      <c r="B15" s="203">
        <v>694</v>
      </c>
      <c r="C15" s="203">
        <v>0</v>
      </c>
      <c r="D15" s="203">
        <v>1020</v>
      </c>
      <c r="E15" s="203">
        <v>0</v>
      </c>
      <c r="F15" s="204">
        <v>-100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96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0</v>
      </c>
      <c r="C21" s="203">
        <v>19998</v>
      </c>
      <c r="D21" s="203">
        <v>75661</v>
      </c>
      <c r="E21" s="203">
        <v>116209</v>
      </c>
      <c r="F21" s="204">
        <v>53.591678671971039</v>
      </c>
    </row>
    <row r="22" spans="1:7" ht="15.6" customHeight="1">
      <c r="A22" s="202" t="s">
        <v>151</v>
      </c>
      <c r="B22" s="203">
        <v>0</v>
      </c>
      <c r="C22" s="203">
        <v>0</v>
      </c>
      <c r="D22" s="203">
        <v>1</v>
      </c>
      <c r="E22" s="203">
        <v>0</v>
      </c>
      <c r="F22" s="204">
        <v>-100</v>
      </c>
    </row>
    <row r="23" spans="1:7" ht="15.6" customHeight="1">
      <c r="A23" s="202" t="s">
        <v>171</v>
      </c>
      <c r="B23" s="203">
        <v>0</v>
      </c>
      <c r="C23" s="203">
        <v>0</v>
      </c>
      <c r="D23" s="203">
        <v>0</v>
      </c>
      <c r="E23" s="203">
        <v>0</v>
      </c>
      <c r="F23" s="204" t="s">
        <v>156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2998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150</v>
      </c>
      <c r="C28" s="203">
        <v>161</v>
      </c>
      <c r="D28" s="203">
        <v>1312</v>
      </c>
      <c r="E28" s="203">
        <v>1465</v>
      </c>
      <c r="F28" s="204">
        <v>11.66158536585365</v>
      </c>
    </row>
    <row r="29" spans="1:7" ht="15.6" customHeight="1">
      <c r="A29" s="202" t="s">
        <v>178</v>
      </c>
      <c r="B29" s="203">
        <v>0</v>
      </c>
      <c r="C29" s="203">
        <v>0</v>
      </c>
      <c r="D29" s="203">
        <v>0</v>
      </c>
      <c r="E29" s="203">
        <v>0</v>
      </c>
      <c r="F29" s="204" t="s">
        <v>156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125198</v>
      </c>
      <c r="C31" s="203">
        <v>0</v>
      </c>
      <c r="D31" s="203">
        <v>187717</v>
      </c>
      <c r="E31" s="203">
        <v>37808</v>
      </c>
      <c r="F31" s="204">
        <v>-79.859043134079485</v>
      </c>
    </row>
    <row r="32" spans="1:7" ht="15.6" customHeight="1">
      <c r="A32" s="202" t="s">
        <v>181</v>
      </c>
      <c r="B32" s="203">
        <v>0</v>
      </c>
      <c r="C32" s="203">
        <v>0</v>
      </c>
      <c r="D32" s="203">
        <v>0</v>
      </c>
      <c r="E32" s="203">
        <v>0</v>
      </c>
      <c r="F32" s="204" t="s">
        <v>156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432194</v>
      </c>
      <c r="C35" s="91">
        <f>SUM(C7:C34)</f>
        <v>388644</v>
      </c>
      <c r="D35" s="192">
        <f>SUM(D7:D34)</f>
        <v>3260712</v>
      </c>
      <c r="E35" s="192">
        <f>SUM(E7:E34)</f>
        <v>3325149</v>
      </c>
      <c r="F35" s="154">
        <f>E35*100/D35-100</f>
        <v>1.9761634882197541</v>
      </c>
    </row>
    <row r="36" spans="1:6" ht="15.6" customHeight="1">
      <c r="A36" s="87" t="s">
        <v>54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FAEF6-B924-4E19-8271-47396990F110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159949</v>
      </c>
      <c r="C7" s="203">
        <v>98924</v>
      </c>
      <c r="D7" s="203">
        <v>1043454</v>
      </c>
      <c r="E7" s="203">
        <v>1650682</v>
      </c>
      <c r="F7" s="204">
        <v>58.194036344678352</v>
      </c>
      <c r="G7" s="27"/>
    </row>
    <row r="8" spans="1:14" ht="15.6" customHeight="1">
      <c r="A8" s="202" t="s">
        <v>11</v>
      </c>
      <c r="B8" s="203">
        <v>0</v>
      </c>
      <c r="C8" s="203">
        <v>0</v>
      </c>
      <c r="D8" s="203">
        <v>17547</v>
      </c>
      <c r="E8" s="203">
        <v>15158</v>
      </c>
      <c r="F8" s="204">
        <v>-13.61486293953382</v>
      </c>
      <c r="G8" s="20"/>
    </row>
    <row r="9" spans="1:14" ht="15.6" customHeight="1">
      <c r="A9" s="202" t="s">
        <v>8</v>
      </c>
      <c r="B9" s="203">
        <v>8</v>
      </c>
      <c r="C9" s="203">
        <v>0</v>
      </c>
      <c r="D9" s="203">
        <v>11322</v>
      </c>
      <c r="E9" s="203">
        <v>43</v>
      </c>
      <c r="F9" s="204">
        <v>-99.620208443737852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6050</v>
      </c>
      <c r="E10" s="203">
        <v>33000</v>
      </c>
      <c r="F10" s="204">
        <v>445.4545454545455</v>
      </c>
    </row>
    <row r="11" spans="1:14" ht="15.6" customHeight="1">
      <c r="A11" s="202" t="s">
        <v>9</v>
      </c>
      <c r="B11" s="203">
        <v>5633242</v>
      </c>
      <c r="C11" s="203">
        <v>5439448</v>
      </c>
      <c r="D11" s="203">
        <v>52847163</v>
      </c>
      <c r="E11" s="203">
        <v>52895371</v>
      </c>
      <c r="F11" s="204">
        <v>9.1221547692157401E-2</v>
      </c>
    </row>
    <row r="12" spans="1:14" ht="15.6" customHeight="1">
      <c r="A12" s="202" t="s">
        <v>6</v>
      </c>
      <c r="B12" s="203">
        <v>144924</v>
      </c>
      <c r="C12" s="203">
        <v>99984</v>
      </c>
      <c r="D12" s="203">
        <v>1677309</v>
      </c>
      <c r="E12" s="203">
        <v>1399547</v>
      </c>
      <c r="F12" s="204">
        <v>-16.559977917008741</v>
      </c>
    </row>
    <row r="13" spans="1:14" ht="15.6" customHeight="1">
      <c r="A13" s="202" t="s">
        <v>175</v>
      </c>
      <c r="B13" s="203">
        <v>1273</v>
      </c>
      <c r="C13" s="203">
        <v>3147</v>
      </c>
      <c r="D13" s="203">
        <v>17892</v>
      </c>
      <c r="E13" s="203">
        <v>13593</v>
      </c>
      <c r="F13" s="204">
        <v>-24.027498323272969</v>
      </c>
    </row>
    <row r="14" spans="1:14" ht="15.6" customHeight="1">
      <c r="A14" s="202" t="s">
        <v>153</v>
      </c>
      <c r="B14" s="203">
        <v>1751477</v>
      </c>
      <c r="C14" s="203">
        <v>1825130</v>
      </c>
      <c r="D14" s="203">
        <v>21612380</v>
      </c>
      <c r="E14" s="203">
        <v>16841149</v>
      </c>
      <c r="F14" s="204">
        <v>-22.076379371452841</v>
      </c>
    </row>
    <row r="15" spans="1:14" ht="15.6" customHeight="1">
      <c r="A15" s="202" t="s">
        <v>150</v>
      </c>
      <c r="B15" s="203">
        <v>9469</v>
      </c>
      <c r="C15" s="203">
        <v>1861</v>
      </c>
      <c r="D15" s="203">
        <v>86944</v>
      </c>
      <c r="E15" s="203">
        <v>34297</v>
      </c>
      <c r="F15" s="204">
        <v>-60.552769598822231</v>
      </c>
    </row>
    <row r="16" spans="1:14" ht="15.6" customHeight="1">
      <c r="A16" s="202" t="s">
        <v>149</v>
      </c>
      <c r="B16" s="203">
        <v>11</v>
      </c>
      <c r="C16" s="203">
        <v>49510</v>
      </c>
      <c r="D16" s="203">
        <v>121757</v>
      </c>
      <c r="E16" s="203">
        <v>838157</v>
      </c>
      <c r="F16" s="204">
        <v>588.38506204982059</v>
      </c>
      <c r="G16" s="15"/>
    </row>
    <row r="17" spans="1:7" ht="15.6" customHeight="1">
      <c r="A17" s="202" t="s">
        <v>155</v>
      </c>
      <c r="B17" s="203">
        <v>689</v>
      </c>
      <c r="C17" s="203">
        <v>1672</v>
      </c>
      <c r="D17" s="203">
        <v>25527</v>
      </c>
      <c r="E17" s="203">
        <v>13085</v>
      </c>
      <c r="F17" s="204">
        <v>-48.740549222391977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26943</v>
      </c>
      <c r="C19" s="203">
        <v>71932</v>
      </c>
      <c r="D19" s="203">
        <v>541690</v>
      </c>
      <c r="E19" s="203">
        <v>598315</v>
      </c>
      <c r="F19" s="204">
        <v>10.453395853717071</v>
      </c>
    </row>
    <row r="20" spans="1:7" ht="15.6" customHeight="1">
      <c r="A20" s="202" t="s">
        <v>147</v>
      </c>
      <c r="B20" s="203">
        <v>630507</v>
      </c>
      <c r="C20" s="203">
        <v>87534</v>
      </c>
      <c r="D20" s="203">
        <v>2138949</v>
      </c>
      <c r="E20" s="203">
        <v>5187884</v>
      </c>
      <c r="F20" s="204">
        <v>142.54360435896319</v>
      </c>
    </row>
    <row r="21" spans="1:7" ht="15.6" customHeight="1">
      <c r="A21" s="202" t="s">
        <v>154</v>
      </c>
      <c r="B21" s="203">
        <v>226436</v>
      </c>
      <c r="C21" s="203">
        <v>208996</v>
      </c>
      <c r="D21" s="203">
        <v>1923744</v>
      </c>
      <c r="E21" s="203">
        <v>1879275</v>
      </c>
      <c r="F21" s="204">
        <v>-2.3115861569938692</v>
      </c>
    </row>
    <row r="22" spans="1:7" ht="15.6" customHeight="1">
      <c r="A22" s="202" t="s">
        <v>151</v>
      </c>
      <c r="B22" s="203">
        <v>876354</v>
      </c>
      <c r="C22" s="203">
        <v>896224</v>
      </c>
      <c r="D22" s="203">
        <v>10217841</v>
      </c>
      <c r="E22" s="203">
        <v>10294622</v>
      </c>
      <c r="F22" s="204">
        <v>0.75144054404448468</v>
      </c>
    </row>
    <row r="23" spans="1:7" ht="15.6" customHeight="1">
      <c r="A23" s="202" t="s">
        <v>171</v>
      </c>
      <c r="B23" s="203">
        <v>6350</v>
      </c>
      <c r="C23" s="203">
        <v>1095</v>
      </c>
      <c r="D23" s="203">
        <v>2120961</v>
      </c>
      <c r="E23" s="203">
        <v>35859</v>
      </c>
      <c r="F23" s="204">
        <v>-98.309304131476253</v>
      </c>
    </row>
    <row r="24" spans="1:7" ht="15.6" customHeight="1">
      <c r="A24" s="202" t="s">
        <v>146</v>
      </c>
      <c r="B24" s="203">
        <v>0</v>
      </c>
      <c r="C24" s="203">
        <v>16</v>
      </c>
      <c r="D24" s="203">
        <v>1098</v>
      </c>
      <c r="E24" s="203">
        <v>1620</v>
      </c>
      <c r="F24" s="204">
        <v>47.540983606557383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2990</v>
      </c>
      <c r="F25" s="204" t="s">
        <v>156</v>
      </c>
    </row>
    <row r="26" spans="1:7" ht="15.6" customHeight="1">
      <c r="A26" s="202" t="s">
        <v>157</v>
      </c>
      <c r="B26" s="203">
        <v>9112</v>
      </c>
      <c r="C26" s="203">
        <v>38</v>
      </c>
      <c r="D26" s="203">
        <v>63487</v>
      </c>
      <c r="E26" s="203">
        <v>52126</v>
      </c>
      <c r="F26" s="204">
        <v>-17.89500212641958</v>
      </c>
    </row>
    <row r="27" spans="1:7" ht="15.6" customHeight="1">
      <c r="A27" s="202" t="s">
        <v>173</v>
      </c>
      <c r="B27" s="203">
        <v>0</v>
      </c>
      <c r="C27" s="203">
        <v>1435</v>
      </c>
      <c r="D27" s="203">
        <v>7462</v>
      </c>
      <c r="E27" s="203">
        <v>10999</v>
      </c>
      <c r="F27" s="204">
        <v>47.400160814794958</v>
      </c>
    </row>
    <row r="28" spans="1:7" ht="15.6" customHeight="1">
      <c r="A28" s="202" t="s">
        <v>177</v>
      </c>
      <c r="B28" s="203">
        <v>56473</v>
      </c>
      <c r="C28" s="203">
        <v>56475</v>
      </c>
      <c r="D28" s="203">
        <v>508670</v>
      </c>
      <c r="E28" s="203">
        <v>645604</v>
      </c>
      <c r="F28" s="204">
        <v>26.920007077279958</v>
      </c>
    </row>
    <row r="29" spans="1:7" ht="15.6" customHeight="1">
      <c r="A29" s="202" t="s">
        <v>178</v>
      </c>
      <c r="B29" s="203">
        <v>7348</v>
      </c>
      <c r="C29" s="203">
        <v>15843</v>
      </c>
      <c r="D29" s="203">
        <v>69163</v>
      </c>
      <c r="E29" s="203">
        <v>65691</v>
      </c>
      <c r="F29" s="204">
        <v>-5.0200251579601769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102</v>
      </c>
      <c r="F30" s="204" t="s">
        <v>156</v>
      </c>
    </row>
    <row r="31" spans="1:7" ht="15.6" customHeight="1">
      <c r="A31" s="202" t="s">
        <v>180</v>
      </c>
      <c r="B31" s="203">
        <v>326569</v>
      </c>
      <c r="C31" s="203">
        <v>84933</v>
      </c>
      <c r="D31" s="203">
        <v>2600870</v>
      </c>
      <c r="E31" s="203">
        <v>1177739</v>
      </c>
      <c r="F31" s="204">
        <v>-54.71749837554357</v>
      </c>
    </row>
    <row r="32" spans="1:7" ht="15.6" customHeight="1">
      <c r="A32" s="202" t="s">
        <v>181</v>
      </c>
      <c r="B32" s="203">
        <v>2356762</v>
      </c>
      <c r="C32" s="203">
        <v>2705029</v>
      </c>
      <c r="D32" s="203">
        <v>26444403</v>
      </c>
      <c r="E32" s="203">
        <v>25028797</v>
      </c>
      <c r="F32" s="204">
        <v>-5.3531403223585698</v>
      </c>
    </row>
    <row r="33" spans="1:6" ht="15.6" customHeight="1">
      <c r="A33" s="202" t="s">
        <v>182</v>
      </c>
      <c r="B33" s="203">
        <v>27118</v>
      </c>
      <c r="C33" s="203">
        <v>32044</v>
      </c>
      <c r="D33" s="203">
        <v>220152</v>
      </c>
      <c r="E33" s="203">
        <v>257512</v>
      </c>
      <c r="F33" s="204">
        <v>16.97009339002145</v>
      </c>
    </row>
    <row r="34" spans="1:6" ht="15.6" customHeight="1">
      <c r="A34" s="202" t="s">
        <v>183</v>
      </c>
      <c r="B34" s="203">
        <v>302</v>
      </c>
      <c r="C34" s="203">
        <v>0</v>
      </c>
      <c r="D34" s="203">
        <v>24553</v>
      </c>
      <c r="E34" s="203">
        <v>244</v>
      </c>
      <c r="F34" s="204">
        <v>-99.006231417749362</v>
      </c>
    </row>
    <row r="35" spans="1:6" ht="15.6" customHeight="1">
      <c r="A35" s="170" t="s">
        <v>158</v>
      </c>
      <c r="B35" s="90">
        <f>SUM(B7:B34)</f>
        <v>12251316</v>
      </c>
      <c r="C35" s="91">
        <f>SUM(C7:C34)</f>
        <v>11681270</v>
      </c>
      <c r="D35" s="192">
        <f>SUM(D7:D34)</f>
        <v>124350388</v>
      </c>
      <c r="E35" s="192">
        <f>SUM(E7:E34)</f>
        <v>118973461</v>
      </c>
      <c r="F35" s="191">
        <f>E35*100/D35-100</f>
        <v>-4.3240130461032464</v>
      </c>
    </row>
    <row r="36" spans="1:6" ht="15.6" customHeight="1">
      <c r="A36" s="87" t="s">
        <v>67</v>
      </c>
      <c r="B36" s="86"/>
      <c r="D36" s="27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52C51-F45A-4BE0-8F10-D64BE667F43C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0</v>
      </c>
      <c r="C8" s="203">
        <v>0</v>
      </c>
      <c r="D8" s="203">
        <v>17547</v>
      </c>
      <c r="E8" s="203">
        <v>15158</v>
      </c>
      <c r="F8" s="204">
        <v>-13.61486293953382</v>
      </c>
      <c r="G8" s="20"/>
    </row>
    <row r="9" spans="1:14" ht="15.6" customHeight="1">
      <c r="A9" s="202" t="s">
        <v>8</v>
      </c>
      <c r="B9" s="203">
        <v>8</v>
      </c>
      <c r="C9" s="203">
        <v>0</v>
      </c>
      <c r="D9" s="203">
        <v>791</v>
      </c>
      <c r="E9" s="203">
        <v>43</v>
      </c>
      <c r="F9" s="204">
        <v>-94.56384323640961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4535384</v>
      </c>
      <c r="C11" s="203">
        <v>4376860</v>
      </c>
      <c r="D11" s="203">
        <v>42133607</v>
      </c>
      <c r="E11" s="203">
        <v>42165048</v>
      </c>
      <c r="F11" s="204">
        <v>7.4622141892575655E-2</v>
      </c>
    </row>
    <row r="12" spans="1:14" ht="15.6" customHeight="1">
      <c r="A12" s="202" t="s">
        <v>6</v>
      </c>
      <c r="B12" s="203">
        <v>23231</v>
      </c>
      <c r="C12" s="203">
        <v>16921</v>
      </c>
      <c r="D12" s="203">
        <v>308375</v>
      </c>
      <c r="E12" s="203">
        <v>173363</v>
      </c>
      <c r="F12" s="204">
        <v>-43.781759221726787</v>
      </c>
    </row>
    <row r="13" spans="1:14" ht="15.6" customHeight="1">
      <c r="A13" s="202" t="s">
        <v>175</v>
      </c>
      <c r="B13" s="203">
        <v>3</v>
      </c>
      <c r="C13" s="203">
        <v>0</v>
      </c>
      <c r="D13" s="203">
        <v>15</v>
      </c>
      <c r="E13" s="203">
        <v>2</v>
      </c>
      <c r="F13" s="204">
        <v>-86.666666666666671</v>
      </c>
    </row>
    <row r="14" spans="1:14" ht="15.6" customHeight="1">
      <c r="A14" s="202" t="s">
        <v>153</v>
      </c>
      <c r="B14" s="203">
        <v>1426679</v>
      </c>
      <c r="C14" s="203">
        <v>1394562</v>
      </c>
      <c r="D14" s="203">
        <v>16368754</v>
      </c>
      <c r="E14" s="203">
        <v>13023843</v>
      </c>
      <c r="F14" s="204">
        <v>-20.434731928893299</v>
      </c>
    </row>
    <row r="15" spans="1:14" ht="15.6" customHeight="1">
      <c r="A15" s="202" t="s">
        <v>150</v>
      </c>
      <c r="B15" s="203">
        <v>9465</v>
      </c>
      <c r="C15" s="203">
        <v>1861</v>
      </c>
      <c r="D15" s="203">
        <v>42292</v>
      </c>
      <c r="E15" s="203">
        <v>33230</v>
      </c>
      <c r="F15" s="204">
        <v>-21.42722027806677</v>
      </c>
    </row>
    <row r="16" spans="1:14" ht="15.6" customHeight="1">
      <c r="A16" s="202" t="s">
        <v>149</v>
      </c>
      <c r="B16" s="203">
        <v>11</v>
      </c>
      <c r="C16" s="203">
        <v>12</v>
      </c>
      <c r="D16" s="203">
        <v>761</v>
      </c>
      <c r="E16" s="203">
        <v>1266</v>
      </c>
      <c r="F16" s="204">
        <v>66.360052562417877</v>
      </c>
      <c r="G16" s="15"/>
    </row>
    <row r="17" spans="1:7" ht="15.6" customHeight="1">
      <c r="A17" s="202" t="s">
        <v>155</v>
      </c>
      <c r="B17" s="203">
        <v>689</v>
      </c>
      <c r="C17" s="203">
        <v>1672</v>
      </c>
      <c r="D17" s="203">
        <v>24714</v>
      </c>
      <c r="E17" s="203">
        <v>13085</v>
      </c>
      <c r="F17" s="204">
        <v>-47.054301205794289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24686</v>
      </c>
      <c r="C19" s="203">
        <v>38</v>
      </c>
      <c r="D19" s="203">
        <v>24686</v>
      </c>
      <c r="E19" s="203">
        <v>957</v>
      </c>
      <c r="F19" s="204">
        <v>-96.123308758000491</v>
      </c>
    </row>
    <row r="20" spans="1:7" ht="15.6" customHeight="1">
      <c r="A20" s="202" t="s">
        <v>147</v>
      </c>
      <c r="B20" s="203">
        <v>598</v>
      </c>
      <c r="C20" s="203">
        <v>0</v>
      </c>
      <c r="D20" s="203">
        <v>8666</v>
      </c>
      <c r="E20" s="203">
        <v>2085</v>
      </c>
      <c r="F20" s="204">
        <v>-75.940456958227557</v>
      </c>
    </row>
    <row r="21" spans="1:7" ht="15.6" customHeight="1">
      <c r="A21" s="202" t="s">
        <v>154</v>
      </c>
      <c r="B21" s="203">
        <v>297</v>
      </c>
      <c r="C21" s="203">
        <v>9483</v>
      </c>
      <c r="D21" s="203">
        <v>450</v>
      </c>
      <c r="E21" s="203">
        <v>31918</v>
      </c>
      <c r="F21" s="204">
        <v>6992.8888888888887</v>
      </c>
    </row>
    <row r="22" spans="1:7" ht="15.6" customHeight="1">
      <c r="A22" s="202" t="s">
        <v>151</v>
      </c>
      <c r="B22" s="203">
        <v>621964</v>
      </c>
      <c r="C22" s="203">
        <v>612567</v>
      </c>
      <c r="D22" s="203">
        <v>6983106</v>
      </c>
      <c r="E22" s="203">
        <v>7710773</v>
      </c>
      <c r="F22" s="204">
        <v>10.420391728265329</v>
      </c>
    </row>
    <row r="23" spans="1:7" ht="15.6" customHeight="1">
      <c r="A23" s="202" t="s">
        <v>171</v>
      </c>
      <c r="B23" s="203">
        <v>1094</v>
      </c>
      <c r="C23" s="203">
        <v>1095</v>
      </c>
      <c r="D23" s="203">
        <v>2099224</v>
      </c>
      <c r="E23" s="203">
        <v>20718</v>
      </c>
      <c r="F23" s="204">
        <v>-99.013063875031918</v>
      </c>
    </row>
    <row r="24" spans="1:7" ht="15.6" customHeight="1">
      <c r="A24" s="202" t="s">
        <v>146</v>
      </c>
      <c r="B24" s="203">
        <v>0</v>
      </c>
      <c r="C24" s="203">
        <v>16</v>
      </c>
      <c r="D24" s="203">
        <v>1083</v>
      </c>
      <c r="E24" s="203">
        <v>1620</v>
      </c>
      <c r="F24" s="204">
        <v>49.584487534626049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54072</v>
      </c>
      <c r="C28" s="203">
        <v>47726</v>
      </c>
      <c r="D28" s="203">
        <v>475190</v>
      </c>
      <c r="E28" s="203">
        <v>602008</v>
      </c>
      <c r="F28" s="204">
        <v>26.687851175319349</v>
      </c>
    </row>
    <row r="29" spans="1:7" ht="15.6" customHeight="1">
      <c r="A29" s="202" t="s">
        <v>178</v>
      </c>
      <c r="B29" s="203">
        <v>0</v>
      </c>
      <c r="C29" s="203">
        <v>6633</v>
      </c>
      <c r="D29" s="203">
        <v>122</v>
      </c>
      <c r="E29" s="203">
        <v>10540</v>
      </c>
      <c r="F29" s="204">
        <v>8539.3442622950824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195</v>
      </c>
      <c r="C31" s="203">
        <v>0</v>
      </c>
      <c r="D31" s="203">
        <v>294065</v>
      </c>
      <c r="E31" s="203">
        <v>4731</v>
      </c>
      <c r="F31" s="204">
        <v>-98.39117201979154</v>
      </c>
    </row>
    <row r="32" spans="1:7" ht="15.6" customHeight="1">
      <c r="A32" s="202" t="s">
        <v>181</v>
      </c>
      <c r="B32" s="203">
        <v>2305682</v>
      </c>
      <c r="C32" s="203">
        <v>2655376</v>
      </c>
      <c r="D32" s="203">
        <v>26004530</v>
      </c>
      <c r="E32" s="203">
        <v>24496757</v>
      </c>
      <c r="F32" s="204">
        <v>-5.7981167127419724</v>
      </c>
    </row>
    <row r="33" spans="1:6" ht="15.6" customHeight="1">
      <c r="A33" s="202" t="s">
        <v>182</v>
      </c>
      <c r="B33" s="203">
        <v>13657</v>
      </c>
      <c r="C33" s="203">
        <v>15013</v>
      </c>
      <c r="D33" s="203">
        <v>146803</v>
      </c>
      <c r="E33" s="203">
        <v>165343</v>
      </c>
      <c r="F33" s="204">
        <v>12.629169703616411</v>
      </c>
    </row>
    <row r="34" spans="1:6" ht="15.6" customHeight="1">
      <c r="A34" s="202" t="s">
        <v>183</v>
      </c>
      <c r="B34" s="203">
        <v>302</v>
      </c>
      <c r="C34" s="203">
        <v>0</v>
      </c>
      <c r="D34" s="203">
        <v>1790</v>
      </c>
      <c r="E34" s="203">
        <v>244</v>
      </c>
      <c r="F34" s="204">
        <v>-86.36871508379889</v>
      </c>
    </row>
    <row r="35" spans="1:6" ht="15.6" customHeight="1">
      <c r="A35" s="170" t="s">
        <v>158</v>
      </c>
      <c r="B35" s="90">
        <f>SUM(B7:B34)</f>
        <v>9018017</v>
      </c>
      <c r="C35" s="91">
        <f>SUM(C7:C34)</f>
        <v>9139835</v>
      </c>
      <c r="D35" s="90">
        <f>SUM(D7:D34)</f>
        <v>94936571</v>
      </c>
      <c r="E35" s="92">
        <f>SUM(E7:E34)</f>
        <v>88472732</v>
      </c>
      <c r="F35" s="154">
        <f>E35*100/D35-100</f>
        <v>-6.8085869669760939</v>
      </c>
    </row>
    <row r="36" spans="1:6" ht="15.6" customHeight="1">
      <c r="A36" s="87" t="s">
        <v>67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5ADD0-8EE9-4137-945C-5265F7F2D0F3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69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53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253</v>
      </c>
      <c r="C8" s="203">
        <v>948</v>
      </c>
      <c r="D8" s="203">
        <v>49947</v>
      </c>
      <c r="E8" s="203">
        <v>12956</v>
      </c>
      <c r="F8" s="204">
        <v>-74.060504134382441</v>
      </c>
      <c r="G8" s="20"/>
    </row>
    <row r="9" spans="1:14" ht="15.6" customHeight="1">
      <c r="A9" s="202" t="s">
        <v>8</v>
      </c>
      <c r="B9" s="203">
        <v>50567</v>
      </c>
      <c r="C9" s="203">
        <v>60032</v>
      </c>
      <c r="D9" s="203">
        <v>693866</v>
      </c>
      <c r="E9" s="203">
        <v>625033</v>
      </c>
      <c r="F9" s="204">
        <v>-9.9202151424050129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45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1237120</v>
      </c>
      <c r="C11" s="203">
        <v>1104670</v>
      </c>
      <c r="D11" s="203">
        <v>12116520</v>
      </c>
      <c r="E11" s="203">
        <v>11284221</v>
      </c>
      <c r="F11" s="204">
        <v>-6.8691257885927683</v>
      </c>
    </row>
    <row r="12" spans="1:14" ht="15.6" customHeight="1">
      <c r="A12" s="202" t="s">
        <v>6</v>
      </c>
      <c r="B12" s="203">
        <v>67861</v>
      </c>
      <c r="C12" s="203">
        <v>71188</v>
      </c>
      <c r="D12" s="203">
        <v>643525</v>
      </c>
      <c r="E12" s="203">
        <v>679397</v>
      </c>
      <c r="F12" s="204">
        <v>5.5742978128277798</v>
      </c>
    </row>
    <row r="13" spans="1:14" ht="15.6" customHeight="1">
      <c r="A13" s="202" t="s">
        <v>175</v>
      </c>
      <c r="B13" s="203">
        <v>1073333</v>
      </c>
      <c r="C13" s="203">
        <v>1127474</v>
      </c>
      <c r="D13" s="203">
        <v>11452593</v>
      </c>
      <c r="E13" s="203">
        <v>11966809</v>
      </c>
      <c r="F13" s="204">
        <v>4.4899526247025392</v>
      </c>
    </row>
    <row r="14" spans="1:14" ht="15.6" customHeight="1">
      <c r="A14" s="202" t="s">
        <v>153</v>
      </c>
      <c r="B14" s="203">
        <v>972917</v>
      </c>
      <c r="C14" s="203">
        <v>949018</v>
      </c>
      <c r="D14" s="203">
        <v>9821321</v>
      </c>
      <c r="E14" s="203">
        <v>9844668</v>
      </c>
      <c r="F14" s="204">
        <v>0.23771751274598779</v>
      </c>
    </row>
    <row r="15" spans="1:14" ht="15.6" customHeight="1">
      <c r="A15" s="202" t="s">
        <v>150</v>
      </c>
      <c r="B15" s="203">
        <v>97460</v>
      </c>
      <c r="C15" s="203">
        <v>99011</v>
      </c>
      <c r="D15" s="203">
        <v>895348</v>
      </c>
      <c r="E15" s="203">
        <v>861603</v>
      </c>
      <c r="F15" s="204">
        <v>-3.768925602112247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14462</v>
      </c>
      <c r="C17" s="203">
        <v>0</v>
      </c>
      <c r="D17" s="203">
        <v>295368</v>
      </c>
      <c r="E17" s="203">
        <v>120697</v>
      </c>
      <c r="F17" s="204">
        <v>-59.136737899840213</v>
      </c>
      <c r="G17" s="16"/>
    </row>
    <row r="18" spans="1:7" ht="15.6" customHeight="1">
      <c r="A18" s="202" t="s">
        <v>152</v>
      </c>
      <c r="B18" s="203">
        <v>46875</v>
      </c>
      <c r="C18" s="203">
        <v>48203</v>
      </c>
      <c r="D18" s="203">
        <v>480813</v>
      </c>
      <c r="E18" s="203">
        <v>437564</v>
      </c>
      <c r="F18" s="204">
        <v>-8.9949730976491935</v>
      </c>
    </row>
    <row r="19" spans="1:7" ht="15.6" customHeight="1">
      <c r="A19" s="202" t="s">
        <v>148</v>
      </c>
      <c r="B19" s="203">
        <v>1482</v>
      </c>
      <c r="C19" s="203">
        <v>1828</v>
      </c>
      <c r="D19" s="203">
        <v>19725</v>
      </c>
      <c r="E19" s="203">
        <v>16016</v>
      </c>
      <c r="F19" s="204">
        <v>-18.803548795944241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1856</v>
      </c>
      <c r="F20" s="204" t="s">
        <v>156</v>
      </c>
    </row>
    <row r="21" spans="1:7" ht="15.6" customHeight="1">
      <c r="A21" s="202" t="s">
        <v>154</v>
      </c>
      <c r="B21" s="203">
        <v>45853</v>
      </c>
      <c r="C21" s="203">
        <v>56035</v>
      </c>
      <c r="D21" s="203">
        <v>475602</v>
      </c>
      <c r="E21" s="203">
        <v>534020</v>
      </c>
      <c r="F21" s="204">
        <v>12.28295928107956</v>
      </c>
    </row>
    <row r="22" spans="1:7" ht="15.6" customHeight="1">
      <c r="A22" s="202" t="s">
        <v>151</v>
      </c>
      <c r="B22" s="203">
        <v>406664</v>
      </c>
      <c r="C22" s="203">
        <v>426598</v>
      </c>
      <c r="D22" s="203">
        <v>3901678</v>
      </c>
      <c r="E22" s="203">
        <v>3995031</v>
      </c>
      <c r="F22" s="204">
        <v>2.392637219165707</v>
      </c>
    </row>
    <row r="23" spans="1:7" ht="15.6" customHeight="1">
      <c r="A23" s="202" t="s">
        <v>171</v>
      </c>
      <c r="B23" s="203">
        <v>42891</v>
      </c>
      <c r="C23" s="203">
        <v>63083</v>
      </c>
      <c r="D23" s="203">
        <v>386032</v>
      </c>
      <c r="E23" s="203">
        <v>537240</v>
      </c>
      <c r="F23" s="204">
        <v>39.169809756704097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35816</v>
      </c>
      <c r="C25" s="203">
        <v>39936</v>
      </c>
      <c r="D25" s="203">
        <v>403662</v>
      </c>
      <c r="E25" s="203">
        <v>374685</v>
      </c>
      <c r="F25" s="204">
        <v>-7.178530552789212</v>
      </c>
    </row>
    <row r="26" spans="1:7" ht="15.6" customHeight="1">
      <c r="A26" s="202" t="s">
        <v>157</v>
      </c>
      <c r="B26" s="203">
        <v>1952</v>
      </c>
      <c r="C26" s="203">
        <v>28523</v>
      </c>
      <c r="D26" s="203">
        <v>31093</v>
      </c>
      <c r="E26" s="203">
        <v>395929</v>
      </c>
      <c r="F26" s="204">
        <v>1173.370211944811</v>
      </c>
    </row>
    <row r="27" spans="1:7" ht="15.6" customHeight="1">
      <c r="A27" s="202" t="s">
        <v>173</v>
      </c>
      <c r="B27" s="203">
        <v>57856</v>
      </c>
      <c r="C27" s="203">
        <v>61523</v>
      </c>
      <c r="D27" s="203">
        <v>503332</v>
      </c>
      <c r="E27" s="203">
        <v>539228</v>
      </c>
      <c r="F27" s="204">
        <v>7.1316745209921066</v>
      </c>
    </row>
    <row r="28" spans="1:7" ht="15.6" customHeight="1">
      <c r="A28" s="202" t="s">
        <v>177</v>
      </c>
      <c r="B28" s="203">
        <v>330874</v>
      </c>
      <c r="C28" s="203">
        <v>381273</v>
      </c>
      <c r="D28" s="203">
        <v>3280548</v>
      </c>
      <c r="E28" s="203">
        <v>3573520</v>
      </c>
      <c r="F28" s="204">
        <v>8.9305811102291415</v>
      </c>
    </row>
    <row r="29" spans="1:7" ht="15.6" customHeight="1">
      <c r="A29" s="202" t="s">
        <v>178</v>
      </c>
      <c r="B29" s="203">
        <v>219737</v>
      </c>
      <c r="C29" s="203">
        <v>178918</v>
      </c>
      <c r="D29" s="203">
        <v>1931041</v>
      </c>
      <c r="E29" s="203">
        <v>1956921</v>
      </c>
      <c r="F29" s="204">
        <v>1.3402097625063329</v>
      </c>
    </row>
    <row r="30" spans="1:7" ht="15.6" customHeight="1">
      <c r="A30" s="202" t="s">
        <v>179</v>
      </c>
      <c r="B30" s="203">
        <v>14723</v>
      </c>
      <c r="C30" s="203">
        <v>15432</v>
      </c>
      <c r="D30" s="203">
        <v>106929</v>
      </c>
      <c r="E30" s="203">
        <v>145414</v>
      </c>
      <c r="F30" s="204">
        <v>35.991171712070638</v>
      </c>
    </row>
    <row r="31" spans="1:7" ht="15.6" customHeight="1">
      <c r="A31" s="202" t="s">
        <v>180</v>
      </c>
      <c r="B31" s="203">
        <v>44339</v>
      </c>
      <c r="C31" s="203">
        <v>24287</v>
      </c>
      <c r="D31" s="203">
        <v>468467</v>
      </c>
      <c r="E31" s="203">
        <v>276178</v>
      </c>
      <c r="F31" s="204">
        <v>-41.04643443401563</v>
      </c>
    </row>
    <row r="32" spans="1:7" ht="15.6" customHeight="1">
      <c r="A32" s="202" t="s">
        <v>181</v>
      </c>
      <c r="B32" s="203">
        <v>1110913</v>
      </c>
      <c r="C32" s="203">
        <v>1155678</v>
      </c>
      <c r="D32" s="203">
        <v>10983875</v>
      </c>
      <c r="E32" s="203">
        <v>11223258</v>
      </c>
      <c r="F32" s="204">
        <v>2.1794038988972488</v>
      </c>
    </row>
    <row r="33" spans="1:6" ht="15.6" customHeight="1">
      <c r="A33" s="202" t="s">
        <v>182</v>
      </c>
      <c r="B33" s="203">
        <v>108693</v>
      </c>
      <c r="C33" s="203">
        <v>147519</v>
      </c>
      <c r="D33" s="203">
        <v>808200</v>
      </c>
      <c r="E33" s="203">
        <v>1066603</v>
      </c>
      <c r="F33" s="204">
        <v>31.97265528334572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5982641</v>
      </c>
      <c r="C35" s="91">
        <f>SUM(C7:C34)</f>
        <v>6041177</v>
      </c>
      <c r="D35" s="90">
        <f>SUM(D7:D34)</f>
        <v>59749530</v>
      </c>
      <c r="E35" s="92">
        <f>SUM(E7:E34)</f>
        <v>60468847</v>
      </c>
      <c r="F35" s="154">
        <f>E35*100/D35-100</f>
        <v>1.2038872941762122</v>
      </c>
    </row>
    <row r="36" spans="1:6" ht="15.6" customHeight="1">
      <c r="A36" s="87" t="s">
        <v>54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625F-CB08-4E98-822E-CB12C588261B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2084</v>
      </c>
      <c r="E8" s="203">
        <v>530</v>
      </c>
      <c r="F8" s="204">
        <v>-74.568138195777351</v>
      </c>
      <c r="G8" s="20"/>
    </row>
    <row r="9" spans="1:14" ht="15.6" customHeight="1">
      <c r="A9" s="202" t="s">
        <v>8</v>
      </c>
      <c r="B9" s="203">
        <v>3008</v>
      </c>
      <c r="C9" s="203">
        <v>3375</v>
      </c>
      <c r="D9" s="203">
        <v>35505</v>
      </c>
      <c r="E9" s="203">
        <v>32613</v>
      </c>
      <c r="F9" s="204">
        <v>-8.1453316434305094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39041</v>
      </c>
      <c r="C11" s="203">
        <v>36698</v>
      </c>
      <c r="D11" s="203">
        <v>386795</v>
      </c>
      <c r="E11" s="203">
        <v>380320</v>
      </c>
      <c r="F11" s="204">
        <v>-1.674013366253448</v>
      </c>
    </row>
    <row r="12" spans="1:14" ht="15.6" customHeight="1">
      <c r="A12" s="202" t="s">
        <v>6</v>
      </c>
      <c r="B12" s="203">
        <v>2082</v>
      </c>
      <c r="C12" s="203">
        <v>2399</v>
      </c>
      <c r="D12" s="203">
        <v>20767</v>
      </c>
      <c r="E12" s="203">
        <v>21326</v>
      </c>
      <c r="F12" s="204">
        <v>2.6917705975827029</v>
      </c>
    </row>
    <row r="13" spans="1:14" ht="15.6" customHeight="1">
      <c r="A13" s="202" t="s">
        <v>175</v>
      </c>
      <c r="B13" s="203">
        <v>50399</v>
      </c>
      <c r="C13" s="203">
        <v>52525</v>
      </c>
      <c r="D13" s="203">
        <v>547865</v>
      </c>
      <c r="E13" s="203">
        <v>566688</v>
      </c>
      <c r="F13" s="204">
        <v>3.4357004006461409</v>
      </c>
    </row>
    <row r="14" spans="1:14" ht="15.6" customHeight="1">
      <c r="A14" s="202" t="s">
        <v>153</v>
      </c>
      <c r="B14" s="203">
        <v>34234</v>
      </c>
      <c r="C14" s="203">
        <v>34278</v>
      </c>
      <c r="D14" s="203">
        <v>355570</v>
      </c>
      <c r="E14" s="203">
        <v>353389</v>
      </c>
      <c r="F14" s="204">
        <v>-0.61338133138340822</v>
      </c>
    </row>
    <row r="15" spans="1:14" ht="15.6" customHeight="1">
      <c r="A15" s="202" t="s">
        <v>150</v>
      </c>
      <c r="B15" s="203">
        <v>3551</v>
      </c>
      <c r="C15" s="203">
        <v>3727</v>
      </c>
      <c r="D15" s="203">
        <v>33635</v>
      </c>
      <c r="E15" s="203">
        <v>34059</v>
      </c>
      <c r="F15" s="204">
        <v>1.260591645607249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23</v>
      </c>
      <c r="C17" s="203">
        <v>0</v>
      </c>
      <c r="D17" s="203">
        <v>57</v>
      </c>
      <c r="E17" s="203">
        <v>21</v>
      </c>
      <c r="F17" s="204">
        <v>-63.157894736842103</v>
      </c>
      <c r="G17" s="16"/>
    </row>
    <row r="18" spans="1:7" ht="15.6" customHeight="1">
      <c r="A18" s="202" t="s">
        <v>152</v>
      </c>
      <c r="B18" s="203">
        <v>2711</v>
      </c>
      <c r="C18" s="203">
        <v>3061</v>
      </c>
      <c r="D18" s="203">
        <v>25810</v>
      </c>
      <c r="E18" s="203">
        <v>26141</v>
      </c>
      <c r="F18" s="204">
        <v>1.282448663308799</v>
      </c>
    </row>
    <row r="19" spans="1:7" ht="15.6" customHeight="1">
      <c r="A19" s="202" t="s">
        <v>148</v>
      </c>
      <c r="B19" s="203">
        <v>13</v>
      </c>
      <c r="C19" s="203">
        <v>0</v>
      </c>
      <c r="D19" s="203">
        <v>114</v>
      </c>
      <c r="E19" s="203">
        <v>25</v>
      </c>
      <c r="F19" s="204">
        <v>-78.070175438596493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2486</v>
      </c>
      <c r="C21" s="203">
        <v>3046</v>
      </c>
      <c r="D21" s="203">
        <v>24306</v>
      </c>
      <c r="E21" s="203">
        <v>27893</v>
      </c>
      <c r="F21" s="204">
        <v>14.75767300255082</v>
      </c>
    </row>
    <row r="22" spans="1:7" ht="15.6" customHeight="1">
      <c r="A22" s="202" t="s">
        <v>151</v>
      </c>
      <c r="B22" s="203">
        <v>29208</v>
      </c>
      <c r="C22" s="203">
        <v>28977</v>
      </c>
      <c r="D22" s="203">
        <v>283371</v>
      </c>
      <c r="E22" s="203">
        <v>278599</v>
      </c>
      <c r="F22" s="204">
        <v>-1.6840114196583329</v>
      </c>
    </row>
    <row r="23" spans="1:7" ht="15.6" customHeight="1">
      <c r="A23" s="202" t="s">
        <v>171</v>
      </c>
      <c r="B23" s="203">
        <v>2245</v>
      </c>
      <c r="C23" s="203">
        <v>3495</v>
      </c>
      <c r="D23" s="203">
        <v>22272</v>
      </c>
      <c r="E23" s="203">
        <v>30452</v>
      </c>
      <c r="F23" s="204">
        <v>36.727729885057471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2373</v>
      </c>
      <c r="C25" s="203">
        <v>2705</v>
      </c>
      <c r="D25" s="203">
        <v>26145</v>
      </c>
      <c r="E25" s="203">
        <v>24552</v>
      </c>
      <c r="F25" s="204">
        <v>-6.0929432013769391</v>
      </c>
    </row>
    <row r="26" spans="1:7" ht="15.6" customHeight="1">
      <c r="A26" s="202" t="s">
        <v>157</v>
      </c>
      <c r="B26" s="203">
        <v>116</v>
      </c>
      <c r="C26" s="203">
        <v>1383</v>
      </c>
      <c r="D26" s="203">
        <v>1550</v>
      </c>
      <c r="E26" s="203">
        <v>15334</v>
      </c>
      <c r="F26" s="204">
        <v>889.29032258064512</v>
      </c>
    </row>
    <row r="27" spans="1:7" ht="15.6" customHeight="1">
      <c r="A27" s="202" t="s">
        <v>173</v>
      </c>
      <c r="B27" s="203">
        <v>330</v>
      </c>
      <c r="C27" s="203">
        <v>205</v>
      </c>
      <c r="D27" s="203">
        <v>3034</v>
      </c>
      <c r="E27" s="203">
        <v>2622</v>
      </c>
      <c r="F27" s="204">
        <v>-13.57943309162822</v>
      </c>
    </row>
    <row r="28" spans="1:7" ht="15.6" customHeight="1">
      <c r="A28" s="202" t="s">
        <v>177</v>
      </c>
      <c r="B28" s="203">
        <v>24201</v>
      </c>
      <c r="C28" s="203">
        <v>27044</v>
      </c>
      <c r="D28" s="203">
        <v>246801</v>
      </c>
      <c r="E28" s="203">
        <v>257759</v>
      </c>
      <c r="F28" s="204">
        <v>4.4400144245768871</v>
      </c>
    </row>
    <row r="29" spans="1:7" ht="15.6" customHeight="1">
      <c r="A29" s="202" t="s">
        <v>178</v>
      </c>
      <c r="B29" s="203">
        <v>5440</v>
      </c>
      <c r="C29" s="203">
        <v>4542</v>
      </c>
      <c r="D29" s="203">
        <v>49638</v>
      </c>
      <c r="E29" s="203">
        <v>47592</v>
      </c>
      <c r="F29" s="204">
        <v>-4.1218421370724059</v>
      </c>
    </row>
    <row r="30" spans="1:7" ht="15.6" customHeight="1">
      <c r="A30" s="202" t="s">
        <v>179</v>
      </c>
      <c r="B30" s="203">
        <v>795</v>
      </c>
      <c r="C30" s="203">
        <v>790</v>
      </c>
      <c r="D30" s="203">
        <v>5746</v>
      </c>
      <c r="E30" s="203">
        <v>7350</v>
      </c>
      <c r="F30" s="204">
        <v>27.915071353985379</v>
      </c>
    </row>
    <row r="31" spans="1:7" ht="15.6" customHeight="1">
      <c r="A31" s="202" t="s">
        <v>180</v>
      </c>
      <c r="B31" s="203">
        <v>949</v>
      </c>
      <c r="C31" s="203">
        <v>0</v>
      </c>
      <c r="D31" s="203">
        <v>11793</v>
      </c>
      <c r="E31" s="203">
        <v>152</v>
      </c>
      <c r="F31" s="204">
        <v>-98.711099804969052</v>
      </c>
    </row>
    <row r="32" spans="1:7" ht="15.6" customHeight="1">
      <c r="A32" s="202" t="s">
        <v>181</v>
      </c>
      <c r="B32" s="203">
        <v>39769</v>
      </c>
      <c r="C32" s="203">
        <v>41976</v>
      </c>
      <c r="D32" s="203">
        <v>404023</v>
      </c>
      <c r="E32" s="203">
        <v>405623</v>
      </c>
      <c r="F32" s="204">
        <v>0.39601705843479351</v>
      </c>
    </row>
    <row r="33" spans="1:6" ht="15.6" customHeight="1">
      <c r="A33" s="202" t="s">
        <v>182</v>
      </c>
      <c r="B33" s="203">
        <v>975</v>
      </c>
      <c r="C33" s="203">
        <v>1183</v>
      </c>
      <c r="D33" s="203">
        <v>8247</v>
      </c>
      <c r="E33" s="203">
        <v>9345</v>
      </c>
      <c r="F33" s="204">
        <v>13.31393233903238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243949</v>
      </c>
      <c r="C35" s="91">
        <f>SUM(C7:C34)</f>
        <v>251409</v>
      </c>
      <c r="D35" s="192">
        <f>SUM(D7:D34)</f>
        <v>2495128</v>
      </c>
      <c r="E35" s="192">
        <f>SUM(E7:E34)</f>
        <v>2522385</v>
      </c>
      <c r="F35" s="154">
        <f>E35*100/D35-100</f>
        <v>1.0924088864378945</v>
      </c>
    </row>
    <row r="36" spans="1:6" ht="15.6" customHeight="1">
      <c r="A36" s="87" t="s">
        <v>71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D3C1F-D362-44E2-90AB-C44F9692946C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</v>
      </c>
      <c r="C7" s="203">
        <v>5</v>
      </c>
      <c r="D7" s="203">
        <v>10</v>
      </c>
      <c r="E7" s="203">
        <v>14</v>
      </c>
      <c r="F7" s="204">
        <v>40</v>
      </c>
      <c r="G7" s="51"/>
    </row>
    <row r="8" spans="1:14" ht="15.6" customHeight="1">
      <c r="A8" s="202" t="s">
        <v>11</v>
      </c>
      <c r="B8" s="203">
        <v>20006.75</v>
      </c>
      <c r="C8" s="203">
        <v>13719.75</v>
      </c>
      <c r="D8" s="203">
        <v>179488.25</v>
      </c>
      <c r="E8" s="203">
        <v>144211.5</v>
      </c>
      <c r="F8" s="204">
        <v>-19.65407206321305</v>
      </c>
      <c r="G8" s="20"/>
    </row>
    <row r="9" spans="1:14" ht="15.6" customHeight="1">
      <c r="A9" s="202" t="s">
        <v>8</v>
      </c>
      <c r="B9" s="203">
        <v>1180.5</v>
      </c>
      <c r="C9" s="203">
        <v>1657</v>
      </c>
      <c r="D9" s="203">
        <v>19782</v>
      </c>
      <c r="E9" s="203">
        <v>13736</v>
      </c>
      <c r="F9" s="204">
        <v>-30.563138206450301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424520</v>
      </c>
      <c r="C11" s="203">
        <v>411342</v>
      </c>
      <c r="D11" s="203">
        <v>4009819</v>
      </c>
      <c r="E11" s="203">
        <v>3965969</v>
      </c>
      <c r="F11" s="204">
        <v>-1.093565569917246</v>
      </c>
    </row>
    <row r="12" spans="1:14" ht="15.6" customHeight="1">
      <c r="A12" s="202" t="s">
        <v>6</v>
      </c>
      <c r="B12" s="203">
        <v>17710.25</v>
      </c>
      <c r="C12" s="203">
        <v>17480</v>
      </c>
      <c r="D12" s="203">
        <v>184296.25</v>
      </c>
      <c r="E12" s="203">
        <v>163657.25</v>
      </c>
      <c r="F12" s="204">
        <v>-11.19881712188935</v>
      </c>
    </row>
    <row r="13" spans="1:14" ht="15.6" customHeight="1">
      <c r="A13" s="202" t="s">
        <v>175</v>
      </c>
      <c r="B13" s="203">
        <v>7159</v>
      </c>
      <c r="C13" s="203">
        <v>6652</v>
      </c>
      <c r="D13" s="203">
        <v>83899</v>
      </c>
      <c r="E13" s="203">
        <v>79052</v>
      </c>
      <c r="F13" s="204">
        <v>-5.7771844718053833</v>
      </c>
    </row>
    <row r="14" spans="1:14" ht="15.6" customHeight="1">
      <c r="A14" s="202" t="s">
        <v>153</v>
      </c>
      <c r="B14" s="203">
        <v>273587</v>
      </c>
      <c r="C14" s="203">
        <v>272712.5</v>
      </c>
      <c r="D14" s="203">
        <v>3015239.25</v>
      </c>
      <c r="E14" s="203">
        <v>2719003.5</v>
      </c>
      <c r="F14" s="204">
        <v>-9.824618394709475</v>
      </c>
    </row>
    <row r="15" spans="1:14" ht="15.6" customHeight="1">
      <c r="A15" s="202" t="s">
        <v>150</v>
      </c>
      <c r="B15" s="203">
        <v>43041.5</v>
      </c>
      <c r="C15" s="203">
        <v>43910.75</v>
      </c>
      <c r="D15" s="203">
        <v>422512.25</v>
      </c>
      <c r="E15" s="203">
        <v>419930.25</v>
      </c>
      <c r="F15" s="204">
        <v>-0.61110654188132685</v>
      </c>
    </row>
    <row r="16" spans="1:14" ht="15.6" customHeight="1">
      <c r="A16" s="202" t="s">
        <v>149</v>
      </c>
      <c r="B16" s="203">
        <v>3254.25</v>
      </c>
      <c r="C16" s="203">
        <v>4102</v>
      </c>
      <c r="D16" s="203">
        <v>46144</v>
      </c>
      <c r="E16" s="203">
        <v>42420.5</v>
      </c>
      <c r="F16" s="204">
        <v>-8.0693047850208046</v>
      </c>
      <c r="G16" s="15"/>
    </row>
    <row r="17" spans="1:7" ht="15.6" customHeight="1">
      <c r="A17" s="202" t="s">
        <v>155</v>
      </c>
      <c r="B17" s="203">
        <v>5153</v>
      </c>
      <c r="C17" s="203">
        <v>4247</v>
      </c>
      <c r="D17" s="203">
        <v>90172.75</v>
      </c>
      <c r="E17" s="203">
        <v>64146.25</v>
      </c>
      <c r="F17" s="204">
        <v>-28.86293253782323</v>
      </c>
      <c r="G17" s="16"/>
    </row>
    <row r="18" spans="1:7" ht="15.6" customHeight="1">
      <c r="A18" s="202" t="s">
        <v>152</v>
      </c>
      <c r="B18" s="203">
        <v>481</v>
      </c>
      <c r="C18" s="203">
        <v>394.5</v>
      </c>
      <c r="D18" s="203">
        <v>4493</v>
      </c>
      <c r="E18" s="203">
        <v>4480</v>
      </c>
      <c r="F18" s="204">
        <v>-0.2893389717338124</v>
      </c>
    </row>
    <row r="19" spans="1:7" ht="15.6" customHeight="1">
      <c r="A19" s="202" t="s">
        <v>148</v>
      </c>
      <c r="B19" s="203">
        <v>5016</v>
      </c>
      <c r="C19" s="203">
        <v>819.5</v>
      </c>
      <c r="D19" s="203">
        <v>28510</v>
      </c>
      <c r="E19" s="203">
        <v>24048.75</v>
      </c>
      <c r="F19" s="204">
        <v>-15.648018239214309</v>
      </c>
    </row>
    <row r="20" spans="1:7" ht="15.6" customHeight="1">
      <c r="A20" s="202" t="s">
        <v>147</v>
      </c>
      <c r="B20" s="203">
        <v>3666</v>
      </c>
      <c r="C20" s="203">
        <v>6123</v>
      </c>
      <c r="D20" s="203">
        <v>38974</v>
      </c>
      <c r="E20" s="203">
        <v>53054</v>
      </c>
      <c r="F20" s="204">
        <v>36.126648534920719</v>
      </c>
    </row>
    <row r="21" spans="1:7" ht="15.6" customHeight="1">
      <c r="A21" s="202" t="s">
        <v>154</v>
      </c>
      <c r="B21" s="203">
        <v>7114.75</v>
      </c>
      <c r="C21" s="203">
        <v>7436.75</v>
      </c>
      <c r="D21" s="203">
        <v>67985.5</v>
      </c>
      <c r="E21" s="203">
        <v>70494</v>
      </c>
      <c r="F21" s="204">
        <v>3.6897573747343131</v>
      </c>
    </row>
    <row r="22" spans="1:7" ht="15.6" customHeight="1">
      <c r="A22" s="202" t="s">
        <v>151</v>
      </c>
      <c r="B22" s="203">
        <v>93038</v>
      </c>
      <c r="C22" s="203">
        <v>102265</v>
      </c>
      <c r="D22" s="203">
        <v>969317</v>
      </c>
      <c r="E22" s="203">
        <v>1003329</v>
      </c>
      <c r="F22" s="204">
        <v>3.5088624258111598</v>
      </c>
    </row>
    <row r="23" spans="1:7" ht="15.6" customHeight="1">
      <c r="A23" s="202" t="s">
        <v>171</v>
      </c>
      <c r="B23" s="203">
        <v>2312.5</v>
      </c>
      <c r="C23" s="203">
        <v>3432</v>
      </c>
      <c r="D23" s="203">
        <v>224244</v>
      </c>
      <c r="E23" s="203">
        <v>34080</v>
      </c>
      <c r="F23" s="204">
        <v>-84.802268957028957</v>
      </c>
    </row>
    <row r="24" spans="1:7" ht="15.6" customHeight="1">
      <c r="A24" s="202" t="s">
        <v>146</v>
      </c>
      <c r="B24" s="203">
        <v>5124.75</v>
      </c>
      <c r="C24" s="203">
        <v>4677.25</v>
      </c>
      <c r="D24" s="203">
        <v>39123.75</v>
      </c>
      <c r="E24" s="203">
        <v>38338.75</v>
      </c>
      <c r="F24" s="204">
        <v>-2.0064538803156609</v>
      </c>
    </row>
    <row r="25" spans="1:7" ht="15.6" customHeight="1">
      <c r="A25" s="202" t="s">
        <v>145</v>
      </c>
      <c r="B25" s="203">
        <v>470</v>
      </c>
      <c r="C25" s="203">
        <v>505</v>
      </c>
      <c r="D25" s="203">
        <v>4810.25</v>
      </c>
      <c r="E25" s="203">
        <v>5394.5</v>
      </c>
      <c r="F25" s="204">
        <v>12.14593836079206</v>
      </c>
    </row>
    <row r="26" spans="1:7" ht="15.6" customHeight="1">
      <c r="A26" s="202" t="s">
        <v>157</v>
      </c>
      <c r="B26" s="203">
        <v>0</v>
      </c>
      <c r="C26" s="203">
        <v>55.5</v>
      </c>
      <c r="D26" s="203">
        <v>0</v>
      </c>
      <c r="E26" s="203">
        <v>685.5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44363</v>
      </c>
      <c r="C28" s="203">
        <v>38476</v>
      </c>
      <c r="D28" s="203">
        <v>396760</v>
      </c>
      <c r="E28" s="203">
        <v>416447</v>
      </c>
      <c r="F28" s="204">
        <v>4.9619417279967726</v>
      </c>
    </row>
    <row r="29" spans="1:7" ht="15.6" customHeight="1">
      <c r="A29" s="202" t="s">
        <v>178</v>
      </c>
      <c r="B29" s="203">
        <v>2702</v>
      </c>
      <c r="C29" s="203">
        <v>5942.75</v>
      </c>
      <c r="D29" s="203">
        <v>25189.25</v>
      </c>
      <c r="E29" s="203">
        <v>42027</v>
      </c>
      <c r="F29" s="204">
        <v>66.844983475093528</v>
      </c>
    </row>
    <row r="30" spans="1:7" ht="15.6" customHeight="1">
      <c r="A30" s="202" t="s">
        <v>179</v>
      </c>
      <c r="B30" s="203">
        <v>12243.75</v>
      </c>
      <c r="C30" s="203">
        <v>12184</v>
      </c>
      <c r="D30" s="203">
        <v>115598.5</v>
      </c>
      <c r="E30" s="203">
        <v>117405.25</v>
      </c>
      <c r="F30" s="204">
        <v>1.5629528064810501</v>
      </c>
    </row>
    <row r="31" spans="1:7" ht="15.6" customHeight="1">
      <c r="A31" s="202" t="s">
        <v>180</v>
      </c>
      <c r="B31" s="203">
        <v>4365.25</v>
      </c>
      <c r="C31" s="203">
        <v>1388</v>
      </c>
      <c r="D31" s="203">
        <v>74712.75</v>
      </c>
      <c r="E31" s="203">
        <v>29645.75</v>
      </c>
      <c r="F31" s="204">
        <v>-60.320360313333403</v>
      </c>
    </row>
    <row r="32" spans="1:7" ht="15.6" customHeight="1">
      <c r="A32" s="202" t="s">
        <v>181</v>
      </c>
      <c r="B32" s="203">
        <v>393958</v>
      </c>
      <c r="C32" s="203">
        <v>411145</v>
      </c>
      <c r="D32" s="203">
        <v>4368058</v>
      </c>
      <c r="E32" s="203">
        <v>3995914</v>
      </c>
      <c r="F32" s="204">
        <v>-8.5196670923325684</v>
      </c>
    </row>
    <row r="33" spans="1:6" ht="15.6" customHeight="1">
      <c r="A33" s="202" t="s">
        <v>182</v>
      </c>
      <c r="B33" s="203">
        <v>19347</v>
      </c>
      <c r="C33" s="203">
        <v>17786</v>
      </c>
      <c r="D33" s="203">
        <v>184938</v>
      </c>
      <c r="E33" s="203">
        <v>183413</v>
      </c>
      <c r="F33" s="204">
        <v>-0.82460067698363559</v>
      </c>
    </row>
    <row r="34" spans="1:6" ht="15.6" customHeight="1">
      <c r="A34" s="202" t="s">
        <v>183</v>
      </c>
      <c r="B34" s="203">
        <v>2865.75</v>
      </c>
      <c r="C34" s="203">
        <v>2528</v>
      </c>
      <c r="D34" s="203">
        <v>28277.5</v>
      </c>
      <c r="E34" s="203">
        <v>23623.75</v>
      </c>
      <c r="F34" s="204">
        <v>-16.45743081955618</v>
      </c>
    </row>
    <row r="35" spans="1:6" ht="15.6" customHeight="1">
      <c r="A35" s="170" t="s">
        <v>158</v>
      </c>
      <c r="B35" s="90">
        <f>SUM(B7:B34)</f>
        <v>1392682</v>
      </c>
      <c r="C35" s="91">
        <f>SUM(C7:C34)</f>
        <v>1390986.25</v>
      </c>
      <c r="D35" s="90">
        <f>SUM(D7:D34)</f>
        <v>14622354.25</v>
      </c>
      <c r="E35" s="192">
        <f>SUM(E7:E34)</f>
        <v>13654520.5</v>
      </c>
      <c r="F35" s="154">
        <f>E35*100/D35-100</f>
        <v>-6.6188640587749461</v>
      </c>
    </row>
    <row r="36" spans="1:6" ht="15.6" customHeight="1">
      <c r="A36" s="87" t="s">
        <v>58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55862-2C2B-4C72-8225-9502241C678A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0</v>
      </c>
      <c r="C8" s="203">
        <v>0</v>
      </c>
      <c r="D8" s="203">
        <v>1415</v>
      </c>
      <c r="E8" s="203">
        <v>1614.5</v>
      </c>
      <c r="F8" s="204">
        <v>14.098939929328621</v>
      </c>
      <c r="G8" s="20"/>
    </row>
    <row r="9" spans="1:14" ht="15.6" customHeight="1">
      <c r="A9" s="202" t="s">
        <v>8</v>
      </c>
      <c r="B9" s="203">
        <v>4</v>
      </c>
      <c r="C9" s="203">
        <v>0</v>
      </c>
      <c r="D9" s="203">
        <v>333</v>
      </c>
      <c r="E9" s="203">
        <v>17</v>
      </c>
      <c r="F9" s="204">
        <v>-94.89489489489489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347995</v>
      </c>
      <c r="C11" s="203">
        <v>344074</v>
      </c>
      <c r="D11" s="203">
        <v>3331272</v>
      </c>
      <c r="E11" s="203">
        <v>3309759</v>
      </c>
      <c r="F11" s="204">
        <v>-0.64578935613783983</v>
      </c>
    </row>
    <row r="12" spans="1:14" ht="15.6" customHeight="1">
      <c r="A12" s="202" t="s">
        <v>6</v>
      </c>
      <c r="B12" s="203">
        <v>2760.75</v>
      </c>
      <c r="C12" s="203">
        <v>1431.5</v>
      </c>
      <c r="D12" s="203">
        <v>27969.25</v>
      </c>
      <c r="E12" s="203">
        <v>15076.5</v>
      </c>
      <c r="F12" s="204">
        <v>-46.096159174808051</v>
      </c>
    </row>
    <row r="13" spans="1:14" ht="15.6" customHeight="1">
      <c r="A13" s="202" t="s">
        <v>175</v>
      </c>
      <c r="B13" s="203">
        <v>2</v>
      </c>
      <c r="C13" s="203">
        <v>0</v>
      </c>
      <c r="D13" s="203">
        <v>8</v>
      </c>
      <c r="E13" s="203">
        <v>2</v>
      </c>
      <c r="F13" s="204">
        <v>-75</v>
      </c>
    </row>
    <row r="14" spans="1:14" ht="15.6" customHeight="1">
      <c r="A14" s="202" t="s">
        <v>153</v>
      </c>
      <c r="B14" s="203">
        <v>114627.5</v>
      </c>
      <c r="C14" s="203">
        <v>113475</v>
      </c>
      <c r="D14" s="203">
        <v>1346566.42</v>
      </c>
      <c r="E14" s="203">
        <v>1085700</v>
      </c>
      <c r="F14" s="204">
        <v>-19.372710927991211</v>
      </c>
    </row>
    <row r="15" spans="1:14" ht="15.6" customHeight="1">
      <c r="A15" s="202" t="s">
        <v>150</v>
      </c>
      <c r="B15" s="203">
        <v>714.75</v>
      </c>
      <c r="C15" s="203">
        <v>146.25</v>
      </c>
      <c r="D15" s="203">
        <v>3180.25</v>
      </c>
      <c r="E15" s="203">
        <v>2576</v>
      </c>
      <c r="F15" s="204">
        <v>-19.000078610172149</v>
      </c>
    </row>
    <row r="16" spans="1:14" ht="15.6" customHeight="1">
      <c r="A16" s="202" t="s">
        <v>149</v>
      </c>
      <c r="B16" s="203">
        <v>5</v>
      </c>
      <c r="C16" s="203">
        <v>6</v>
      </c>
      <c r="D16" s="203">
        <v>380</v>
      </c>
      <c r="E16" s="203">
        <v>620</v>
      </c>
      <c r="F16" s="204">
        <v>63.15789473684211</v>
      </c>
      <c r="G16" s="15"/>
    </row>
    <row r="17" spans="1:7" ht="15.6" customHeight="1">
      <c r="A17" s="202" t="s">
        <v>155</v>
      </c>
      <c r="B17" s="203">
        <v>68</v>
      </c>
      <c r="C17" s="203">
        <v>141</v>
      </c>
      <c r="D17" s="203">
        <v>2203</v>
      </c>
      <c r="E17" s="203">
        <v>1504</v>
      </c>
      <c r="F17" s="204">
        <v>-31.729459827507931</v>
      </c>
      <c r="G17" s="16"/>
    </row>
    <row r="18" spans="1:7" ht="15.6" customHeight="1">
      <c r="A18" s="202" t="s">
        <v>152</v>
      </c>
      <c r="B18" s="203">
        <v>0</v>
      </c>
      <c r="C18" s="203">
        <v>0</v>
      </c>
      <c r="D18" s="203">
        <v>0</v>
      </c>
      <c r="E18" s="203">
        <v>0</v>
      </c>
      <c r="F18" s="204" t="s">
        <v>156</v>
      </c>
    </row>
    <row r="19" spans="1:7" ht="15.6" customHeight="1">
      <c r="A19" s="202" t="s">
        <v>148</v>
      </c>
      <c r="B19" s="203">
        <v>1998</v>
      </c>
      <c r="C19" s="203">
        <v>8.5</v>
      </c>
      <c r="D19" s="203">
        <v>1998</v>
      </c>
      <c r="E19" s="203">
        <v>96</v>
      </c>
      <c r="F19" s="204">
        <v>-95.195195195195197</v>
      </c>
    </row>
    <row r="20" spans="1:7" ht="15.6" customHeight="1">
      <c r="A20" s="202" t="s">
        <v>147</v>
      </c>
      <c r="B20" s="203">
        <v>276</v>
      </c>
      <c r="C20" s="203">
        <v>0</v>
      </c>
      <c r="D20" s="203">
        <v>967</v>
      </c>
      <c r="E20" s="203">
        <v>322</v>
      </c>
      <c r="F20" s="204">
        <v>-66.701137538779733</v>
      </c>
    </row>
    <row r="21" spans="1:7" ht="15.6" customHeight="1">
      <c r="A21" s="202" t="s">
        <v>154</v>
      </c>
      <c r="B21" s="203">
        <v>36</v>
      </c>
      <c r="C21" s="203">
        <v>720</v>
      </c>
      <c r="D21" s="203">
        <v>64.5</v>
      </c>
      <c r="E21" s="203">
        <v>2422</v>
      </c>
      <c r="F21" s="204">
        <v>3655.0387596899232</v>
      </c>
    </row>
    <row r="22" spans="1:7" ht="15.6" customHeight="1">
      <c r="A22" s="202" t="s">
        <v>151</v>
      </c>
      <c r="B22" s="203">
        <v>40504</v>
      </c>
      <c r="C22" s="203">
        <v>52539</v>
      </c>
      <c r="D22" s="203">
        <v>482350</v>
      </c>
      <c r="E22" s="203">
        <v>528713</v>
      </c>
      <c r="F22" s="204">
        <v>9.6119000725614114</v>
      </c>
    </row>
    <row r="23" spans="1:7" ht="15.6" customHeight="1">
      <c r="A23" s="202" t="s">
        <v>171</v>
      </c>
      <c r="B23" s="203">
        <v>513</v>
      </c>
      <c r="C23" s="203">
        <v>547</v>
      </c>
      <c r="D23" s="203">
        <v>201703.25</v>
      </c>
      <c r="E23" s="203">
        <v>9754</v>
      </c>
      <c r="F23" s="204">
        <v>-95.164183026302254</v>
      </c>
    </row>
    <row r="24" spans="1:7" ht="15.6" customHeight="1">
      <c r="A24" s="202" t="s">
        <v>146</v>
      </c>
      <c r="B24" s="203">
        <v>0</v>
      </c>
      <c r="C24" s="203">
        <v>2</v>
      </c>
      <c r="D24" s="203">
        <v>336</v>
      </c>
      <c r="E24" s="203">
        <v>482</v>
      </c>
      <c r="F24" s="204">
        <v>43.452380952380963</v>
      </c>
    </row>
    <row r="25" spans="1:7" ht="15.6" customHeight="1">
      <c r="A25" s="202" t="s">
        <v>145</v>
      </c>
      <c r="B25" s="203">
        <v>0</v>
      </c>
      <c r="C25" s="203">
        <v>0</v>
      </c>
      <c r="D25" s="203">
        <v>0</v>
      </c>
      <c r="E25" s="203">
        <v>0</v>
      </c>
      <c r="F25" s="204" t="s">
        <v>156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8920</v>
      </c>
      <c r="C28" s="203">
        <v>2903</v>
      </c>
      <c r="D28" s="203">
        <v>53589</v>
      </c>
      <c r="E28" s="203">
        <v>68108</v>
      </c>
      <c r="F28" s="204">
        <v>27.09324674839986</v>
      </c>
    </row>
    <row r="29" spans="1:7" ht="15.6" customHeight="1">
      <c r="A29" s="202" t="s">
        <v>178</v>
      </c>
      <c r="B29" s="203">
        <v>0</v>
      </c>
      <c r="C29" s="203">
        <v>544.25</v>
      </c>
      <c r="D29" s="203">
        <v>4.5</v>
      </c>
      <c r="E29" s="203">
        <v>826.5</v>
      </c>
      <c r="F29" s="204">
        <v>18266.666666666672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16</v>
      </c>
      <c r="C31" s="203">
        <v>0</v>
      </c>
      <c r="D31" s="203">
        <v>25337.5</v>
      </c>
      <c r="E31" s="203">
        <v>2159.5</v>
      </c>
      <c r="F31" s="204">
        <v>-91.477059694129252</v>
      </c>
    </row>
    <row r="32" spans="1:7" ht="15.6" customHeight="1">
      <c r="A32" s="202" t="s">
        <v>181</v>
      </c>
      <c r="B32" s="203">
        <v>192030</v>
      </c>
      <c r="C32" s="203">
        <v>202582</v>
      </c>
      <c r="D32" s="203">
        <v>2076573</v>
      </c>
      <c r="E32" s="203">
        <v>1948268</v>
      </c>
      <c r="F32" s="204">
        <v>-6.1786896006063898</v>
      </c>
    </row>
    <row r="33" spans="1:6" ht="15.6" customHeight="1">
      <c r="A33" s="202" t="s">
        <v>182</v>
      </c>
      <c r="B33" s="203">
        <v>1049</v>
      </c>
      <c r="C33" s="203">
        <v>870</v>
      </c>
      <c r="D33" s="203">
        <v>11132</v>
      </c>
      <c r="E33" s="203">
        <v>13060</v>
      </c>
      <c r="F33" s="204">
        <v>17.319439453826799</v>
      </c>
    </row>
    <row r="34" spans="1:6" ht="15.6" customHeight="1">
      <c r="A34" s="202" t="s">
        <v>183</v>
      </c>
      <c r="B34" s="203">
        <v>20</v>
      </c>
      <c r="C34" s="203">
        <v>0</v>
      </c>
      <c r="D34" s="203">
        <v>235.75</v>
      </c>
      <c r="E34" s="203">
        <v>12</v>
      </c>
      <c r="F34" s="204">
        <v>-94.909862142099684</v>
      </c>
    </row>
    <row r="35" spans="1:6" ht="15.6" customHeight="1">
      <c r="A35" s="170" t="s">
        <v>158</v>
      </c>
      <c r="B35" s="90">
        <f>SUM(B7:B34)</f>
        <v>711539</v>
      </c>
      <c r="C35" s="91">
        <f>SUM(C7:C34)</f>
        <v>719989.5</v>
      </c>
      <c r="D35" s="192">
        <f>SUM(D7:D34)</f>
        <v>7567617.4199999999</v>
      </c>
      <c r="E35" s="92">
        <f>SUM(E7:E34)</f>
        <v>6991092</v>
      </c>
      <c r="F35" s="154">
        <f>E35*100/D35-100</f>
        <v>-7.6183214346477826</v>
      </c>
    </row>
    <row r="36" spans="1:6" ht="15.6" customHeight="1">
      <c r="A36" s="87" t="s">
        <v>67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9813A1-94EA-48C5-BAB3-83A0946C59E9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91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17449</v>
      </c>
      <c r="C8" s="203">
        <v>11878.25</v>
      </c>
      <c r="D8" s="203">
        <v>154345.25</v>
      </c>
      <c r="E8" s="203">
        <v>123330.25</v>
      </c>
      <c r="F8" s="204">
        <v>-20.094560733161529</v>
      </c>
      <c r="G8" s="20"/>
    </row>
    <row r="9" spans="1:14" ht="15.6" customHeight="1">
      <c r="A9" s="202" t="s">
        <v>8</v>
      </c>
      <c r="B9" s="203">
        <v>164</v>
      </c>
      <c r="C9" s="203">
        <v>694</v>
      </c>
      <c r="D9" s="203">
        <v>2621.5</v>
      </c>
      <c r="E9" s="203">
        <v>6225.5</v>
      </c>
      <c r="F9" s="204">
        <v>137.4785428189968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4</v>
      </c>
      <c r="C11" s="203">
        <v>10</v>
      </c>
      <c r="D11" s="203">
        <v>216</v>
      </c>
      <c r="E11" s="203">
        <v>114</v>
      </c>
      <c r="F11" s="204">
        <v>-47.222222222222221</v>
      </c>
    </row>
    <row r="12" spans="1:14" ht="15.6" customHeight="1">
      <c r="A12" s="202" t="s">
        <v>6</v>
      </c>
      <c r="B12" s="203">
        <v>13419</v>
      </c>
      <c r="C12" s="203">
        <v>13264.5</v>
      </c>
      <c r="D12" s="203">
        <v>129941.5</v>
      </c>
      <c r="E12" s="203">
        <v>124223.75</v>
      </c>
      <c r="F12" s="204">
        <v>-4.4002493429735674</v>
      </c>
    </row>
    <row r="13" spans="1:14" ht="15.6" customHeight="1">
      <c r="A13" s="202" t="s">
        <v>175</v>
      </c>
      <c r="B13" s="203">
        <v>7157</v>
      </c>
      <c r="C13" s="203">
        <v>6652</v>
      </c>
      <c r="D13" s="203">
        <v>83871</v>
      </c>
      <c r="E13" s="203">
        <v>79040</v>
      </c>
      <c r="F13" s="204">
        <v>-5.7600362461399044</v>
      </c>
    </row>
    <row r="14" spans="1:14" ht="15.6" customHeight="1">
      <c r="A14" s="202" t="s">
        <v>153</v>
      </c>
      <c r="B14" s="203">
        <v>16446</v>
      </c>
      <c r="C14" s="203">
        <v>19602</v>
      </c>
      <c r="D14" s="203">
        <v>166667</v>
      </c>
      <c r="E14" s="203">
        <v>193525.5</v>
      </c>
      <c r="F14" s="204">
        <v>16.115067769864471</v>
      </c>
    </row>
    <row r="15" spans="1:14" ht="15.6" customHeight="1">
      <c r="A15" s="202" t="s">
        <v>150</v>
      </c>
      <c r="B15" s="203">
        <v>3804.5</v>
      </c>
      <c r="C15" s="203">
        <v>2048.75</v>
      </c>
      <c r="D15" s="203">
        <v>37754.25</v>
      </c>
      <c r="E15" s="203">
        <v>30368.75</v>
      </c>
      <c r="F15" s="204">
        <v>-19.562036062165191</v>
      </c>
    </row>
    <row r="16" spans="1:14" ht="15.6" customHeight="1">
      <c r="A16" s="202" t="s">
        <v>149</v>
      </c>
      <c r="B16" s="203">
        <v>857.5</v>
      </c>
      <c r="C16" s="203">
        <v>1685</v>
      </c>
      <c r="D16" s="203">
        <v>12218.75</v>
      </c>
      <c r="E16" s="203">
        <v>10064.5</v>
      </c>
      <c r="F16" s="204">
        <v>-17.630690537084401</v>
      </c>
      <c r="G16" s="15"/>
    </row>
    <row r="17" spans="1:7" ht="15.6" customHeight="1">
      <c r="A17" s="202" t="s">
        <v>155</v>
      </c>
      <c r="B17" s="203">
        <v>351</v>
      </c>
      <c r="C17" s="203">
        <v>488</v>
      </c>
      <c r="D17" s="203">
        <v>3124</v>
      </c>
      <c r="E17" s="203">
        <v>5330.25</v>
      </c>
      <c r="F17" s="204">
        <v>70.622599231754151</v>
      </c>
      <c r="G17" s="16"/>
    </row>
    <row r="18" spans="1:7" ht="15.6" customHeight="1">
      <c r="A18" s="202" t="s">
        <v>152</v>
      </c>
      <c r="B18" s="203">
        <v>471</v>
      </c>
      <c r="C18" s="203">
        <v>383.5</v>
      </c>
      <c r="D18" s="203">
        <v>4407</v>
      </c>
      <c r="E18" s="203">
        <v>4352</v>
      </c>
      <c r="F18" s="204">
        <v>-1.2480145223507999</v>
      </c>
    </row>
    <row r="19" spans="1:7" ht="15.6" customHeight="1">
      <c r="A19" s="202" t="s">
        <v>148</v>
      </c>
      <c r="B19" s="203">
        <v>1327.5</v>
      </c>
      <c r="C19" s="203">
        <v>195.25</v>
      </c>
      <c r="D19" s="203">
        <v>8893.5</v>
      </c>
      <c r="E19" s="203">
        <v>5851.25</v>
      </c>
      <c r="F19" s="204">
        <v>-34.207567324450437</v>
      </c>
    </row>
    <row r="20" spans="1:7" ht="15.6" customHeight="1">
      <c r="A20" s="202" t="s">
        <v>147</v>
      </c>
      <c r="B20" s="203">
        <v>675</v>
      </c>
      <c r="C20" s="203">
        <v>455</v>
      </c>
      <c r="D20" s="203">
        <v>6769</v>
      </c>
      <c r="E20" s="203">
        <v>5675</v>
      </c>
      <c r="F20" s="204">
        <v>-16.161914610725361</v>
      </c>
    </row>
    <row r="21" spans="1:7" ht="15.6" customHeight="1">
      <c r="A21" s="202" t="s">
        <v>154</v>
      </c>
      <c r="B21" s="203">
        <v>6171.75</v>
      </c>
      <c r="C21" s="203">
        <v>5723</v>
      </c>
      <c r="D21" s="203">
        <v>58461</v>
      </c>
      <c r="E21" s="203">
        <v>57617.25</v>
      </c>
      <c r="F21" s="204">
        <v>-1.443269872222501</v>
      </c>
    </row>
    <row r="22" spans="1:7" ht="15.6" customHeight="1">
      <c r="A22" s="202" t="s">
        <v>151</v>
      </c>
      <c r="B22" s="203">
        <v>45970</v>
      </c>
      <c r="C22" s="203">
        <v>43085</v>
      </c>
      <c r="D22" s="203">
        <v>428805</v>
      </c>
      <c r="E22" s="203">
        <v>412747</v>
      </c>
      <c r="F22" s="204">
        <v>-3.7448257366401951</v>
      </c>
    </row>
    <row r="23" spans="1:7" ht="15.6" customHeight="1">
      <c r="A23" s="202" t="s">
        <v>171</v>
      </c>
      <c r="B23" s="203">
        <v>997.5</v>
      </c>
      <c r="C23" s="203">
        <v>1377</v>
      </c>
      <c r="D23" s="203">
        <v>6994.75</v>
      </c>
      <c r="E23" s="203">
        <v>8434</v>
      </c>
      <c r="F23" s="204">
        <v>20.576146395510921</v>
      </c>
    </row>
    <row r="24" spans="1:7" ht="15.6" customHeight="1">
      <c r="A24" s="202" t="s">
        <v>146</v>
      </c>
      <c r="B24" s="203">
        <v>564</v>
      </c>
      <c r="C24" s="203">
        <v>198.25</v>
      </c>
      <c r="D24" s="203">
        <v>3709.75</v>
      </c>
      <c r="E24" s="203">
        <v>2491.25</v>
      </c>
      <c r="F24" s="204">
        <v>-32.845879102365387</v>
      </c>
    </row>
    <row r="25" spans="1:7" ht="15.6" customHeight="1">
      <c r="A25" s="202" t="s">
        <v>145</v>
      </c>
      <c r="B25" s="203">
        <v>466</v>
      </c>
      <c r="C25" s="203">
        <v>503</v>
      </c>
      <c r="D25" s="203">
        <v>4763.25</v>
      </c>
      <c r="E25" s="203">
        <v>5354.5</v>
      </c>
      <c r="F25" s="204">
        <v>12.412743399989511</v>
      </c>
    </row>
    <row r="26" spans="1:7" ht="15.6" customHeight="1">
      <c r="A26" s="202" t="s">
        <v>157</v>
      </c>
      <c r="B26" s="203">
        <v>0</v>
      </c>
      <c r="C26" s="203">
        <v>0</v>
      </c>
      <c r="D26" s="203">
        <v>0</v>
      </c>
      <c r="E26" s="203">
        <v>0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31204</v>
      </c>
      <c r="C28" s="203">
        <v>32241</v>
      </c>
      <c r="D28" s="203">
        <v>309115</v>
      </c>
      <c r="E28" s="203">
        <v>310528</v>
      </c>
      <c r="F28" s="204">
        <v>0.45711143102082008</v>
      </c>
    </row>
    <row r="29" spans="1:7" ht="15.6" customHeight="1">
      <c r="A29" s="202" t="s">
        <v>178</v>
      </c>
      <c r="B29" s="203">
        <v>0</v>
      </c>
      <c r="C29" s="203">
        <v>1900.75</v>
      </c>
      <c r="D29" s="203">
        <v>0</v>
      </c>
      <c r="E29" s="203">
        <v>13065.5</v>
      </c>
      <c r="F29" s="204" t="s">
        <v>156</v>
      </c>
    </row>
    <row r="30" spans="1:7" ht="15.6" customHeight="1">
      <c r="A30" s="202" t="s">
        <v>179</v>
      </c>
      <c r="B30" s="203">
        <v>12106.75</v>
      </c>
      <c r="C30" s="203">
        <v>12095</v>
      </c>
      <c r="D30" s="203">
        <v>114461.25</v>
      </c>
      <c r="E30" s="203">
        <v>116445.25</v>
      </c>
      <c r="F30" s="204">
        <v>1.73333770162391</v>
      </c>
    </row>
    <row r="31" spans="1:7" ht="15.6" customHeight="1">
      <c r="A31" s="202" t="s">
        <v>180</v>
      </c>
      <c r="B31" s="203">
        <v>628.25</v>
      </c>
      <c r="C31" s="203">
        <v>0</v>
      </c>
      <c r="D31" s="203">
        <v>8200.75</v>
      </c>
      <c r="E31" s="203">
        <v>7528.25</v>
      </c>
      <c r="F31" s="204">
        <v>-8.2004694692558644</v>
      </c>
    </row>
    <row r="32" spans="1:7" ht="15.6" customHeight="1">
      <c r="A32" s="202" t="s">
        <v>181</v>
      </c>
      <c r="B32" s="203">
        <v>14748</v>
      </c>
      <c r="C32" s="203">
        <v>17956</v>
      </c>
      <c r="D32" s="203">
        <v>166409</v>
      </c>
      <c r="E32" s="203">
        <v>175851</v>
      </c>
      <c r="F32" s="204">
        <v>5.6739719606511727</v>
      </c>
    </row>
    <row r="33" spans="1:6" ht="15.6" customHeight="1">
      <c r="A33" s="202" t="s">
        <v>182</v>
      </c>
      <c r="B33" s="203">
        <v>1722</v>
      </c>
      <c r="C33" s="203">
        <v>1154</v>
      </c>
      <c r="D33" s="203">
        <v>15695</v>
      </c>
      <c r="E33" s="203">
        <v>11923</v>
      </c>
      <c r="F33" s="204">
        <v>-24.033131570563871</v>
      </c>
    </row>
    <row r="34" spans="1:6" ht="15.6" customHeight="1">
      <c r="A34" s="202" t="s">
        <v>183</v>
      </c>
      <c r="B34" s="203">
        <v>2699.5</v>
      </c>
      <c r="C34" s="203">
        <v>2183.25</v>
      </c>
      <c r="D34" s="203">
        <v>26311.5</v>
      </c>
      <c r="E34" s="203">
        <v>21182.5</v>
      </c>
      <c r="F34" s="204">
        <v>-19.49337742051955</v>
      </c>
    </row>
    <row r="35" spans="1:6" ht="15.6" customHeight="1">
      <c r="A35" s="170" t="s">
        <v>158</v>
      </c>
      <c r="B35" s="90">
        <f>SUM(B7:B34)</f>
        <v>179403.25</v>
      </c>
      <c r="C35" s="91">
        <f>SUM(C7:C34)</f>
        <v>175772.5</v>
      </c>
      <c r="D35" s="90">
        <f>SUM(D7:D34)</f>
        <v>1753755</v>
      </c>
      <c r="E35" s="192">
        <f>SUM(E7:E34)</f>
        <v>1731268.25</v>
      </c>
      <c r="F35" s="191">
        <f>E35*100/D35-100</f>
        <v>-1.2822058953502591</v>
      </c>
    </row>
    <row r="36" spans="1:6" ht="15.6" customHeight="1">
      <c r="A36" s="87" t="s">
        <v>165</v>
      </c>
      <c r="B36" s="86"/>
      <c r="D36" s="86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51E-E661-40FF-9C50-71786D4A38F0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76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74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</v>
      </c>
      <c r="C7" s="203">
        <v>5</v>
      </c>
      <c r="D7" s="203">
        <v>10</v>
      </c>
      <c r="E7" s="203">
        <v>14</v>
      </c>
      <c r="F7" s="204">
        <v>40</v>
      </c>
      <c r="G7" s="51"/>
    </row>
    <row r="8" spans="1:14" ht="15.6" customHeight="1">
      <c r="A8" s="202" t="s">
        <v>11</v>
      </c>
      <c r="B8" s="203">
        <v>2557.75</v>
      </c>
      <c r="C8" s="203">
        <v>1841.5</v>
      </c>
      <c r="D8" s="203">
        <v>23728</v>
      </c>
      <c r="E8" s="203">
        <v>19266.75</v>
      </c>
      <c r="F8" s="204">
        <v>-18.80162677006069</v>
      </c>
      <c r="G8" s="20"/>
    </row>
    <row r="9" spans="1:14" ht="15.6" customHeight="1">
      <c r="A9" s="202" t="s">
        <v>8</v>
      </c>
      <c r="B9" s="203">
        <v>1012.5</v>
      </c>
      <c r="C9" s="203">
        <v>963</v>
      </c>
      <c r="D9" s="203">
        <v>16827.5</v>
      </c>
      <c r="E9" s="203">
        <v>7493.5</v>
      </c>
      <c r="F9" s="204">
        <v>-55.468726786510167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76521</v>
      </c>
      <c r="C11" s="203">
        <v>67258</v>
      </c>
      <c r="D11" s="203">
        <v>678331</v>
      </c>
      <c r="E11" s="203">
        <v>656096</v>
      </c>
      <c r="F11" s="204">
        <v>-3.277898253212669</v>
      </c>
    </row>
    <row r="12" spans="1:14" ht="15.6" customHeight="1">
      <c r="A12" s="202" t="s">
        <v>6</v>
      </c>
      <c r="B12" s="203">
        <v>1530.5</v>
      </c>
      <c r="C12" s="203">
        <v>2784</v>
      </c>
      <c r="D12" s="203">
        <v>26385.5</v>
      </c>
      <c r="E12" s="203">
        <v>24357</v>
      </c>
      <c r="F12" s="204">
        <v>-7.6879346610827932</v>
      </c>
    </row>
    <row r="13" spans="1:14" ht="15.6" customHeight="1">
      <c r="A13" s="202" t="s">
        <v>175</v>
      </c>
      <c r="B13" s="203">
        <v>0</v>
      </c>
      <c r="C13" s="203">
        <v>0</v>
      </c>
      <c r="D13" s="203">
        <v>20</v>
      </c>
      <c r="E13" s="203">
        <v>10</v>
      </c>
      <c r="F13" s="204">
        <v>-50</v>
      </c>
    </row>
    <row r="14" spans="1:14" ht="15.6" customHeight="1">
      <c r="A14" s="202" t="s">
        <v>153</v>
      </c>
      <c r="B14" s="203">
        <v>142513.5</v>
      </c>
      <c r="C14" s="203">
        <v>139635.5</v>
      </c>
      <c r="D14" s="203">
        <v>1502005.83</v>
      </c>
      <c r="E14" s="203">
        <v>1439778</v>
      </c>
      <c r="F14" s="204">
        <v>-4.1429819217146502</v>
      </c>
    </row>
    <row r="15" spans="1:14" ht="15.6" customHeight="1">
      <c r="A15" s="202" t="s">
        <v>150</v>
      </c>
      <c r="B15" s="203">
        <v>38522.25</v>
      </c>
      <c r="C15" s="203">
        <v>41715.75</v>
      </c>
      <c r="D15" s="203">
        <v>381577.75</v>
      </c>
      <c r="E15" s="203">
        <v>386985.5</v>
      </c>
      <c r="F15" s="204">
        <v>1.4172078953764919</v>
      </c>
    </row>
    <row r="16" spans="1:14" ht="15.6" customHeight="1">
      <c r="A16" s="202" t="s">
        <v>149</v>
      </c>
      <c r="B16" s="203">
        <v>2391.75</v>
      </c>
      <c r="C16" s="203">
        <v>2411</v>
      </c>
      <c r="D16" s="203">
        <v>33545.25</v>
      </c>
      <c r="E16" s="203">
        <v>31736</v>
      </c>
      <c r="F16" s="204">
        <v>-5.3934610712395994</v>
      </c>
      <c r="G16" s="15"/>
    </row>
    <row r="17" spans="1:7" ht="15.6" customHeight="1">
      <c r="A17" s="202" t="s">
        <v>155</v>
      </c>
      <c r="B17" s="203">
        <v>4734</v>
      </c>
      <c r="C17" s="203">
        <v>3618</v>
      </c>
      <c r="D17" s="203">
        <v>84845.75</v>
      </c>
      <c r="E17" s="203">
        <v>57312</v>
      </c>
      <c r="F17" s="204">
        <v>-32.451537054006828</v>
      </c>
      <c r="G17" s="16"/>
    </row>
    <row r="18" spans="1:7" ht="15.6" customHeight="1">
      <c r="A18" s="202" t="s">
        <v>152</v>
      </c>
      <c r="B18" s="203">
        <v>10</v>
      </c>
      <c r="C18" s="203">
        <v>11</v>
      </c>
      <c r="D18" s="203">
        <v>86</v>
      </c>
      <c r="E18" s="203">
        <v>128</v>
      </c>
      <c r="F18" s="204">
        <v>48.83720930232559</v>
      </c>
    </row>
    <row r="19" spans="1:7" ht="15.6" customHeight="1">
      <c r="A19" s="202" t="s">
        <v>148</v>
      </c>
      <c r="B19" s="203">
        <v>1690.5</v>
      </c>
      <c r="C19" s="203">
        <v>615.75</v>
      </c>
      <c r="D19" s="203">
        <v>17618.5</v>
      </c>
      <c r="E19" s="203">
        <v>18101.5</v>
      </c>
      <c r="F19" s="204">
        <v>2.7414365581633011</v>
      </c>
    </row>
    <row r="20" spans="1:7" ht="15.6" customHeight="1">
      <c r="A20" s="202" t="s">
        <v>147</v>
      </c>
      <c r="B20" s="203">
        <v>2715</v>
      </c>
      <c r="C20" s="203">
        <v>5668</v>
      </c>
      <c r="D20" s="203">
        <v>31238</v>
      </c>
      <c r="E20" s="203">
        <v>47057</v>
      </c>
      <c r="F20" s="204">
        <v>50.640245854408079</v>
      </c>
    </row>
    <row r="21" spans="1:7" ht="15.6" customHeight="1">
      <c r="A21" s="202" t="s">
        <v>154</v>
      </c>
      <c r="B21" s="203">
        <v>907</v>
      </c>
      <c r="C21" s="203">
        <v>993.75</v>
      </c>
      <c r="D21" s="203">
        <v>9460</v>
      </c>
      <c r="E21" s="203">
        <v>10454.75</v>
      </c>
      <c r="F21" s="204">
        <v>10.515327695560259</v>
      </c>
    </row>
    <row r="22" spans="1:7" ht="15.6" customHeight="1">
      <c r="A22" s="202" t="s">
        <v>151</v>
      </c>
      <c r="B22" s="203">
        <v>6564</v>
      </c>
      <c r="C22" s="203">
        <v>6641</v>
      </c>
      <c r="D22" s="203">
        <v>58162</v>
      </c>
      <c r="E22" s="203">
        <v>61869</v>
      </c>
      <c r="F22" s="204">
        <v>6.3735772497506957</v>
      </c>
    </row>
    <row r="23" spans="1:7" ht="15.6" customHeight="1">
      <c r="A23" s="202" t="s">
        <v>171</v>
      </c>
      <c r="B23" s="203">
        <v>802</v>
      </c>
      <c r="C23" s="203">
        <v>1508</v>
      </c>
      <c r="D23" s="203">
        <v>15546</v>
      </c>
      <c r="E23" s="203">
        <v>15892</v>
      </c>
      <c r="F23" s="204">
        <v>2.2256529010678041</v>
      </c>
    </row>
    <row r="24" spans="1:7" ht="15.6" customHeight="1">
      <c r="A24" s="202" t="s">
        <v>146</v>
      </c>
      <c r="B24" s="203">
        <v>4560.75</v>
      </c>
      <c r="C24" s="203">
        <v>4477</v>
      </c>
      <c r="D24" s="203">
        <v>35078</v>
      </c>
      <c r="E24" s="203">
        <v>35365.5</v>
      </c>
      <c r="F24" s="204">
        <v>0.81960202976225105</v>
      </c>
    </row>
    <row r="25" spans="1:7" ht="15.6" customHeight="1">
      <c r="A25" s="202" t="s">
        <v>145</v>
      </c>
      <c r="B25" s="203">
        <v>4</v>
      </c>
      <c r="C25" s="203">
        <v>2</v>
      </c>
      <c r="D25" s="203">
        <v>47</v>
      </c>
      <c r="E25" s="203">
        <v>40</v>
      </c>
      <c r="F25" s="204">
        <v>-14.893617021276601</v>
      </c>
    </row>
    <row r="26" spans="1:7" ht="15.6" customHeight="1">
      <c r="A26" s="202" t="s">
        <v>157</v>
      </c>
      <c r="B26" s="203">
        <v>0</v>
      </c>
      <c r="C26" s="203">
        <v>55.5</v>
      </c>
      <c r="D26" s="203">
        <v>0</v>
      </c>
      <c r="E26" s="203">
        <v>685.5</v>
      </c>
      <c r="F26" s="204" t="s">
        <v>156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4239</v>
      </c>
      <c r="C28" s="203">
        <v>3332</v>
      </c>
      <c r="D28" s="203">
        <v>34056</v>
      </c>
      <c r="E28" s="203">
        <v>37811</v>
      </c>
      <c r="F28" s="204">
        <v>11.02595724688749</v>
      </c>
    </row>
    <row r="29" spans="1:7" ht="15.6" customHeight="1">
      <c r="A29" s="202" t="s">
        <v>178</v>
      </c>
      <c r="B29" s="203">
        <v>2702</v>
      </c>
      <c r="C29" s="203">
        <v>3497.75</v>
      </c>
      <c r="D29" s="203">
        <v>25184.75</v>
      </c>
      <c r="E29" s="203">
        <v>28135</v>
      </c>
      <c r="F29" s="204">
        <v>11.71443035964225</v>
      </c>
    </row>
    <row r="30" spans="1:7" ht="15.6" customHeight="1">
      <c r="A30" s="202" t="s">
        <v>179</v>
      </c>
      <c r="B30" s="203">
        <v>137</v>
      </c>
      <c r="C30" s="203">
        <v>89</v>
      </c>
      <c r="D30" s="203">
        <v>1137.25</v>
      </c>
      <c r="E30" s="203">
        <v>960</v>
      </c>
      <c r="F30" s="204">
        <v>-15.5858430424269</v>
      </c>
    </row>
    <row r="31" spans="1:7" ht="15.6" customHeight="1">
      <c r="A31" s="202" t="s">
        <v>180</v>
      </c>
      <c r="B31" s="203">
        <v>3721</v>
      </c>
      <c r="C31" s="203">
        <v>1388</v>
      </c>
      <c r="D31" s="203">
        <v>41174.5</v>
      </c>
      <c r="E31" s="203">
        <v>19958</v>
      </c>
      <c r="F31" s="204">
        <v>-51.528251709188943</v>
      </c>
    </row>
    <row r="32" spans="1:7" ht="15.6" customHeight="1">
      <c r="A32" s="202" t="s">
        <v>181</v>
      </c>
      <c r="B32" s="203">
        <v>187180</v>
      </c>
      <c r="C32" s="203">
        <v>190607</v>
      </c>
      <c r="D32" s="203">
        <v>2125076</v>
      </c>
      <c r="E32" s="203">
        <v>1871795</v>
      </c>
      <c r="F32" s="204">
        <v>-11.918679614282031</v>
      </c>
    </row>
    <row r="33" spans="1:6" ht="15.6" customHeight="1">
      <c r="A33" s="202" t="s">
        <v>182</v>
      </c>
      <c r="B33" s="203">
        <v>16576</v>
      </c>
      <c r="C33" s="203">
        <v>15762</v>
      </c>
      <c r="D33" s="203">
        <v>158111</v>
      </c>
      <c r="E33" s="203">
        <v>158430</v>
      </c>
      <c r="F33" s="204">
        <v>0.20175699350456</v>
      </c>
    </row>
    <row r="34" spans="1:6" ht="15.6" customHeight="1">
      <c r="A34" s="202" t="s">
        <v>183</v>
      </c>
      <c r="B34" s="203">
        <v>146.25</v>
      </c>
      <c r="C34" s="203">
        <v>344.75</v>
      </c>
      <c r="D34" s="203">
        <v>1730.25</v>
      </c>
      <c r="E34" s="203">
        <v>2429.25</v>
      </c>
      <c r="F34" s="204">
        <v>40.398786302557433</v>
      </c>
    </row>
    <row r="35" spans="1:6" ht="15.6" customHeight="1">
      <c r="A35" s="170" t="s">
        <v>158</v>
      </c>
      <c r="B35" s="90">
        <f>SUM(B7:B34)</f>
        <v>501739.75</v>
      </c>
      <c r="C35" s="91">
        <f>SUM(C7:C34)</f>
        <v>495224.25</v>
      </c>
      <c r="D35" s="192">
        <f>SUM(D7:D34)</f>
        <v>5300981.83</v>
      </c>
      <c r="E35" s="192">
        <f>SUM(E7:E34)</f>
        <v>4932160.25</v>
      </c>
      <c r="F35" s="154">
        <f>E35*100/D35-100</f>
        <v>-6.9576088322491074</v>
      </c>
    </row>
    <row r="36" spans="1:6" ht="15.6" customHeight="1">
      <c r="A36" s="87" t="s">
        <v>77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9F436-3F24-4DFF-B13F-D965AB534BE0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79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118</v>
      </c>
      <c r="C7" s="203">
        <v>106</v>
      </c>
      <c r="D7" s="203">
        <v>918</v>
      </c>
      <c r="E7" s="203">
        <v>935</v>
      </c>
      <c r="F7" s="204">
        <v>1.8518518518518481</v>
      </c>
      <c r="G7" s="51"/>
    </row>
    <row r="8" spans="1:14" ht="15.6" customHeight="1">
      <c r="A8" s="202" t="s">
        <v>11</v>
      </c>
      <c r="B8" s="203">
        <v>64</v>
      </c>
      <c r="C8" s="203">
        <v>93</v>
      </c>
      <c r="D8" s="203">
        <v>552</v>
      </c>
      <c r="E8" s="203">
        <v>745</v>
      </c>
      <c r="F8" s="204">
        <v>34.963768115942031</v>
      </c>
      <c r="G8" s="20"/>
    </row>
    <row r="9" spans="1:14" ht="15.6" customHeight="1">
      <c r="A9" s="202" t="s">
        <v>8</v>
      </c>
      <c r="B9" s="203">
        <v>135</v>
      </c>
      <c r="C9" s="203">
        <v>137</v>
      </c>
      <c r="D9" s="203">
        <v>1520</v>
      </c>
      <c r="E9" s="203">
        <v>1662</v>
      </c>
      <c r="F9" s="204">
        <v>9.3421052631578902</v>
      </c>
      <c r="G9" s="20"/>
    </row>
    <row r="10" spans="1:14" ht="15.6" customHeight="1">
      <c r="A10" s="202" t="s">
        <v>10</v>
      </c>
      <c r="B10" s="203">
        <v>61</v>
      </c>
      <c r="C10" s="203">
        <v>60</v>
      </c>
      <c r="D10" s="203">
        <v>658</v>
      </c>
      <c r="E10" s="203">
        <v>674</v>
      </c>
      <c r="F10" s="204">
        <v>2.431610942249236</v>
      </c>
    </row>
    <row r="11" spans="1:14" ht="15.6" customHeight="1">
      <c r="A11" s="202" t="s">
        <v>9</v>
      </c>
      <c r="B11" s="203">
        <v>2373</v>
      </c>
      <c r="C11" s="203">
        <v>2352</v>
      </c>
      <c r="D11" s="203">
        <v>22862</v>
      </c>
      <c r="E11" s="203">
        <v>25185</v>
      </c>
      <c r="F11" s="204">
        <v>10.160965794768609</v>
      </c>
    </row>
    <row r="12" spans="1:14" ht="15.6" customHeight="1">
      <c r="A12" s="202" t="s">
        <v>6</v>
      </c>
      <c r="B12" s="203">
        <v>149</v>
      </c>
      <c r="C12" s="203">
        <v>154</v>
      </c>
      <c r="D12" s="203">
        <v>1306</v>
      </c>
      <c r="E12" s="203">
        <v>1320</v>
      </c>
      <c r="F12" s="204">
        <v>1.0719754977029079</v>
      </c>
    </row>
    <row r="13" spans="1:14" ht="15.6" customHeight="1">
      <c r="A13" s="202" t="s">
        <v>175</v>
      </c>
      <c r="B13" s="203">
        <v>4128</v>
      </c>
      <c r="C13" s="203">
        <v>4322</v>
      </c>
      <c r="D13" s="203">
        <v>41063</v>
      </c>
      <c r="E13" s="203">
        <v>43529</v>
      </c>
      <c r="F13" s="204">
        <v>6.0054063268635929</v>
      </c>
    </row>
    <row r="14" spans="1:14" ht="15.6" customHeight="1">
      <c r="A14" s="202" t="s">
        <v>153</v>
      </c>
      <c r="B14" s="203">
        <v>770</v>
      </c>
      <c r="C14" s="203">
        <v>767</v>
      </c>
      <c r="D14" s="203">
        <v>7292</v>
      </c>
      <c r="E14" s="203">
        <v>7406</v>
      </c>
      <c r="F14" s="204">
        <v>1.563357103675258</v>
      </c>
    </row>
    <row r="15" spans="1:14" ht="15.6" customHeight="1">
      <c r="A15" s="202" t="s">
        <v>150</v>
      </c>
      <c r="B15" s="203">
        <v>234</v>
      </c>
      <c r="C15" s="203">
        <v>236</v>
      </c>
      <c r="D15" s="203">
        <v>2238</v>
      </c>
      <c r="E15" s="203">
        <v>2350</v>
      </c>
      <c r="F15" s="204">
        <v>5.0044682752457561</v>
      </c>
    </row>
    <row r="16" spans="1:14" ht="15.6" customHeight="1">
      <c r="A16" s="202" t="s">
        <v>149</v>
      </c>
      <c r="B16" s="203">
        <v>186</v>
      </c>
      <c r="C16" s="203">
        <v>203</v>
      </c>
      <c r="D16" s="203">
        <v>1779</v>
      </c>
      <c r="E16" s="203">
        <v>1821</v>
      </c>
      <c r="F16" s="204">
        <v>2.3608768971332239</v>
      </c>
      <c r="G16" s="15"/>
    </row>
    <row r="17" spans="1:7" ht="15.6" customHeight="1">
      <c r="A17" s="202" t="s">
        <v>155</v>
      </c>
      <c r="B17" s="203">
        <v>119</v>
      </c>
      <c r="C17" s="203">
        <v>95</v>
      </c>
      <c r="D17" s="203">
        <v>1317</v>
      </c>
      <c r="E17" s="203">
        <v>1108</v>
      </c>
      <c r="F17" s="204">
        <v>-15.86940015186029</v>
      </c>
      <c r="G17" s="16"/>
    </row>
    <row r="18" spans="1:7" ht="15.6" customHeight="1">
      <c r="A18" s="202" t="s">
        <v>152</v>
      </c>
      <c r="B18" s="203">
        <v>899</v>
      </c>
      <c r="C18" s="203">
        <v>834</v>
      </c>
      <c r="D18" s="203">
        <v>8401</v>
      </c>
      <c r="E18" s="203">
        <v>8463</v>
      </c>
      <c r="F18" s="204">
        <v>0.73800738007379607</v>
      </c>
    </row>
    <row r="19" spans="1:7" ht="15.6" customHeight="1">
      <c r="A19" s="202" t="s">
        <v>148</v>
      </c>
      <c r="B19" s="203">
        <v>86</v>
      </c>
      <c r="C19" s="203">
        <v>79</v>
      </c>
      <c r="D19" s="203">
        <v>885</v>
      </c>
      <c r="E19" s="203">
        <v>823</v>
      </c>
      <c r="F19" s="204">
        <v>-7.0056497175141166</v>
      </c>
    </row>
    <row r="20" spans="1:7" ht="15.6" customHeight="1">
      <c r="A20" s="202" t="s">
        <v>147</v>
      </c>
      <c r="B20" s="203">
        <v>122</v>
      </c>
      <c r="C20" s="203">
        <v>89</v>
      </c>
      <c r="D20" s="203">
        <v>1058</v>
      </c>
      <c r="E20" s="203">
        <v>1004</v>
      </c>
      <c r="F20" s="204">
        <v>-5.1039697542533133</v>
      </c>
    </row>
    <row r="21" spans="1:7" ht="15.6" customHeight="1">
      <c r="A21" s="202" t="s">
        <v>154</v>
      </c>
      <c r="B21" s="203">
        <v>189</v>
      </c>
      <c r="C21" s="203">
        <v>182</v>
      </c>
      <c r="D21" s="203">
        <v>1816</v>
      </c>
      <c r="E21" s="203">
        <v>1728</v>
      </c>
      <c r="F21" s="204">
        <v>-4.8458149779735749</v>
      </c>
    </row>
    <row r="22" spans="1:7" ht="15.6" customHeight="1">
      <c r="A22" s="202" t="s">
        <v>151</v>
      </c>
      <c r="B22" s="203">
        <v>1017</v>
      </c>
      <c r="C22" s="203">
        <v>1085</v>
      </c>
      <c r="D22" s="203">
        <v>10347</v>
      </c>
      <c r="E22" s="203">
        <v>10467</v>
      </c>
      <c r="F22" s="204">
        <v>1.1597564511452561</v>
      </c>
    </row>
    <row r="23" spans="1:7" ht="15.6" customHeight="1">
      <c r="A23" s="202" t="s">
        <v>171</v>
      </c>
      <c r="B23" s="203">
        <v>141</v>
      </c>
      <c r="C23" s="203">
        <v>170</v>
      </c>
      <c r="D23" s="203">
        <v>1190</v>
      </c>
      <c r="E23" s="203">
        <v>1424</v>
      </c>
      <c r="F23" s="204">
        <v>19.663865546218489</v>
      </c>
    </row>
    <row r="24" spans="1:7" ht="15.6" customHeight="1">
      <c r="A24" s="202" t="s">
        <v>146</v>
      </c>
      <c r="B24" s="203">
        <v>27</v>
      </c>
      <c r="C24" s="203">
        <v>37</v>
      </c>
      <c r="D24" s="203">
        <v>373</v>
      </c>
      <c r="E24" s="203">
        <v>388</v>
      </c>
      <c r="F24" s="204">
        <v>4.0214477211796256</v>
      </c>
    </row>
    <row r="25" spans="1:7" ht="15.6" customHeight="1">
      <c r="A25" s="202" t="s">
        <v>145</v>
      </c>
      <c r="B25" s="203">
        <v>105</v>
      </c>
      <c r="C25" s="203">
        <v>100</v>
      </c>
      <c r="D25" s="203">
        <v>1004</v>
      </c>
      <c r="E25" s="203">
        <v>1077</v>
      </c>
      <c r="F25" s="204">
        <v>7.2709163346613508</v>
      </c>
    </row>
    <row r="26" spans="1:7" ht="15.6" customHeight="1">
      <c r="A26" s="202" t="s">
        <v>157</v>
      </c>
      <c r="B26" s="203">
        <v>60</v>
      </c>
      <c r="C26" s="203">
        <v>85</v>
      </c>
      <c r="D26" s="203">
        <v>533</v>
      </c>
      <c r="E26" s="203">
        <v>873</v>
      </c>
      <c r="F26" s="204">
        <v>63.789868667917467</v>
      </c>
    </row>
    <row r="27" spans="1:7" ht="15.6" customHeight="1">
      <c r="A27" s="202" t="s">
        <v>173</v>
      </c>
      <c r="B27" s="203">
        <v>70</v>
      </c>
      <c r="C27" s="203">
        <v>78</v>
      </c>
      <c r="D27" s="203">
        <v>737</v>
      </c>
      <c r="E27" s="203">
        <v>771</v>
      </c>
      <c r="F27" s="204">
        <v>4.6132971506105784</v>
      </c>
    </row>
    <row r="28" spans="1:7" ht="15.6" customHeight="1">
      <c r="A28" s="202" t="s">
        <v>177</v>
      </c>
      <c r="B28" s="203">
        <v>1370</v>
      </c>
      <c r="C28" s="203">
        <v>1399</v>
      </c>
      <c r="D28" s="203">
        <v>13255</v>
      </c>
      <c r="E28" s="203">
        <v>13821</v>
      </c>
      <c r="F28" s="204">
        <v>4.2700867597133234</v>
      </c>
    </row>
    <row r="29" spans="1:7" ht="15.6" customHeight="1">
      <c r="A29" s="202" t="s">
        <v>178</v>
      </c>
      <c r="B29" s="203">
        <v>135</v>
      </c>
      <c r="C29" s="203">
        <v>129</v>
      </c>
      <c r="D29" s="203">
        <v>1247</v>
      </c>
      <c r="E29" s="203">
        <v>1321</v>
      </c>
      <c r="F29" s="204">
        <v>5.9342421812349642</v>
      </c>
    </row>
    <row r="30" spans="1:7" ht="15.6" customHeight="1">
      <c r="A30" s="202" t="s">
        <v>179</v>
      </c>
      <c r="B30" s="203">
        <v>72</v>
      </c>
      <c r="C30" s="203">
        <v>90</v>
      </c>
      <c r="D30" s="203">
        <v>749</v>
      </c>
      <c r="E30" s="203">
        <v>753</v>
      </c>
      <c r="F30" s="204">
        <v>0.53404539385847727</v>
      </c>
    </row>
    <row r="31" spans="1:7" ht="15.6" customHeight="1">
      <c r="A31" s="202" t="s">
        <v>180</v>
      </c>
      <c r="B31" s="203">
        <v>185</v>
      </c>
      <c r="C31" s="203">
        <v>210</v>
      </c>
      <c r="D31" s="203">
        <v>1953</v>
      </c>
      <c r="E31" s="203">
        <v>2009</v>
      </c>
      <c r="F31" s="204">
        <v>2.8673835125448051</v>
      </c>
    </row>
    <row r="32" spans="1:7" ht="15.6" customHeight="1">
      <c r="A32" s="202" t="s">
        <v>181</v>
      </c>
      <c r="B32" s="203">
        <v>676</v>
      </c>
      <c r="C32" s="203">
        <v>764</v>
      </c>
      <c r="D32" s="203">
        <v>6323</v>
      </c>
      <c r="E32" s="203">
        <v>6421</v>
      </c>
      <c r="F32" s="204">
        <v>1.549897200695866</v>
      </c>
    </row>
    <row r="33" spans="1:6" ht="15.6" customHeight="1">
      <c r="A33" s="202" t="s">
        <v>182</v>
      </c>
      <c r="B33" s="203">
        <v>166</v>
      </c>
      <c r="C33" s="203">
        <v>198</v>
      </c>
      <c r="D33" s="203">
        <v>1295</v>
      </c>
      <c r="E33" s="203">
        <v>1591</v>
      </c>
      <c r="F33" s="204">
        <v>22.857142857142861</v>
      </c>
    </row>
    <row r="34" spans="1:6" ht="15.6" customHeight="1">
      <c r="A34" s="202" t="s">
        <v>183</v>
      </c>
      <c r="B34" s="203">
        <v>32</v>
      </c>
      <c r="C34" s="203">
        <v>27</v>
      </c>
      <c r="D34" s="203">
        <v>343</v>
      </c>
      <c r="E34" s="203">
        <v>322</v>
      </c>
      <c r="F34" s="204">
        <v>-6.1224489795918373</v>
      </c>
    </row>
    <row r="35" spans="1:6" ht="15.6" customHeight="1">
      <c r="A35" s="170" t="s">
        <v>158</v>
      </c>
      <c r="B35" s="90">
        <f>SUM(B7:B34)</f>
        <v>13689</v>
      </c>
      <c r="C35" s="91">
        <f>SUM(C7:C34)</f>
        <v>14081</v>
      </c>
      <c r="D35" s="192">
        <f>SUM(D7:D34)</f>
        <v>133014</v>
      </c>
      <c r="E35" s="92">
        <f>SUM(E7:E34)</f>
        <v>139991</v>
      </c>
      <c r="F35" s="154">
        <f>E35*100/D35-100</f>
        <v>5.2453125234937659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3E57-F34E-4D41-8C1F-E6675B3750C9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78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82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3605708</v>
      </c>
      <c r="C7" s="203">
        <v>3539235</v>
      </c>
      <c r="D7" s="203">
        <v>22538340</v>
      </c>
      <c r="E7" s="203">
        <v>24440326</v>
      </c>
      <c r="F7" s="204">
        <v>8.4388912404373997</v>
      </c>
      <c r="G7" s="51"/>
    </row>
    <row r="8" spans="1:14" ht="15.6" customHeight="1">
      <c r="A8" s="202" t="s">
        <v>11</v>
      </c>
      <c r="B8" s="203">
        <v>1285212</v>
      </c>
      <c r="C8" s="203">
        <v>1593481</v>
      </c>
      <c r="D8" s="203">
        <v>9842010</v>
      </c>
      <c r="E8" s="203">
        <v>12501266</v>
      </c>
      <c r="F8" s="204">
        <v>27.01944013468794</v>
      </c>
      <c r="G8" s="20"/>
    </row>
    <row r="9" spans="1:14" ht="15.6" customHeight="1">
      <c r="A9" s="202" t="s">
        <v>8</v>
      </c>
      <c r="B9" s="203">
        <v>2546546</v>
      </c>
      <c r="C9" s="203">
        <v>2400213</v>
      </c>
      <c r="D9" s="203">
        <v>24584558</v>
      </c>
      <c r="E9" s="203">
        <v>29965984</v>
      </c>
      <c r="F9" s="204">
        <v>21.889455974762701</v>
      </c>
      <c r="G9" s="20"/>
    </row>
    <row r="10" spans="1:14" ht="15.6" customHeight="1">
      <c r="A10" s="202" t="s">
        <v>10</v>
      </c>
      <c r="B10" s="203">
        <v>393028</v>
      </c>
      <c r="C10" s="203">
        <v>428842</v>
      </c>
      <c r="D10" s="203">
        <v>4768604</v>
      </c>
      <c r="E10" s="203">
        <v>5396271</v>
      </c>
      <c r="F10" s="204">
        <v>13.162489483295319</v>
      </c>
    </row>
    <row r="11" spans="1:14" ht="15.6" customHeight="1">
      <c r="A11" s="202" t="s">
        <v>9</v>
      </c>
      <c r="B11" s="203">
        <v>41381050</v>
      </c>
      <c r="C11" s="203">
        <v>45144730</v>
      </c>
      <c r="D11" s="203">
        <v>400825895</v>
      </c>
      <c r="E11" s="203">
        <v>450616929</v>
      </c>
      <c r="F11" s="204">
        <v>12.4221101034403</v>
      </c>
    </row>
    <row r="12" spans="1:14" ht="15.6" customHeight="1">
      <c r="A12" s="202" t="s">
        <v>6</v>
      </c>
      <c r="B12" s="203">
        <v>4393220</v>
      </c>
      <c r="C12" s="203">
        <v>5185906</v>
      </c>
      <c r="D12" s="203">
        <v>30431417</v>
      </c>
      <c r="E12" s="203">
        <v>35551957</v>
      </c>
      <c r="F12" s="204">
        <v>16.826492174189578</v>
      </c>
    </row>
    <row r="13" spans="1:14" ht="15.6" customHeight="1">
      <c r="A13" s="202" t="s">
        <v>175</v>
      </c>
      <c r="B13" s="203">
        <v>27522559</v>
      </c>
      <c r="C13" s="203">
        <v>28351570</v>
      </c>
      <c r="D13" s="203">
        <v>240893220</v>
      </c>
      <c r="E13" s="203">
        <v>253962924</v>
      </c>
      <c r="F13" s="204">
        <v>5.4255175799468276</v>
      </c>
    </row>
    <row r="14" spans="1:14" ht="15.6" customHeight="1">
      <c r="A14" s="202" t="s">
        <v>153</v>
      </c>
      <c r="B14" s="203">
        <v>34314580</v>
      </c>
      <c r="C14" s="203">
        <v>36350287</v>
      </c>
      <c r="D14" s="203">
        <v>294807993</v>
      </c>
      <c r="E14" s="203">
        <v>317253657</v>
      </c>
      <c r="F14" s="204">
        <v>7.6136551697904631</v>
      </c>
    </row>
    <row r="15" spans="1:14" ht="15.6" customHeight="1">
      <c r="A15" s="202" t="s">
        <v>150</v>
      </c>
      <c r="B15" s="203">
        <v>5142007</v>
      </c>
      <c r="C15" s="203">
        <v>5680350</v>
      </c>
      <c r="D15" s="203">
        <v>45776406</v>
      </c>
      <c r="E15" s="203">
        <v>51072733</v>
      </c>
      <c r="F15" s="204">
        <v>11.569993065860171</v>
      </c>
    </row>
    <row r="16" spans="1:14" ht="15.6" customHeight="1">
      <c r="A16" s="202" t="s">
        <v>149</v>
      </c>
      <c r="B16" s="203">
        <v>4809094</v>
      </c>
      <c r="C16" s="203">
        <v>4582757</v>
      </c>
      <c r="D16" s="203">
        <v>43182364</v>
      </c>
      <c r="E16" s="203">
        <v>40748130</v>
      </c>
      <c r="F16" s="204">
        <v>-5.6371022207121371</v>
      </c>
      <c r="G16" s="15"/>
    </row>
    <row r="17" spans="1:7" ht="15.6" customHeight="1">
      <c r="A17" s="202" t="s">
        <v>155</v>
      </c>
      <c r="B17" s="203">
        <v>1679864</v>
      </c>
      <c r="C17" s="203">
        <v>1071955</v>
      </c>
      <c r="D17" s="203">
        <v>18827485</v>
      </c>
      <c r="E17" s="203">
        <v>15506809</v>
      </c>
      <c r="F17" s="204">
        <v>-17.63738491890977</v>
      </c>
      <c r="G17" s="16"/>
    </row>
    <row r="18" spans="1:7" ht="15.6" customHeight="1">
      <c r="A18" s="202" t="s">
        <v>152</v>
      </c>
      <c r="B18" s="203">
        <v>6213949</v>
      </c>
      <c r="C18" s="203">
        <v>6097496</v>
      </c>
      <c r="D18" s="203">
        <v>60045158</v>
      </c>
      <c r="E18" s="203">
        <v>60040279</v>
      </c>
      <c r="F18" s="204">
        <v>-8.1255511060476238E-3</v>
      </c>
    </row>
    <row r="19" spans="1:7" ht="15.6" customHeight="1">
      <c r="A19" s="202" t="s">
        <v>148</v>
      </c>
      <c r="B19" s="203">
        <v>1523858</v>
      </c>
      <c r="C19" s="203">
        <v>1344919</v>
      </c>
      <c r="D19" s="203">
        <v>13839745</v>
      </c>
      <c r="E19" s="203">
        <v>14064710</v>
      </c>
      <c r="F19" s="204">
        <v>1.6254996027744679</v>
      </c>
    </row>
    <row r="20" spans="1:7" ht="15.6" customHeight="1">
      <c r="A20" s="202" t="s">
        <v>147</v>
      </c>
      <c r="B20" s="203">
        <v>2173834</v>
      </c>
      <c r="C20" s="203">
        <v>1509093</v>
      </c>
      <c r="D20" s="203">
        <v>17638834</v>
      </c>
      <c r="E20" s="203">
        <v>18100311</v>
      </c>
      <c r="F20" s="204">
        <v>2.616255700348447</v>
      </c>
    </row>
    <row r="21" spans="1:7" ht="15.6" customHeight="1">
      <c r="A21" s="202" t="s">
        <v>154</v>
      </c>
      <c r="B21" s="203">
        <v>3904841</v>
      </c>
      <c r="C21" s="203">
        <v>2920098</v>
      </c>
      <c r="D21" s="203">
        <v>35827418</v>
      </c>
      <c r="E21" s="203">
        <v>32944284</v>
      </c>
      <c r="F21" s="204">
        <v>-8.0472837869589142</v>
      </c>
    </row>
    <row r="22" spans="1:7" ht="15.6" customHeight="1">
      <c r="A22" s="202" t="s">
        <v>151</v>
      </c>
      <c r="B22" s="203">
        <v>21568878</v>
      </c>
      <c r="C22" s="203">
        <v>21797573</v>
      </c>
      <c r="D22" s="203">
        <v>218219781</v>
      </c>
      <c r="E22" s="203">
        <v>214463872</v>
      </c>
      <c r="F22" s="204">
        <v>-1.721158816486948</v>
      </c>
    </row>
    <row r="23" spans="1:7" ht="15.6" customHeight="1">
      <c r="A23" s="202" t="s">
        <v>171</v>
      </c>
      <c r="B23" s="203">
        <v>4914186</v>
      </c>
      <c r="C23" s="203">
        <v>6030255</v>
      </c>
      <c r="D23" s="203">
        <v>40012232</v>
      </c>
      <c r="E23" s="203">
        <v>42907840</v>
      </c>
      <c r="F23" s="204">
        <v>7.2368069844241623</v>
      </c>
    </row>
    <row r="24" spans="1:7" ht="15.6" customHeight="1">
      <c r="A24" s="202" t="s">
        <v>146</v>
      </c>
      <c r="B24" s="203">
        <v>207429</v>
      </c>
      <c r="C24" s="203">
        <v>200105</v>
      </c>
      <c r="D24" s="203">
        <v>2352225</v>
      </c>
      <c r="E24" s="203">
        <v>2434114</v>
      </c>
      <c r="F24" s="204">
        <v>3.481342133511887</v>
      </c>
    </row>
    <row r="25" spans="1:7" ht="15.6" customHeight="1">
      <c r="A25" s="202" t="s">
        <v>145</v>
      </c>
      <c r="B25" s="203">
        <v>2503426</v>
      </c>
      <c r="C25" s="203">
        <v>2859407</v>
      </c>
      <c r="D25" s="203">
        <v>22401072</v>
      </c>
      <c r="E25" s="203">
        <v>28338171</v>
      </c>
      <c r="F25" s="204">
        <v>26.503637861616621</v>
      </c>
    </row>
    <row r="26" spans="1:7" ht="15.6" customHeight="1">
      <c r="A26" s="202" t="s">
        <v>157</v>
      </c>
      <c r="B26" s="203">
        <v>861031</v>
      </c>
      <c r="C26" s="203">
        <v>1431537</v>
      </c>
      <c r="D26" s="203">
        <v>8004779</v>
      </c>
      <c r="E26" s="203">
        <v>15003955</v>
      </c>
      <c r="F26" s="204">
        <v>87.43746704312511</v>
      </c>
    </row>
    <row r="27" spans="1:7" ht="15.6" customHeight="1">
      <c r="A27" s="202" t="s">
        <v>173</v>
      </c>
      <c r="B27" s="203">
        <v>632233</v>
      </c>
      <c r="C27" s="203">
        <v>686798</v>
      </c>
      <c r="D27" s="203">
        <v>6037259</v>
      </c>
      <c r="E27" s="203">
        <v>6380879</v>
      </c>
      <c r="F27" s="204">
        <v>5.6916557663005696</v>
      </c>
    </row>
    <row r="28" spans="1:7" ht="15.6" customHeight="1">
      <c r="A28" s="202" t="s">
        <v>177</v>
      </c>
      <c r="B28" s="203">
        <v>16718224</v>
      </c>
      <c r="C28" s="203">
        <v>16953467</v>
      </c>
      <c r="D28" s="203">
        <v>164350558</v>
      </c>
      <c r="E28" s="203">
        <v>166837713</v>
      </c>
      <c r="F28" s="204">
        <v>1.5133231248292991</v>
      </c>
    </row>
    <row r="29" spans="1:7" ht="15.6" customHeight="1">
      <c r="A29" s="202" t="s">
        <v>178</v>
      </c>
      <c r="B29" s="203">
        <v>2998948</v>
      </c>
      <c r="C29" s="203">
        <v>2569182</v>
      </c>
      <c r="D29" s="203">
        <v>25832193</v>
      </c>
      <c r="E29" s="203">
        <v>26259434</v>
      </c>
      <c r="F29" s="204">
        <v>1.653909135782627</v>
      </c>
    </row>
    <row r="30" spans="1:7" ht="15.6" customHeight="1">
      <c r="A30" s="202" t="s">
        <v>179</v>
      </c>
      <c r="B30" s="203">
        <v>423532</v>
      </c>
      <c r="C30" s="203">
        <v>517325</v>
      </c>
      <c r="D30" s="203">
        <v>4366748</v>
      </c>
      <c r="E30" s="203">
        <v>4399755</v>
      </c>
      <c r="F30" s="204">
        <v>0.75587141735680063</v>
      </c>
    </row>
    <row r="31" spans="1:7" ht="15.6" customHeight="1">
      <c r="A31" s="202" t="s">
        <v>180</v>
      </c>
      <c r="B31" s="203">
        <v>4477424</v>
      </c>
      <c r="C31" s="203">
        <v>4630115</v>
      </c>
      <c r="D31" s="203">
        <v>39550575</v>
      </c>
      <c r="E31" s="203">
        <v>42218869</v>
      </c>
      <c r="F31" s="204">
        <v>6.746536554778273</v>
      </c>
    </row>
    <row r="32" spans="1:7" ht="15.6" customHeight="1">
      <c r="A32" s="202" t="s">
        <v>181</v>
      </c>
      <c r="B32" s="203">
        <v>28168434</v>
      </c>
      <c r="C32" s="203">
        <v>32215927</v>
      </c>
      <c r="D32" s="203">
        <v>244659567</v>
      </c>
      <c r="E32" s="203">
        <v>257575276</v>
      </c>
      <c r="F32" s="204">
        <v>5.2790533222843408</v>
      </c>
    </row>
    <row r="33" spans="1:6" ht="15.6" customHeight="1">
      <c r="A33" s="202" t="s">
        <v>182</v>
      </c>
      <c r="B33" s="203">
        <v>3966035</v>
      </c>
      <c r="C33" s="203">
        <v>5638120</v>
      </c>
      <c r="D33" s="203">
        <v>29832361</v>
      </c>
      <c r="E33" s="203">
        <v>38621030</v>
      </c>
      <c r="F33" s="204">
        <v>29.460185869968509</v>
      </c>
    </row>
    <row r="34" spans="1:6" ht="15.6" customHeight="1">
      <c r="A34" s="202" t="s">
        <v>183</v>
      </c>
      <c r="B34" s="203">
        <v>321575</v>
      </c>
      <c r="C34" s="203">
        <v>252417</v>
      </c>
      <c r="D34" s="203">
        <v>2606434</v>
      </c>
      <c r="E34" s="203">
        <v>2552152</v>
      </c>
      <c r="F34" s="204">
        <v>-2.0826155582685</v>
      </c>
    </row>
    <row r="35" spans="1:6" ht="15.6" customHeight="1">
      <c r="A35" s="170" t="s">
        <v>158</v>
      </c>
      <c r="B35" s="90">
        <f>SUM(B7:B34)</f>
        <v>228650705</v>
      </c>
      <c r="C35" s="91">
        <f>SUM(C7:C34)</f>
        <v>241983160</v>
      </c>
      <c r="D35" s="192">
        <f>SUM(D7:D34)</f>
        <v>2072055231</v>
      </c>
      <c r="E35" s="92">
        <f>SUM(E7:E34)</f>
        <v>2210159630</v>
      </c>
      <c r="F35" s="154">
        <f>E35*100/D35-100</f>
        <v>6.6650925580467799</v>
      </c>
    </row>
    <row r="36" spans="1:6" ht="15.6" customHeight="1">
      <c r="A36" s="87" t="s">
        <v>81</v>
      </c>
      <c r="B36" s="86"/>
      <c r="D36" s="27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CE21-A24F-45AD-84B6-1786C8CB6D7D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83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24</v>
      </c>
      <c r="C7" s="203">
        <v>20</v>
      </c>
      <c r="D7" s="203">
        <v>121</v>
      </c>
      <c r="E7" s="203">
        <v>121</v>
      </c>
      <c r="F7" s="204">
        <v>0</v>
      </c>
      <c r="G7" s="51"/>
    </row>
    <row r="8" spans="1:14" ht="15.6" customHeight="1">
      <c r="A8" s="202" t="s">
        <v>11</v>
      </c>
      <c r="B8" s="203">
        <v>10</v>
      </c>
      <c r="C8" s="203">
        <v>16</v>
      </c>
      <c r="D8" s="203">
        <v>50</v>
      </c>
      <c r="E8" s="203">
        <v>76</v>
      </c>
      <c r="F8" s="204">
        <v>52</v>
      </c>
      <c r="G8" s="20"/>
    </row>
    <row r="9" spans="1:14" ht="15.6" customHeight="1">
      <c r="A9" s="202" t="s">
        <v>8</v>
      </c>
      <c r="B9" s="203">
        <v>3</v>
      </c>
      <c r="C9" s="203">
        <v>2</v>
      </c>
      <c r="D9" s="203">
        <v>12</v>
      </c>
      <c r="E9" s="203">
        <v>17</v>
      </c>
      <c r="F9" s="204">
        <v>41.666666666666657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3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1</v>
      </c>
      <c r="E11" s="203">
        <v>0</v>
      </c>
      <c r="F11" s="204">
        <v>-100</v>
      </c>
    </row>
    <row r="12" spans="1:14" ht="15.6" customHeight="1">
      <c r="A12" s="202" t="s">
        <v>6</v>
      </c>
      <c r="B12" s="203">
        <v>47</v>
      </c>
      <c r="C12" s="203">
        <v>49</v>
      </c>
      <c r="D12" s="203">
        <v>256</v>
      </c>
      <c r="E12" s="203">
        <v>287</v>
      </c>
      <c r="F12" s="204">
        <v>12.109375</v>
      </c>
    </row>
    <row r="13" spans="1:14" ht="15.6" customHeight="1">
      <c r="A13" s="202" t="s">
        <v>175</v>
      </c>
      <c r="B13" s="203">
        <v>130</v>
      </c>
      <c r="C13" s="203">
        <v>125</v>
      </c>
      <c r="D13" s="203">
        <v>666</v>
      </c>
      <c r="E13" s="203">
        <v>696</v>
      </c>
      <c r="F13" s="204">
        <v>4.50450450450451</v>
      </c>
    </row>
    <row r="14" spans="1:14" ht="15.6" customHeight="1">
      <c r="A14" s="202" t="s">
        <v>153</v>
      </c>
      <c r="B14" s="203">
        <v>120</v>
      </c>
      <c r="C14" s="203">
        <v>106</v>
      </c>
      <c r="D14" s="203">
        <v>702</v>
      </c>
      <c r="E14" s="203">
        <v>695</v>
      </c>
      <c r="F14" s="204">
        <v>-0.99715099715099598</v>
      </c>
    </row>
    <row r="15" spans="1:14" ht="15.6" customHeight="1">
      <c r="A15" s="202" t="s">
        <v>150</v>
      </c>
      <c r="B15" s="203">
        <v>12</v>
      </c>
      <c r="C15" s="203">
        <v>10</v>
      </c>
      <c r="D15" s="203">
        <v>76</v>
      </c>
      <c r="E15" s="203">
        <v>77</v>
      </c>
      <c r="F15" s="204">
        <v>1.3157894736842051</v>
      </c>
    </row>
    <row r="16" spans="1:14" ht="15.6" customHeight="1">
      <c r="A16" s="202" t="s">
        <v>149</v>
      </c>
      <c r="B16" s="203">
        <v>31</v>
      </c>
      <c r="C16" s="203">
        <v>21</v>
      </c>
      <c r="D16" s="203">
        <v>155</v>
      </c>
      <c r="E16" s="203">
        <v>119</v>
      </c>
      <c r="F16" s="204">
        <v>-23.2258064516129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1</v>
      </c>
      <c r="E17" s="203">
        <v>1</v>
      </c>
      <c r="F17" s="204">
        <v>0</v>
      </c>
      <c r="G17" s="16"/>
    </row>
    <row r="18" spans="1:7" ht="15.6" customHeight="1">
      <c r="A18" s="202" t="s">
        <v>152</v>
      </c>
      <c r="B18" s="203">
        <v>2</v>
      </c>
      <c r="C18" s="203">
        <v>0</v>
      </c>
      <c r="D18" s="203">
        <v>5</v>
      </c>
      <c r="E18" s="203">
        <v>14</v>
      </c>
      <c r="F18" s="204">
        <v>180</v>
      </c>
    </row>
    <row r="19" spans="1:7" ht="15.6" customHeight="1">
      <c r="A19" s="202" t="s">
        <v>148</v>
      </c>
      <c r="B19" s="203">
        <v>2</v>
      </c>
      <c r="C19" s="203">
        <v>2</v>
      </c>
      <c r="D19" s="203">
        <v>14</v>
      </c>
      <c r="E19" s="203">
        <v>14</v>
      </c>
      <c r="F19" s="204">
        <v>0</v>
      </c>
    </row>
    <row r="20" spans="1:7" ht="15.6" customHeight="1">
      <c r="A20" s="202" t="s">
        <v>147</v>
      </c>
      <c r="B20" s="203">
        <v>7</v>
      </c>
      <c r="C20" s="203">
        <v>1</v>
      </c>
      <c r="D20" s="203">
        <v>27</v>
      </c>
      <c r="E20" s="203">
        <v>23</v>
      </c>
      <c r="F20" s="204">
        <v>-14.81481481481481</v>
      </c>
    </row>
    <row r="21" spans="1:7" ht="15.6" customHeight="1">
      <c r="A21" s="202" t="s">
        <v>154</v>
      </c>
      <c r="B21" s="203">
        <v>1</v>
      </c>
      <c r="C21" s="203">
        <v>2</v>
      </c>
      <c r="D21" s="203">
        <v>17</v>
      </c>
      <c r="E21" s="203">
        <v>16</v>
      </c>
      <c r="F21" s="204">
        <v>-5.882352941176463</v>
      </c>
    </row>
    <row r="22" spans="1:7" ht="15.6" customHeight="1">
      <c r="A22" s="202" t="s">
        <v>151</v>
      </c>
      <c r="B22" s="203">
        <v>48</v>
      </c>
      <c r="C22" s="203">
        <v>46</v>
      </c>
      <c r="D22" s="203">
        <v>446</v>
      </c>
      <c r="E22" s="203">
        <v>435</v>
      </c>
      <c r="F22" s="204">
        <v>-2.466367713004487</v>
      </c>
    </row>
    <row r="23" spans="1:7" ht="15.6" customHeight="1">
      <c r="A23" s="202" t="s">
        <v>171</v>
      </c>
      <c r="B23" s="203">
        <v>51</v>
      </c>
      <c r="C23" s="203">
        <v>40</v>
      </c>
      <c r="D23" s="203">
        <v>225</v>
      </c>
      <c r="E23" s="203">
        <v>240</v>
      </c>
      <c r="F23" s="204">
        <v>6.6666666666666714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1</v>
      </c>
      <c r="E24" s="203">
        <v>0</v>
      </c>
      <c r="F24" s="204">
        <v>-100</v>
      </c>
    </row>
    <row r="25" spans="1:7" ht="15.6" customHeight="1">
      <c r="A25" s="202" t="s">
        <v>145</v>
      </c>
      <c r="B25" s="203">
        <v>1</v>
      </c>
      <c r="C25" s="203">
        <v>2</v>
      </c>
      <c r="D25" s="203">
        <v>8</v>
      </c>
      <c r="E25" s="203">
        <v>9</v>
      </c>
      <c r="F25" s="204">
        <v>12.5</v>
      </c>
    </row>
    <row r="26" spans="1:7" ht="15.6" customHeight="1">
      <c r="A26" s="202" t="s">
        <v>157</v>
      </c>
      <c r="B26" s="203">
        <v>4</v>
      </c>
      <c r="C26" s="203">
        <v>7</v>
      </c>
      <c r="D26" s="203">
        <v>16</v>
      </c>
      <c r="E26" s="203">
        <v>21</v>
      </c>
      <c r="F26" s="204">
        <v>31.25</v>
      </c>
    </row>
    <row r="27" spans="1:7" ht="15.6" customHeight="1">
      <c r="A27" s="202" t="s">
        <v>173</v>
      </c>
      <c r="B27" s="203">
        <v>1</v>
      </c>
      <c r="C27" s="203">
        <v>0</v>
      </c>
      <c r="D27" s="203">
        <v>6</v>
      </c>
      <c r="E27" s="203">
        <v>5</v>
      </c>
      <c r="F27" s="204">
        <v>-16.666666666666671</v>
      </c>
    </row>
    <row r="28" spans="1:7" ht="15.6" customHeight="1">
      <c r="A28" s="202" t="s">
        <v>177</v>
      </c>
      <c r="B28" s="203">
        <v>42</v>
      </c>
      <c r="C28" s="203">
        <v>43</v>
      </c>
      <c r="D28" s="203">
        <v>409</v>
      </c>
      <c r="E28" s="203">
        <v>360</v>
      </c>
      <c r="F28" s="204">
        <v>-11.980440097799519</v>
      </c>
    </row>
    <row r="29" spans="1:7" ht="15.6" customHeight="1">
      <c r="A29" s="202" t="s">
        <v>178</v>
      </c>
      <c r="B29" s="203">
        <v>4</v>
      </c>
      <c r="C29" s="203">
        <v>2</v>
      </c>
      <c r="D29" s="203">
        <v>24</v>
      </c>
      <c r="E29" s="203">
        <v>15</v>
      </c>
      <c r="F29" s="204">
        <v>-37.5</v>
      </c>
    </row>
    <row r="30" spans="1:7" ht="15.6" customHeight="1">
      <c r="A30" s="202" t="s">
        <v>179</v>
      </c>
      <c r="B30" s="203">
        <v>8</v>
      </c>
      <c r="C30" s="203">
        <v>10</v>
      </c>
      <c r="D30" s="203">
        <v>67</v>
      </c>
      <c r="E30" s="203">
        <v>68</v>
      </c>
      <c r="F30" s="204">
        <v>1.4925373134328339</v>
      </c>
    </row>
    <row r="31" spans="1:7" ht="15.6" customHeight="1">
      <c r="A31" s="202" t="s">
        <v>180</v>
      </c>
      <c r="B31" s="203">
        <v>14</v>
      </c>
      <c r="C31" s="203">
        <v>15</v>
      </c>
      <c r="D31" s="203">
        <v>35</v>
      </c>
      <c r="E31" s="203">
        <v>53</v>
      </c>
      <c r="F31" s="204">
        <v>51.428571428571423</v>
      </c>
    </row>
    <row r="32" spans="1:7" ht="15.6" customHeight="1">
      <c r="A32" s="202" t="s">
        <v>181</v>
      </c>
      <c r="B32" s="203">
        <v>55</v>
      </c>
      <c r="C32" s="203">
        <v>55</v>
      </c>
      <c r="D32" s="203">
        <v>262</v>
      </c>
      <c r="E32" s="203">
        <v>239</v>
      </c>
      <c r="F32" s="204">
        <v>-8.7786259541984748</v>
      </c>
    </row>
    <row r="33" spans="1:6" ht="15.6" customHeight="1">
      <c r="A33" s="202" t="s">
        <v>182</v>
      </c>
      <c r="B33" s="203">
        <v>12</v>
      </c>
      <c r="C33" s="203">
        <v>16</v>
      </c>
      <c r="D33" s="203">
        <v>79</v>
      </c>
      <c r="E33" s="203">
        <v>89</v>
      </c>
      <c r="F33" s="204">
        <v>12.65822784810126</v>
      </c>
    </row>
    <row r="34" spans="1:6" ht="15.6" customHeight="1">
      <c r="A34" s="202" t="s">
        <v>183</v>
      </c>
      <c r="B34" s="203">
        <v>1</v>
      </c>
      <c r="C34" s="203">
        <v>0</v>
      </c>
      <c r="D34" s="203">
        <v>5</v>
      </c>
      <c r="E34" s="203">
        <v>6</v>
      </c>
      <c r="F34" s="204">
        <v>20</v>
      </c>
    </row>
    <row r="35" spans="1:6" ht="15.6" customHeight="1">
      <c r="A35" s="170" t="s">
        <v>158</v>
      </c>
      <c r="B35" s="90">
        <f>SUM(B7:B34)</f>
        <v>630</v>
      </c>
      <c r="C35" s="91">
        <f>SUM(C7:C34)</f>
        <v>590</v>
      </c>
      <c r="D35" s="192">
        <f>SUM(D7:D34)</f>
        <v>3689</v>
      </c>
      <c r="E35" s="192">
        <f>SUM(E7:E34)</f>
        <v>3696</v>
      </c>
      <c r="F35" s="154">
        <f>E35*100/D35-100</f>
        <v>0.18975332068310991</v>
      </c>
    </row>
    <row r="36" spans="1:6" ht="15.6" customHeight="1">
      <c r="A36" s="87" t="s">
        <v>167</v>
      </c>
      <c r="B36" s="86"/>
      <c r="D36" s="27"/>
      <c r="F36" s="37"/>
    </row>
  </sheetData>
  <mergeCells count="3">
    <mergeCell ref="B5:C5"/>
    <mergeCell ref="D5:F5"/>
    <mergeCell ref="A5:A6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EF75B-E25F-474B-9C02-C5DD3E6222DC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85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46822</v>
      </c>
      <c r="C7" s="203">
        <v>51916</v>
      </c>
      <c r="D7" s="203">
        <v>198217</v>
      </c>
      <c r="E7" s="203">
        <v>306554</v>
      </c>
      <c r="F7" s="204">
        <v>54.65575606532235</v>
      </c>
      <c r="G7" s="51"/>
    </row>
    <row r="8" spans="1:14" ht="15.6" customHeight="1">
      <c r="A8" s="202" t="s">
        <v>11</v>
      </c>
      <c r="B8" s="203">
        <v>32641</v>
      </c>
      <c r="C8" s="203">
        <v>35432</v>
      </c>
      <c r="D8" s="203">
        <v>206591</v>
      </c>
      <c r="E8" s="203">
        <v>325159</v>
      </c>
      <c r="F8" s="204">
        <v>57.392626009845543</v>
      </c>
      <c r="G8" s="20"/>
    </row>
    <row r="9" spans="1:14" ht="15.6" customHeight="1">
      <c r="A9" s="202" t="s">
        <v>8</v>
      </c>
      <c r="B9" s="203">
        <v>29919</v>
      </c>
      <c r="C9" s="203">
        <v>33689</v>
      </c>
      <c r="D9" s="203">
        <v>647597</v>
      </c>
      <c r="E9" s="203">
        <v>767545</v>
      </c>
      <c r="F9" s="204">
        <v>18.522012918528031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166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294705</v>
      </c>
      <c r="C11" s="203">
        <v>321176</v>
      </c>
      <c r="D11" s="203">
        <v>3816610</v>
      </c>
      <c r="E11" s="203">
        <v>4900661</v>
      </c>
      <c r="F11" s="204">
        <v>28.403504680855519</v>
      </c>
    </row>
    <row r="12" spans="1:14" ht="15.6" customHeight="1">
      <c r="A12" s="202" t="s">
        <v>6</v>
      </c>
      <c r="B12" s="203">
        <v>68395</v>
      </c>
      <c r="C12" s="203">
        <v>100179</v>
      </c>
      <c r="D12" s="203">
        <v>334453</v>
      </c>
      <c r="E12" s="203">
        <v>569743</v>
      </c>
      <c r="F12" s="204">
        <v>70.350692025486381</v>
      </c>
    </row>
    <row r="13" spans="1:14" ht="15.6" customHeight="1">
      <c r="A13" s="202" t="s">
        <v>175</v>
      </c>
      <c r="B13" s="203">
        <v>818857</v>
      </c>
      <c r="C13" s="203">
        <v>958161</v>
      </c>
      <c r="D13" s="203">
        <v>8061525</v>
      </c>
      <c r="E13" s="203">
        <v>9118508</v>
      </c>
      <c r="F13" s="204">
        <v>13.111452237634939</v>
      </c>
    </row>
    <row r="14" spans="1:14" ht="15.6" customHeight="1">
      <c r="A14" s="202" t="s">
        <v>153</v>
      </c>
      <c r="B14" s="203">
        <v>464069</v>
      </c>
      <c r="C14" s="203">
        <v>573222</v>
      </c>
      <c r="D14" s="203">
        <v>3483893</v>
      </c>
      <c r="E14" s="203">
        <v>4714882</v>
      </c>
      <c r="F14" s="204">
        <v>35.333720065455509</v>
      </c>
    </row>
    <row r="15" spans="1:14" ht="15.6" customHeight="1">
      <c r="A15" s="202" t="s">
        <v>150</v>
      </c>
      <c r="B15" s="203">
        <v>28255</v>
      </c>
      <c r="C15" s="203">
        <v>36697</v>
      </c>
      <c r="D15" s="203">
        <v>204938</v>
      </c>
      <c r="E15" s="203">
        <v>266444</v>
      </c>
      <c r="F15" s="204">
        <v>30.012003630366252</v>
      </c>
    </row>
    <row r="16" spans="1:14" ht="15.6" customHeight="1">
      <c r="A16" s="202" t="s">
        <v>149</v>
      </c>
      <c r="B16" s="203">
        <v>26410</v>
      </c>
      <c r="C16" s="203">
        <v>24587</v>
      </c>
      <c r="D16" s="203">
        <v>143896</v>
      </c>
      <c r="E16" s="203">
        <v>145931</v>
      </c>
      <c r="F16" s="204">
        <v>1.4142158225384951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633</v>
      </c>
      <c r="E17" s="203">
        <v>170</v>
      </c>
      <c r="F17" s="204">
        <v>-73.143759873617697</v>
      </c>
      <c r="G17" s="16"/>
    </row>
    <row r="18" spans="1:7" ht="15.6" customHeight="1">
      <c r="A18" s="202" t="s">
        <v>152</v>
      </c>
      <c r="B18" s="203">
        <v>131559</v>
      </c>
      <c r="C18" s="203">
        <v>128923</v>
      </c>
      <c r="D18" s="203">
        <v>1552446</v>
      </c>
      <c r="E18" s="203">
        <v>1631874</v>
      </c>
      <c r="F18" s="204">
        <v>5.116313224421333</v>
      </c>
    </row>
    <row r="19" spans="1:7" ht="15.6" customHeight="1">
      <c r="A19" s="202" t="s">
        <v>148</v>
      </c>
      <c r="B19" s="203">
        <v>2331</v>
      </c>
      <c r="C19" s="203">
        <v>1327</v>
      </c>
      <c r="D19" s="203">
        <v>13165</v>
      </c>
      <c r="E19" s="203">
        <v>6571</v>
      </c>
      <c r="F19" s="204">
        <v>-50.087352829472088</v>
      </c>
    </row>
    <row r="20" spans="1:7" ht="15.6" customHeight="1">
      <c r="A20" s="202" t="s">
        <v>147</v>
      </c>
      <c r="B20" s="203">
        <v>9390</v>
      </c>
      <c r="C20" s="203">
        <v>913</v>
      </c>
      <c r="D20" s="203">
        <v>24574</v>
      </c>
      <c r="E20" s="203">
        <v>26361</v>
      </c>
      <c r="F20" s="204">
        <v>7.2719134044111664</v>
      </c>
    </row>
    <row r="21" spans="1:7" ht="15.6" customHeight="1">
      <c r="A21" s="202" t="s">
        <v>154</v>
      </c>
      <c r="B21" s="203">
        <v>6558</v>
      </c>
      <c r="C21" s="203">
        <v>6362</v>
      </c>
      <c r="D21" s="203">
        <v>61679</v>
      </c>
      <c r="E21" s="203">
        <v>61717</v>
      </c>
      <c r="F21" s="204">
        <v>6.16092997616704E-2</v>
      </c>
    </row>
    <row r="22" spans="1:7" ht="15.6" customHeight="1">
      <c r="A22" s="202" t="s">
        <v>151</v>
      </c>
      <c r="B22" s="203">
        <v>219481</v>
      </c>
      <c r="C22" s="203">
        <v>249253</v>
      </c>
      <c r="D22" s="203">
        <v>2001798</v>
      </c>
      <c r="E22" s="203">
        <v>2467462</v>
      </c>
      <c r="F22" s="204">
        <v>23.26228720380378</v>
      </c>
    </row>
    <row r="23" spans="1:7" ht="15.6" customHeight="1">
      <c r="A23" s="202" t="s">
        <v>171</v>
      </c>
      <c r="B23" s="203">
        <v>84930</v>
      </c>
      <c r="C23" s="203">
        <v>86793</v>
      </c>
      <c r="D23" s="203">
        <v>557670</v>
      </c>
      <c r="E23" s="203">
        <v>693351</v>
      </c>
      <c r="F23" s="204">
        <v>24.329980095755559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33297</v>
      </c>
      <c r="C25" s="203">
        <v>30583</v>
      </c>
      <c r="D25" s="203">
        <v>567406</v>
      </c>
      <c r="E25" s="203">
        <v>574203</v>
      </c>
      <c r="F25" s="204">
        <v>1.1979076710503589</v>
      </c>
    </row>
    <row r="26" spans="1:7" ht="15.6" customHeight="1">
      <c r="A26" s="202" t="s">
        <v>157</v>
      </c>
      <c r="B26" s="203">
        <v>4759</v>
      </c>
      <c r="C26" s="203">
        <v>15685</v>
      </c>
      <c r="D26" s="203">
        <v>125165</v>
      </c>
      <c r="E26" s="203">
        <v>205706</v>
      </c>
      <c r="F26" s="204">
        <v>64.347860823712693</v>
      </c>
    </row>
    <row r="27" spans="1:7" ht="15.6" customHeight="1">
      <c r="A27" s="202" t="s">
        <v>173</v>
      </c>
      <c r="B27" s="203">
        <v>533</v>
      </c>
      <c r="C27" s="203">
        <v>0</v>
      </c>
      <c r="D27" s="203">
        <v>1480</v>
      </c>
      <c r="E27" s="203">
        <v>934</v>
      </c>
      <c r="F27" s="204">
        <v>-36.891891891891888</v>
      </c>
    </row>
    <row r="28" spans="1:7" ht="15.6" customHeight="1">
      <c r="A28" s="202" t="s">
        <v>177</v>
      </c>
      <c r="B28" s="203">
        <v>486556</v>
      </c>
      <c r="C28" s="203">
        <v>543824</v>
      </c>
      <c r="D28" s="203">
        <v>4788930</v>
      </c>
      <c r="E28" s="203">
        <v>5479192</v>
      </c>
      <c r="F28" s="204">
        <v>14.413699928794109</v>
      </c>
    </row>
    <row r="29" spans="1:7" ht="15.6" customHeight="1">
      <c r="A29" s="202" t="s">
        <v>178</v>
      </c>
      <c r="B29" s="203">
        <v>30261</v>
      </c>
      <c r="C29" s="203">
        <v>27472</v>
      </c>
      <c r="D29" s="203">
        <v>241873</v>
      </c>
      <c r="E29" s="203">
        <v>230987</v>
      </c>
      <c r="F29" s="204">
        <v>-4.5007090497905864</v>
      </c>
    </row>
    <row r="30" spans="1:7" ht="15.6" customHeight="1">
      <c r="A30" s="202" t="s">
        <v>179</v>
      </c>
      <c r="B30" s="203">
        <v>1587</v>
      </c>
      <c r="C30" s="203">
        <v>2019</v>
      </c>
      <c r="D30" s="203">
        <v>16415</v>
      </c>
      <c r="E30" s="203">
        <v>17724</v>
      </c>
      <c r="F30" s="204">
        <v>7.9744136460554378</v>
      </c>
    </row>
    <row r="31" spans="1:7" ht="15.6" customHeight="1">
      <c r="A31" s="202" t="s">
        <v>180</v>
      </c>
      <c r="B31" s="203">
        <v>22884</v>
      </c>
      <c r="C31" s="203">
        <v>24338</v>
      </c>
      <c r="D31" s="203">
        <v>63881</v>
      </c>
      <c r="E31" s="203">
        <v>106758</v>
      </c>
      <c r="F31" s="204">
        <v>67.120113961897914</v>
      </c>
    </row>
    <row r="32" spans="1:7" ht="15.6" customHeight="1">
      <c r="A32" s="202" t="s">
        <v>181</v>
      </c>
      <c r="B32" s="203">
        <v>149207</v>
      </c>
      <c r="C32" s="203">
        <v>194781</v>
      </c>
      <c r="D32" s="203">
        <v>1212683</v>
      </c>
      <c r="E32" s="203">
        <v>1396391</v>
      </c>
      <c r="F32" s="204">
        <v>15.148888868731561</v>
      </c>
    </row>
    <row r="33" spans="1:6" ht="15.6" customHeight="1">
      <c r="A33" s="202" t="s">
        <v>182</v>
      </c>
      <c r="B33" s="203">
        <v>29945</v>
      </c>
      <c r="C33" s="203">
        <v>45023</v>
      </c>
      <c r="D33" s="203">
        <v>146825</v>
      </c>
      <c r="E33" s="203">
        <v>198983</v>
      </c>
      <c r="F33" s="204">
        <v>35.523923037629828</v>
      </c>
    </row>
    <row r="34" spans="1:6" ht="15.6" customHeight="1">
      <c r="A34" s="202" t="s">
        <v>183</v>
      </c>
      <c r="B34" s="203">
        <v>1072</v>
      </c>
      <c r="C34" s="203">
        <v>0</v>
      </c>
      <c r="D34" s="203">
        <v>2076</v>
      </c>
      <c r="E34" s="203">
        <v>1375</v>
      </c>
      <c r="F34" s="204">
        <v>-33.76685934489403</v>
      </c>
    </row>
    <row r="35" spans="1:6" ht="15.6" customHeight="1">
      <c r="A35" s="170" t="s">
        <v>158</v>
      </c>
      <c r="B35" s="90">
        <f>SUM(B7:B34)</f>
        <v>3024423</v>
      </c>
      <c r="C35" s="91">
        <f>SUM(C7:C34)</f>
        <v>3492355</v>
      </c>
      <c r="D35" s="90">
        <f>SUM(D7:D34)</f>
        <v>28476585</v>
      </c>
      <c r="E35" s="92">
        <f>SUM(E7:E34)</f>
        <v>34215186</v>
      </c>
      <c r="F35" s="154">
        <f>E35*100/D35-100</f>
        <v>20.151998563029949</v>
      </c>
    </row>
    <row r="36" spans="1:6" ht="15.6" customHeight="1">
      <c r="A36" s="87" t="s">
        <v>84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2248B-65C8-4253-BD62-044AA7940BE6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92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16188</v>
      </c>
      <c r="C8" s="203">
        <v>7351</v>
      </c>
      <c r="D8" s="203">
        <v>110059</v>
      </c>
      <c r="E8" s="203">
        <v>149365</v>
      </c>
      <c r="F8" s="204">
        <v>35.713571811482922</v>
      </c>
      <c r="G8" s="20"/>
    </row>
    <row r="9" spans="1:14" ht="15.6" customHeight="1">
      <c r="A9" s="202" t="s">
        <v>8</v>
      </c>
      <c r="B9" s="203">
        <v>27559</v>
      </c>
      <c r="C9" s="203">
        <v>32978</v>
      </c>
      <c r="D9" s="203">
        <v>642576</v>
      </c>
      <c r="E9" s="203">
        <v>760209</v>
      </c>
      <c r="F9" s="204">
        <v>18.306472697392991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294705</v>
      </c>
      <c r="C11" s="203">
        <v>321176</v>
      </c>
      <c r="D11" s="203">
        <v>3816610</v>
      </c>
      <c r="E11" s="203">
        <v>4900637</v>
      </c>
      <c r="F11" s="204">
        <v>28.40287585055847</v>
      </c>
    </row>
    <row r="12" spans="1:14" ht="15.6" customHeight="1">
      <c r="A12" s="202" t="s">
        <v>6</v>
      </c>
      <c r="B12" s="203">
        <v>1581</v>
      </c>
      <c r="C12" s="203">
        <v>2706</v>
      </c>
      <c r="D12" s="203">
        <v>18758</v>
      </c>
      <c r="E12" s="203">
        <v>22409</v>
      </c>
      <c r="F12" s="204">
        <v>19.463695489924309</v>
      </c>
    </row>
    <row r="13" spans="1:14" ht="15.6" customHeight="1">
      <c r="A13" s="202" t="s">
        <v>175</v>
      </c>
      <c r="B13" s="203">
        <v>532079</v>
      </c>
      <c r="C13" s="203">
        <v>605576</v>
      </c>
      <c r="D13" s="203">
        <v>6466402</v>
      </c>
      <c r="E13" s="203">
        <v>6794351</v>
      </c>
      <c r="F13" s="204">
        <v>5.0715838576073651</v>
      </c>
    </row>
    <row r="14" spans="1:14" ht="15.6" customHeight="1">
      <c r="A14" s="202" t="s">
        <v>153</v>
      </c>
      <c r="B14" s="203">
        <v>92657</v>
      </c>
      <c r="C14" s="203">
        <v>103714</v>
      </c>
      <c r="D14" s="203">
        <v>1439400</v>
      </c>
      <c r="E14" s="203">
        <v>1572125</v>
      </c>
      <c r="F14" s="204">
        <v>9.2208559121856268</v>
      </c>
    </row>
    <row r="15" spans="1:14" ht="15.6" customHeight="1">
      <c r="A15" s="202" t="s">
        <v>150</v>
      </c>
      <c r="B15" s="203">
        <v>11014</v>
      </c>
      <c r="C15" s="203">
        <v>11684</v>
      </c>
      <c r="D15" s="203">
        <v>98105</v>
      </c>
      <c r="E15" s="203">
        <v>120671</v>
      </c>
      <c r="F15" s="204">
        <v>23.00188573467203</v>
      </c>
    </row>
    <row r="16" spans="1:14" ht="15.6" customHeight="1">
      <c r="A16" s="202" t="s">
        <v>149</v>
      </c>
      <c r="B16" s="203">
        <v>0</v>
      </c>
      <c r="C16" s="203">
        <v>176</v>
      </c>
      <c r="D16" s="203">
        <v>0</v>
      </c>
      <c r="E16" s="203">
        <v>5606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131392</v>
      </c>
      <c r="C18" s="203">
        <v>128923</v>
      </c>
      <c r="D18" s="203">
        <v>1548926</v>
      </c>
      <c r="E18" s="203">
        <v>1606344</v>
      </c>
      <c r="F18" s="204">
        <v>3.7069556583077632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6414</v>
      </c>
      <c r="C21" s="203">
        <v>6025</v>
      </c>
      <c r="D21" s="203">
        <v>59723</v>
      </c>
      <c r="E21" s="203">
        <v>59693</v>
      </c>
      <c r="F21" s="204">
        <v>-5.0231903956600377E-2</v>
      </c>
    </row>
    <row r="22" spans="1:7" ht="15.6" customHeight="1">
      <c r="A22" s="202" t="s">
        <v>151</v>
      </c>
      <c r="B22" s="203">
        <v>127279</v>
      </c>
      <c r="C22" s="203">
        <v>134667</v>
      </c>
      <c r="D22" s="203">
        <v>1413748</v>
      </c>
      <c r="E22" s="203">
        <v>1440082</v>
      </c>
      <c r="F22" s="204">
        <v>1.862708205422748</v>
      </c>
    </row>
    <row r="23" spans="1:7" ht="15.6" customHeight="1">
      <c r="A23" s="202" t="s">
        <v>171</v>
      </c>
      <c r="B23" s="203">
        <v>18557</v>
      </c>
      <c r="C23" s="203">
        <v>18424</v>
      </c>
      <c r="D23" s="203">
        <v>303072</v>
      </c>
      <c r="E23" s="203">
        <v>304776</v>
      </c>
      <c r="F23" s="204">
        <v>0.56224263541336938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32327</v>
      </c>
      <c r="C25" s="203">
        <v>30156</v>
      </c>
      <c r="D25" s="203">
        <v>562756</v>
      </c>
      <c r="E25" s="203">
        <v>569971</v>
      </c>
      <c r="F25" s="204">
        <v>1.2820831763677349</v>
      </c>
    </row>
    <row r="26" spans="1:7" ht="15.6" customHeight="1">
      <c r="A26" s="202" t="s">
        <v>157</v>
      </c>
      <c r="B26" s="203">
        <v>3800</v>
      </c>
      <c r="C26" s="203">
        <v>8763</v>
      </c>
      <c r="D26" s="203">
        <v>118859</v>
      </c>
      <c r="E26" s="203">
        <v>174336</v>
      </c>
      <c r="F26" s="204">
        <v>46.674631285809227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424886</v>
      </c>
      <c r="C28" s="203">
        <v>468427</v>
      </c>
      <c r="D28" s="203">
        <v>4380519</v>
      </c>
      <c r="E28" s="203">
        <v>4741535</v>
      </c>
      <c r="F28" s="204">
        <v>8.2413978800228875</v>
      </c>
    </row>
    <row r="29" spans="1:7" ht="15.6" customHeight="1">
      <c r="A29" s="202" t="s">
        <v>178</v>
      </c>
      <c r="B29" s="203">
        <v>24391</v>
      </c>
      <c r="C29" s="203">
        <v>23358</v>
      </c>
      <c r="D29" s="203">
        <v>221716</v>
      </c>
      <c r="E29" s="203">
        <v>208273</v>
      </c>
      <c r="F29" s="204">
        <v>-6.0631618827689522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59</v>
      </c>
      <c r="C31" s="203">
        <v>0</v>
      </c>
      <c r="D31" s="203">
        <v>446</v>
      </c>
      <c r="E31" s="203">
        <v>12</v>
      </c>
      <c r="F31" s="204">
        <v>-97.309417040358738</v>
      </c>
    </row>
    <row r="32" spans="1:7" ht="15.6" customHeight="1">
      <c r="A32" s="202" t="s">
        <v>181</v>
      </c>
      <c r="B32" s="203">
        <v>46902</v>
      </c>
      <c r="C32" s="203">
        <v>53609</v>
      </c>
      <c r="D32" s="203">
        <v>658984</v>
      </c>
      <c r="E32" s="203">
        <v>674080</v>
      </c>
      <c r="F32" s="204">
        <v>2.2907991696308301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2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93" t="s">
        <v>158</v>
      </c>
      <c r="B35" s="192">
        <f>SUM(B7:B34)</f>
        <v>1791790</v>
      </c>
      <c r="C35" s="91">
        <f>SUM(C7:C34)</f>
        <v>1957713</v>
      </c>
      <c r="D35" s="90">
        <f>SUM(D7:D34)</f>
        <v>21860659</v>
      </c>
      <c r="E35" s="92">
        <f>SUM(E7:E34)</f>
        <v>24104477</v>
      </c>
      <c r="F35" s="154">
        <f>E35*100/D35-100</f>
        <v>10.264182795221316</v>
      </c>
    </row>
    <row r="36" spans="1:6" ht="15.6" customHeight="1">
      <c r="A36" s="87" t="s">
        <v>89</v>
      </c>
      <c r="B36" s="86"/>
      <c r="C36" s="37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40842-7C59-4B35-975D-83C9335FA921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87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80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46822</v>
      </c>
      <c r="C7" s="203">
        <v>51916</v>
      </c>
      <c r="D7" s="203">
        <v>198217</v>
      </c>
      <c r="E7" s="203">
        <v>306554</v>
      </c>
      <c r="F7" s="204">
        <v>54.65575606532235</v>
      </c>
      <c r="G7" s="27"/>
    </row>
    <row r="8" spans="1:14" ht="15.6" customHeight="1">
      <c r="A8" s="202" t="s">
        <v>11</v>
      </c>
      <c r="B8" s="203">
        <v>16453</v>
      </c>
      <c r="C8" s="203">
        <v>28081</v>
      </c>
      <c r="D8" s="203">
        <v>96532</v>
      </c>
      <c r="E8" s="203">
        <v>175794</v>
      </c>
      <c r="F8" s="204">
        <v>82.109559524302824</v>
      </c>
      <c r="G8" s="20"/>
    </row>
    <row r="9" spans="1:14" ht="15.6" customHeight="1">
      <c r="A9" s="202" t="s">
        <v>8</v>
      </c>
      <c r="B9" s="203">
        <v>2360</v>
      </c>
      <c r="C9" s="203">
        <v>711</v>
      </c>
      <c r="D9" s="203">
        <v>5021</v>
      </c>
      <c r="E9" s="203">
        <v>7336</v>
      </c>
      <c r="F9" s="204">
        <v>46.1063533160725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166</v>
      </c>
      <c r="E10" s="203">
        <v>0</v>
      </c>
      <c r="F10" s="204">
        <v>-100</v>
      </c>
    </row>
    <row r="11" spans="1:14" ht="15.6" customHeight="1">
      <c r="A11" s="202" t="s">
        <v>9</v>
      </c>
      <c r="B11" s="203">
        <v>0</v>
      </c>
      <c r="C11" s="203">
        <v>0</v>
      </c>
      <c r="D11" s="203">
        <v>0</v>
      </c>
      <c r="E11" s="203">
        <v>24</v>
      </c>
      <c r="F11" s="204" t="s">
        <v>156</v>
      </c>
    </row>
    <row r="12" spans="1:14" ht="15.6" customHeight="1">
      <c r="A12" s="202" t="s">
        <v>6</v>
      </c>
      <c r="B12" s="203">
        <v>66814</v>
      </c>
      <c r="C12" s="203">
        <v>97473</v>
      </c>
      <c r="D12" s="203">
        <v>315695</v>
      </c>
      <c r="E12" s="203">
        <v>547334</v>
      </c>
      <c r="F12" s="204">
        <v>73.374301145092574</v>
      </c>
    </row>
    <row r="13" spans="1:14" ht="15.6" customHeight="1">
      <c r="A13" s="202" t="s">
        <v>175</v>
      </c>
      <c r="B13" s="203">
        <v>286778</v>
      </c>
      <c r="C13" s="203">
        <v>352585</v>
      </c>
      <c r="D13" s="203">
        <v>1595123</v>
      </c>
      <c r="E13" s="203">
        <v>2324157</v>
      </c>
      <c r="F13" s="204">
        <v>45.703936310867562</v>
      </c>
    </row>
    <row r="14" spans="1:14" ht="15.6" customHeight="1">
      <c r="A14" s="202" t="s">
        <v>153</v>
      </c>
      <c r="B14" s="203">
        <v>371412</v>
      </c>
      <c r="C14" s="203">
        <v>469508</v>
      </c>
      <c r="D14" s="203">
        <v>2044493</v>
      </c>
      <c r="E14" s="203">
        <v>3142757</v>
      </c>
      <c r="F14" s="204">
        <v>53.718158976333001</v>
      </c>
    </row>
    <row r="15" spans="1:14" ht="15.6" customHeight="1">
      <c r="A15" s="202" t="s">
        <v>150</v>
      </c>
      <c r="B15" s="203">
        <v>17241</v>
      </c>
      <c r="C15" s="203">
        <v>25013</v>
      </c>
      <c r="D15" s="203">
        <v>106833</v>
      </c>
      <c r="E15" s="203">
        <v>145773</v>
      </c>
      <c r="F15" s="204">
        <v>36.449411698632453</v>
      </c>
    </row>
    <row r="16" spans="1:14" ht="15.6" customHeight="1">
      <c r="A16" s="202" t="s">
        <v>149</v>
      </c>
      <c r="B16" s="203">
        <v>26410</v>
      </c>
      <c r="C16" s="203">
        <v>24411</v>
      </c>
      <c r="D16" s="203">
        <v>143896</v>
      </c>
      <c r="E16" s="203">
        <v>140325</v>
      </c>
      <c r="F16" s="204">
        <v>-2.4816534163562518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633</v>
      </c>
      <c r="E17" s="203">
        <v>170</v>
      </c>
      <c r="F17" s="204">
        <v>-73.143759873617697</v>
      </c>
      <c r="G17" s="16"/>
    </row>
    <row r="18" spans="1:7" ht="15.6" customHeight="1">
      <c r="A18" s="202" t="s">
        <v>152</v>
      </c>
      <c r="B18" s="203">
        <v>167</v>
      </c>
      <c r="C18" s="203">
        <v>0</v>
      </c>
      <c r="D18" s="203">
        <v>3520</v>
      </c>
      <c r="E18" s="203">
        <v>25530</v>
      </c>
      <c r="F18" s="204">
        <v>625.28409090909076</v>
      </c>
    </row>
    <row r="19" spans="1:7" ht="15.6" customHeight="1">
      <c r="A19" s="202" t="s">
        <v>148</v>
      </c>
      <c r="B19" s="203">
        <v>2331</v>
      </c>
      <c r="C19" s="203">
        <v>1327</v>
      </c>
      <c r="D19" s="203">
        <v>13165</v>
      </c>
      <c r="E19" s="203">
        <v>6571</v>
      </c>
      <c r="F19" s="204">
        <v>-50.087352829472088</v>
      </c>
    </row>
    <row r="20" spans="1:7" ht="15.6" customHeight="1">
      <c r="A20" s="202" t="s">
        <v>147</v>
      </c>
      <c r="B20" s="203">
        <v>9390</v>
      </c>
      <c r="C20" s="203">
        <v>913</v>
      </c>
      <c r="D20" s="203">
        <v>24574</v>
      </c>
      <c r="E20" s="203">
        <v>26361</v>
      </c>
      <c r="F20" s="204">
        <v>7.2719134044111664</v>
      </c>
    </row>
    <row r="21" spans="1:7" ht="15.6" customHeight="1">
      <c r="A21" s="202" t="s">
        <v>154</v>
      </c>
      <c r="B21" s="203">
        <v>144</v>
      </c>
      <c r="C21" s="203">
        <v>337</v>
      </c>
      <c r="D21" s="203">
        <v>1956</v>
      </c>
      <c r="E21" s="203">
        <v>2024</v>
      </c>
      <c r="F21" s="204">
        <v>3.4764826175869099</v>
      </c>
    </row>
    <row r="22" spans="1:7" ht="15.6" customHeight="1">
      <c r="A22" s="202" t="s">
        <v>151</v>
      </c>
      <c r="B22" s="203">
        <v>92202</v>
      </c>
      <c r="C22" s="203">
        <v>114586</v>
      </c>
      <c r="D22" s="203">
        <v>588050</v>
      </c>
      <c r="E22" s="203">
        <v>1027380</v>
      </c>
      <c r="F22" s="204">
        <v>74.70963353456338</v>
      </c>
    </row>
    <row r="23" spans="1:7" ht="15.6" customHeight="1">
      <c r="A23" s="202" t="s">
        <v>171</v>
      </c>
      <c r="B23" s="203">
        <v>66373</v>
      </c>
      <c r="C23" s="203">
        <v>68369</v>
      </c>
      <c r="D23" s="203">
        <v>254598</v>
      </c>
      <c r="E23" s="203">
        <v>388575</v>
      </c>
      <c r="F23" s="204">
        <v>52.622958546414338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970</v>
      </c>
      <c r="C25" s="203">
        <v>427</v>
      </c>
      <c r="D25" s="203">
        <v>4650</v>
      </c>
      <c r="E25" s="203">
        <v>4232</v>
      </c>
      <c r="F25" s="204">
        <v>-8.9892473118279526</v>
      </c>
    </row>
    <row r="26" spans="1:7" ht="15.6" customHeight="1">
      <c r="A26" s="202" t="s">
        <v>157</v>
      </c>
      <c r="B26" s="203">
        <v>959</v>
      </c>
      <c r="C26" s="203">
        <v>6922</v>
      </c>
      <c r="D26" s="203">
        <v>6306</v>
      </c>
      <c r="E26" s="203">
        <v>31370</v>
      </c>
      <c r="F26" s="204">
        <v>397.46273390421823</v>
      </c>
    </row>
    <row r="27" spans="1:7" ht="15.6" customHeight="1">
      <c r="A27" s="202" t="s">
        <v>173</v>
      </c>
      <c r="B27" s="203">
        <v>533</v>
      </c>
      <c r="C27" s="203">
        <v>0</v>
      </c>
      <c r="D27" s="203">
        <v>1480</v>
      </c>
      <c r="E27" s="203">
        <v>934</v>
      </c>
      <c r="F27" s="204">
        <v>-36.891891891891888</v>
      </c>
    </row>
    <row r="28" spans="1:7" ht="15.6" customHeight="1">
      <c r="A28" s="202" t="s">
        <v>177</v>
      </c>
      <c r="B28" s="203">
        <v>61670</v>
      </c>
      <c r="C28" s="203">
        <v>75397</v>
      </c>
      <c r="D28" s="203">
        <v>408411</v>
      </c>
      <c r="E28" s="203">
        <v>737657</v>
      </c>
      <c r="F28" s="204">
        <v>80.616339912490105</v>
      </c>
    </row>
    <row r="29" spans="1:7" ht="15.6" customHeight="1">
      <c r="A29" s="202" t="s">
        <v>178</v>
      </c>
      <c r="B29" s="203">
        <v>5870</v>
      </c>
      <c r="C29" s="203">
        <v>4114</v>
      </c>
      <c r="D29" s="203">
        <v>20157</v>
      </c>
      <c r="E29" s="203">
        <v>22714</v>
      </c>
      <c r="F29" s="204">
        <v>12.68541945726051</v>
      </c>
    </row>
    <row r="30" spans="1:7" ht="15.6" customHeight="1">
      <c r="A30" s="202" t="s">
        <v>179</v>
      </c>
      <c r="B30" s="203">
        <v>1587</v>
      </c>
      <c r="C30" s="203">
        <v>2019</v>
      </c>
      <c r="D30" s="203">
        <v>16415</v>
      </c>
      <c r="E30" s="203">
        <v>17724</v>
      </c>
      <c r="F30" s="204">
        <v>7.9744136460554378</v>
      </c>
    </row>
    <row r="31" spans="1:7" ht="15.6" customHeight="1">
      <c r="A31" s="202" t="s">
        <v>180</v>
      </c>
      <c r="B31" s="203">
        <v>22825</v>
      </c>
      <c r="C31" s="203">
        <v>24338</v>
      </c>
      <c r="D31" s="203">
        <v>63435</v>
      </c>
      <c r="E31" s="203">
        <v>106746</v>
      </c>
      <c r="F31" s="204">
        <v>68.276188224166475</v>
      </c>
    </row>
    <row r="32" spans="1:7" ht="15.6" customHeight="1">
      <c r="A32" s="202" t="s">
        <v>181</v>
      </c>
      <c r="B32" s="203">
        <v>102305</v>
      </c>
      <c r="C32" s="203">
        <v>141172</v>
      </c>
      <c r="D32" s="203">
        <v>553699</v>
      </c>
      <c r="E32" s="203">
        <v>722311</v>
      </c>
      <c r="F32" s="204">
        <v>30.451924240426649</v>
      </c>
    </row>
    <row r="33" spans="1:6" ht="15.6" customHeight="1">
      <c r="A33" s="202" t="s">
        <v>182</v>
      </c>
      <c r="B33" s="203">
        <v>29945</v>
      </c>
      <c r="C33" s="203">
        <v>45023</v>
      </c>
      <c r="D33" s="203">
        <v>146825</v>
      </c>
      <c r="E33" s="203">
        <v>198981</v>
      </c>
      <c r="F33" s="204">
        <v>35.522560871786141</v>
      </c>
    </row>
    <row r="34" spans="1:6" ht="15.6" customHeight="1">
      <c r="A34" s="202" t="s">
        <v>183</v>
      </c>
      <c r="B34" s="203">
        <v>1072</v>
      </c>
      <c r="C34" s="203">
        <v>0</v>
      </c>
      <c r="D34" s="203">
        <v>2076</v>
      </c>
      <c r="E34" s="203">
        <v>1375</v>
      </c>
      <c r="F34" s="204">
        <v>-33.76685934489403</v>
      </c>
    </row>
    <row r="35" spans="1:6" ht="15.6" customHeight="1">
      <c r="A35" s="193" t="s">
        <v>158</v>
      </c>
      <c r="B35" s="90">
        <f>SUM(B7:B34)</f>
        <v>1232633</v>
      </c>
      <c r="C35" s="91">
        <f>SUM(C7:C34)</f>
        <v>1534642</v>
      </c>
      <c r="D35" s="90">
        <f>SUM(D7:D34)</f>
        <v>6615926</v>
      </c>
      <c r="E35" s="192">
        <f>SUM(E7:E34)</f>
        <v>10110709</v>
      </c>
      <c r="F35" s="154">
        <f>E35*100/D35-100</f>
        <v>52.823792164543562</v>
      </c>
    </row>
    <row r="36" spans="1:6" ht="15.6" customHeight="1">
      <c r="A36" s="87" t="s">
        <v>164</v>
      </c>
      <c r="B36" s="86"/>
      <c r="D36" s="86"/>
      <c r="F36" s="37"/>
    </row>
  </sheetData>
  <mergeCells count="3">
    <mergeCell ref="B5:C5"/>
    <mergeCell ref="D5:F5"/>
    <mergeCell ref="A5:A6"/>
  </mergeCells>
  <conditionalFormatting sqref="A7:F34">
    <cfRule type="expression" dxfId="5" priority="2">
      <formula>MOD(ROW(),2)=0</formula>
    </cfRule>
  </conditionalFormatting>
  <conditionalFormatting sqref="F7:F35">
    <cfRule type="expression" dxfId="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C4B9E-18C6-479C-92E5-179BCEEEDA34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88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51"/>
    </row>
    <row r="8" spans="1:14" ht="15.6" customHeight="1">
      <c r="A8" s="202" t="s">
        <v>11</v>
      </c>
      <c r="B8" s="203">
        <v>4518</v>
      </c>
      <c r="C8" s="203">
        <v>2846</v>
      </c>
      <c r="D8" s="203">
        <v>26769</v>
      </c>
      <c r="E8" s="203">
        <v>38031</v>
      </c>
      <c r="F8" s="204">
        <v>42.071052336658077</v>
      </c>
      <c r="G8" s="20"/>
    </row>
    <row r="9" spans="1:14" ht="15.6" customHeight="1">
      <c r="A9" s="202" t="s">
        <v>8</v>
      </c>
      <c r="B9" s="203">
        <v>8511</v>
      </c>
      <c r="C9" s="203">
        <v>11185</v>
      </c>
      <c r="D9" s="203">
        <v>151501</v>
      </c>
      <c r="E9" s="203">
        <v>196377</v>
      </c>
      <c r="F9" s="204">
        <v>29.620926594543931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61746</v>
      </c>
      <c r="C11" s="203">
        <v>68991</v>
      </c>
      <c r="D11" s="203">
        <v>808307</v>
      </c>
      <c r="E11" s="203">
        <v>1053255</v>
      </c>
      <c r="F11" s="204">
        <v>30.303832578463389</v>
      </c>
    </row>
    <row r="12" spans="1:14" ht="15.6" customHeight="1">
      <c r="A12" s="202" t="s">
        <v>6</v>
      </c>
      <c r="B12" s="203">
        <v>960</v>
      </c>
      <c r="C12" s="203">
        <v>1510</v>
      </c>
      <c r="D12" s="203">
        <v>10449</v>
      </c>
      <c r="E12" s="203">
        <v>12398</v>
      </c>
      <c r="F12" s="204">
        <v>18.652502631830799</v>
      </c>
    </row>
    <row r="13" spans="1:14" ht="15.6" customHeight="1">
      <c r="A13" s="202" t="s">
        <v>175</v>
      </c>
      <c r="B13" s="203">
        <v>96866</v>
      </c>
      <c r="C13" s="203">
        <v>114626</v>
      </c>
      <c r="D13" s="203">
        <v>1039968</v>
      </c>
      <c r="E13" s="203">
        <v>1109654</v>
      </c>
      <c r="F13" s="204">
        <v>6.7007831010184873</v>
      </c>
    </row>
    <row r="14" spans="1:14" ht="15.6" customHeight="1">
      <c r="A14" s="202" t="s">
        <v>153</v>
      </c>
      <c r="B14" s="203">
        <v>30439</v>
      </c>
      <c r="C14" s="203">
        <v>34432</v>
      </c>
      <c r="D14" s="203">
        <v>436365</v>
      </c>
      <c r="E14" s="203">
        <v>463882</v>
      </c>
      <c r="F14" s="204">
        <v>6.3059594605433489</v>
      </c>
    </row>
    <row r="15" spans="1:14" ht="15.6" customHeight="1">
      <c r="A15" s="202" t="s">
        <v>150</v>
      </c>
      <c r="B15" s="203">
        <v>5395</v>
      </c>
      <c r="C15" s="203">
        <v>5612</v>
      </c>
      <c r="D15" s="203">
        <v>41604</v>
      </c>
      <c r="E15" s="203">
        <v>51021</v>
      </c>
      <c r="F15" s="204">
        <v>22.634842803576571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0</v>
      </c>
      <c r="E16" s="203">
        <v>0</v>
      </c>
      <c r="F16" s="204" t="s">
        <v>156</v>
      </c>
      <c r="G16" s="15"/>
    </row>
    <row r="17" spans="1:7" ht="15.6" customHeight="1">
      <c r="A17" s="202" t="s">
        <v>155</v>
      </c>
      <c r="B17" s="203">
        <v>0</v>
      </c>
      <c r="C17" s="203">
        <v>0</v>
      </c>
      <c r="D17" s="203">
        <v>0</v>
      </c>
      <c r="E17" s="203">
        <v>0</v>
      </c>
      <c r="F17" s="204" t="s">
        <v>156</v>
      </c>
      <c r="G17" s="16"/>
    </row>
    <row r="18" spans="1:7" ht="15.6" customHeight="1">
      <c r="A18" s="202" t="s">
        <v>152</v>
      </c>
      <c r="B18" s="203">
        <v>29963</v>
      </c>
      <c r="C18" s="203">
        <v>30376</v>
      </c>
      <c r="D18" s="203">
        <v>356256</v>
      </c>
      <c r="E18" s="203">
        <v>375174</v>
      </c>
      <c r="F18" s="204">
        <v>5.3102263540824586</v>
      </c>
    </row>
    <row r="19" spans="1:7" ht="15.6" customHeight="1">
      <c r="A19" s="202" t="s">
        <v>148</v>
      </c>
      <c r="B19" s="203">
        <v>0</v>
      </c>
      <c r="C19" s="203">
        <v>0</v>
      </c>
      <c r="D19" s="203">
        <v>0</v>
      </c>
      <c r="E19" s="203">
        <v>0</v>
      </c>
      <c r="F19" s="204" t="s">
        <v>156</v>
      </c>
    </row>
    <row r="20" spans="1:7" ht="15.6" customHeight="1">
      <c r="A20" s="202" t="s">
        <v>147</v>
      </c>
      <c r="B20" s="203">
        <v>0</v>
      </c>
      <c r="C20" s="203">
        <v>0</v>
      </c>
      <c r="D20" s="203">
        <v>0</v>
      </c>
      <c r="E20" s="203">
        <v>0</v>
      </c>
      <c r="F20" s="204" t="s">
        <v>156</v>
      </c>
    </row>
    <row r="21" spans="1:7" ht="15.6" customHeight="1">
      <c r="A21" s="202" t="s">
        <v>154</v>
      </c>
      <c r="B21" s="203">
        <v>3962</v>
      </c>
      <c r="C21" s="203">
        <v>3656</v>
      </c>
      <c r="D21" s="203">
        <v>33620</v>
      </c>
      <c r="E21" s="203">
        <v>34015</v>
      </c>
      <c r="F21" s="204">
        <v>1.1748958953004229</v>
      </c>
    </row>
    <row r="22" spans="1:7" ht="15.6" customHeight="1">
      <c r="A22" s="202" t="s">
        <v>151</v>
      </c>
      <c r="B22" s="203">
        <v>55705</v>
      </c>
      <c r="C22" s="203">
        <v>58387</v>
      </c>
      <c r="D22" s="203">
        <v>593268</v>
      </c>
      <c r="E22" s="203">
        <v>598443</v>
      </c>
      <c r="F22" s="204">
        <v>0.87228706082242979</v>
      </c>
    </row>
    <row r="23" spans="1:7" ht="15.6" customHeight="1">
      <c r="A23" s="202" t="s">
        <v>171</v>
      </c>
      <c r="B23" s="203">
        <v>3630</v>
      </c>
      <c r="C23" s="203">
        <v>4237</v>
      </c>
      <c r="D23" s="203">
        <v>58652</v>
      </c>
      <c r="E23" s="203">
        <v>64789</v>
      </c>
      <c r="F23" s="204">
        <v>10.463411307372301</v>
      </c>
    </row>
    <row r="24" spans="1:7" ht="15.6" customHeight="1">
      <c r="A24" s="202" t="s">
        <v>146</v>
      </c>
      <c r="B24" s="203">
        <v>0</v>
      </c>
      <c r="C24" s="203">
        <v>0</v>
      </c>
      <c r="D24" s="203">
        <v>0</v>
      </c>
      <c r="E24" s="203">
        <v>0</v>
      </c>
      <c r="F24" s="204" t="s">
        <v>156</v>
      </c>
    </row>
    <row r="25" spans="1:7" ht="15.6" customHeight="1">
      <c r="A25" s="202" t="s">
        <v>145</v>
      </c>
      <c r="B25" s="203">
        <v>7253</v>
      </c>
      <c r="C25" s="203">
        <v>7447</v>
      </c>
      <c r="D25" s="203">
        <v>119957</v>
      </c>
      <c r="E25" s="203">
        <v>128951</v>
      </c>
      <c r="F25" s="204">
        <v>7.4976866710571226</v>
      </c>
    </row>
    <row r="26" spans="1:7" ht="15.6" customHeight="1">
      <c r="A26" s="202" t="s">
        <v>157</v>
      </c>
      <c r="B26" s="203">
        <v>1302</v>
      </c>
      <c r="C26" s="203">
        <v>2982</v>
      </c>
      <c r="D26" s="203">
        <v>29420</v>
      </c>
      <c r="E26" s="203">
        <v>42959</v>
      </c>
      <c r="F26" s="204">
        <v>46.019714479945613</v>
      </c>
    </row>
    <row r="27" spans="1:7" ht="15.6" customHeight="1">
      <c r="A27" s="202" t="s">
        <v>173</v>
      </c>
      <c r="B27" s="203">
        <v>0</v>
      </c>
      <c r="C27" s="203">
        <v>0</v>
      </c>
      <c r="D27" s="203">
        <v>0</v>
      </c>
      <c r="E27" s="203">
        <v>0</v>
      </c>
      <c r="F27" s="204" t="s">
        <v>156</v>
      </c>
    </row>
    <row r="28" spans="1:7" ht="15.6" customHeight="1">
      <c r="A28" s="202" t="s">
        <v>177</v>
      </c>
      <c r="B28" s="203">
        <v>143137</v>
      </c>
      <c r="C28" s="203">
        <v>153139</v>
      </c>
      <c r="D28" s="203">
        <v>1445624</v>
      </c>
      <c r="E28" s="203">
        <v>1524433</v>
      </c>
      <c r="F28" s="204">
        <v>5.4515558679158573</v>
      </c>
    </row>
    <row r="29" spans="1:7" ht="15.6" customHeight="1">
      <c r="A29" s="202" t="s">
        <v>178</v>
      </c>
      <c r="B29" s="203">
        <v>11722</v>
      </c>
      <c r="C29" s="203">
        <v>11451</v>
      </c>
      <c r="D29" s="203">
        <v>100892</v>
      </c>
      <c r="E29" s="203">
        <v>94081</v>
      </c>
      <c r="F29" s="204">
        <v>-6.7507830155017254</v>
      </c>
    </row>
    <row r="30" spans="1:7" ht="15.6" customHeight="1">
      <c r="A30" s="202" t="s">
        <v>179</v>
      </c>
      <c r="B30" s="203">
        <v>0</v>
      </c>
      <c r="C30" s="203">
        <v>0</v>
      </c>
      <c r="D30" s="203">
        <v>0</v>
      </c>
      <c r="E30" s="203">
        <v>0</v>
      </c>
      <c r="F30" s="204" t="s">
        <v>156</v>
      </c>
    </row>
    <row r="31" spans="1:7" ht="15.6" customHeight="1">
      <c r="A31" s="202" t="s">
        <v>180</v>
      </c>
      <c r="B31" s="203">
        <v>0</v>
      </c>
      <c r="C31" s="203">
        <v>0</v>
      </c>
      <c r="D31" s="203">
        <v>0</v>
      </c>
      <c r="E31" s="203">
        <v>0</v>
      </c>
      <c r="F31" s="204" t="s">
        <v>156</v>
      </c>
    </row>
    <row r="32" spans="1:7" ht="15.6" customHeight="1">
      <c r="A32" s="202" t="s">
        <v>181</v>
      </c>
      <c r="B32" s="203">
        <v>13993</v>
      </c>
      <c r="C32" s="203">
        <v>16628</v>
      </c>
      <c r="D32" s="203">
        <v>173585</v>
      </c>
      <c r="E32" s="203">
        <v>179907</v>
      </c>
      <c r="F32" s="204">
        <v>3.6420197597718689</v>
      </c>
    </row>
    <row r="33" spans="1:6" ht="15.6" customHeight="1">
      <c r="A33" s="202" t="s">
        <v>182</v>
      </c>
      <c r="B33" s="203">
        <v>0</v>
      </c>
      <c r="C33" s="203">
        <v>0</v>
      </c>
      <c r="D33" s="203">
        <v>0</v>
      </c>
      <c r="E33" s="203">
        <v>0</v>
      </c>
      <c r="F33" s="204" t="s">
        <v>156</v>
      </c>
    </row>
    <row r="34" spans="1:6" ht="15.6" customHeight="1">
      <c r="A34" s="202" t="s">
        <v>183</v>
      </c>
      <c r="B34" s="203">
        <v>0</v>
      </c>
      <c r="C34" s="203">
        <v>0</v>
      </c>
      <c r="D34" s="203">
        <v>0</v>
      </c>
      <c r="E34" s="203">
        <v>0</v>
      </c>
      <c r="F34" s="204" t="s">
        <v>156</v>
      </c>
    </row>
    <row r="35" spans="1:6" ht="15.6" customHeight="1">
      <c r="A35" s="170" t="s">
        <v>158</v>
      </c>
      <c r="B35" s="90">
        <f>SUM(B7:B34)</f>
        <v>479102</v>
      </c>
      <c r="C35" s="91">
        <f>SUM(C7:C34)</f>
        <v>527505</v>
      </c>
      <c r="D35" s="192">
        <f>SUM(D7:D34)</f>
        <v>5426237</v>
      </c>
      <c r="E35" s="192">
        <f>SUM(E7:E34)</f>
        <v>5967370</v>
      </c>
      <c r="F35" s="154">
        <f>E35*100/D35-100</f>
        <v>9.9725279231260942</v>
      </c>
    </row>
    <row r="36" spans="1:6" ht="15.6" customHeight="1">
      <c r="A36" s="87" t="s">
        <v>89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380B0-AD85-48C4-B78C-BBE8604F2DDE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46" t="s">
        <v>162</v>
      </c>
      <c r="E1" s="19"/>
      <c r="H1" s="18"/>
      <c r="I1" s="18"/>
      <c r="J1" s="18"/>
      <c r="K1" s="18"/>
      <c r="L1" s="18"/>
      <c r="M1" s="18"/>
    </row>
    <row r="2" spans="1:14" ht="15.6" customHeight="1">
      <c r="A2" s="153"/>
      <c r="H2" s="17"/>
      <c r="I2" s="17"/>
      <c r="J2" s="17"/>
      <c r="K2" s="17"/>
      <c r="L2" s="17"/>
      <c r="M2" s="17"/>
    </row>
    <row r="3" spans="1:14" ht="15.6" customHeight="1">
      <c r="H3" s="17"/>
      <c r="I3" s="17"/>
      <c r="J3" s="17"/>
      <c r="K3" s="17"/>
      <c r="L3" s="17"/>
      <c r="M3" s="17"/>
    </row>
    <row r="4" spans="1:14" ht="15.6" customHeight="1">
      <c r="A4" s="45" t="s">
        <v>70</v>
      </c>
    </row>
    <row r="5" spans="1:14" ht="15.6" customHeight="1">
      <c r="A5" s="210" t="s">
        <v>1</v>
      </c>
      <c r="B5" s="12" t="s">
        <v>176</v>
      </c>
      <c r="C5" s="12"/>
      <c r="D5" s="12" t="s">
        <v>0</v>
      </c>
      <c r="E5" s="12"/>
      <c r="F5" s="12"/>
      <c r="G5" s="20"/>
      <c r="M5" s="47"/>
      <c r="N5" s="88" t="s">
        <v>172</v>
      </c>
    </row>
    <row r="6" spans="1:14" ht="15.6" customHeight="1">
      <c r="A6" s="210"/>
      <c r="B6" s="178">
        <v>2022</v>
      </c>
      <c r="C6" s="178">
        <v>2023</v>
      </c>
      <c r="D6" s="178">
        <v>2022</v>
      </c>
      <c r="E6" s="178">
        <v>2023</v>
      </c>
      <c r="F6" s="168" t="s">
        <v>7</v>
      </c>
      <c r="G6" s="20"/>
    </row>
    <row r="7" spans="1:14" ht="15.6" customHeight="1">
      <c r="A7" s="202" t="s">
        <v>18</v>
      </c>
      <c r="B7" s="203">
        <v>0</v>
      </c>
      <c r="C7" s="203">
        <v>0</v>
      </c>
      <c r="D7" s="203">
        <v>0</v>
      </c>
      <c r="E7" s="203">
        <v>0</v>
      </c>
      <c r="F7" s="204" t="s">
        <v>156</v>
      </c>
      <c r="G7" s="27"/>
    </row>
    <row r="8" spans="1:14" ht="15.6" customHeight="1">
      <c r="A8" s="202" t="s">
        <v>11</v>
      </c>
      <c r="B8" s="203">
        <v>228</v>
      </c>
      <c r="C8" s="203">
        <v>541</v>
      </c>
      <c r="D8" s="203">
        <v>1427</v>
      </c>
      <c r="E8" s="203">
        <v>2194</v>
      </c>
      <c r="F8" s="204">
        <v>53.749124036440087</v>
      </c>
      <c r="G8" s="20"/>
    </row>
    <row r="9" spans="1:14" ht="15.6" customHeight="1">
      <c r="A9" s="202" t="s">
        <v>8</v>
      </c>
      <c r="B9" s="203">
        <v>146</v>
      </c>
      <c r="C9" s="203">
        <v>236</v>
      </c>
      <c r="D9" s="203">
        <v>2227</v>
      </c>
      <c r="E9" s="203">
        <v>1988</v>
      </c>
      <c r="F9" s="204">
        <v>-10.73192635832959</v>
      </c>
      <c r="G9" s="20"/>
    </row>
    <row r="10" spans="1:14" ht="15.6" customHeight="1">
      <c r="A10" s="202" t="s">
        <v>10</v>
      </c>
      <c r="B10" s="203">
        <v>0</v>
      </c>
      <c r="C10" s="203">
        <v>0</v>
      </c>
      <c r="D10" s="203">
        <v>0</v>
      </c>
      <c r="E10" s="203">
        <v>0</v>
      </c>
      <c r="F10" s="204" t="s">
        <v>156</v>
      </c>
    </row>
    <row r="11" spans="1:14" ht="15.6" customHeight="1">
      <c r="A11" s="202" t="s">
        <v>9</v>
      </c>
      <c r="B11" s="203">
        <v>232</v>
      </c>
      <c r="C11" s="203">
        <v>294</v>
      </c>
      <c r="D11" s="203">
        <v>2496</v>
      </c>
      <c r="E11" s="203">
        <v>3144</v>
      </c>
      <c r="F11" s="204">
        <v>25.961538461538471</v>
      </c>
    </row>
    <row r="12" spans="1:14" ht="15.6" customHeight="1">
      <c r="A12" s="202" t="s">
        <v>6</v>
      </c>
      <c r="B12" s="203">
        <v>797</v>
      </c>
      <c r="C12" s="203">
        <v>1677</v>
      </c>
      <c r="D12" s="203">
        <v>9427</v>
      </c>
      <c r="E12" s="203">
        <v>16952</v>
      </c>
      <c r="F12" s="204">
        <v>79.823910045613673</v>
      </c>
    </row>
    <row r="13" spans="1:14" ht="15.6" customHeight="1">
      <c r="A13" s="202" t="s">
        <v>175</v>
      </c>
      <c r="B13" s="203">
        <v>12513</v>
      </c>
      <c r="C13" s="203">
        <v>13934</v>
      </c>
      <c r="D13" s="203">
        <v>78912</v>
      </c>
      <c r="E13" s="203">
        <v>103384</v>
      </c>
      <c r="F13" s="204">
        <v>31.011759935117588</v>
      </c>
    </row>
    <row r="14" spans="1:14" ht="15.6" customHeight="1">
      <c r="A14" s="202" t="s">
        <v>153</v>
      </c>
      <c r="B14" s="203">
        <v>62545</v>
      </c>
      <c r="C14" s="203">
        <v>62243</v>
      </c>
      <c r="D14" s="203">
        <v>441506</v>
      </c>
      <c r="E14" s="203">
        <v>653285</v>
      </c>
      <c r="F14" s="204">
        <v>47.967411541405987</v>
      </c>
    </row>
    <row r="15" spans="1:14" ht="15.6" customHeight="1">
      <c r="A15" s="202" t="s">
        <v>150</v>
      </c>
      <c r="B15" s="203">
        <v>21224</v>
      </c>
      <c r="C15" s="203">
        <v>27565</v>
      </c>
      <c r="D15" s="203">
        <v>100170</v>
      </c>
      <c r="E15" s="203">
        <v>121309</v>
      </c>
      <c r="F15" s="204">
        <v>21.103124688030348</v>
      </c>
    </row>
    <row r="16" spans="1:14" ht="15.6" customHeight="1">
      <c r="A16" s="202" t="s">
        <v>149</v>
      </c>
      <c r="B16" s="203">
        <v>0</v>
      </c>
      <c r="C16" s="203">
        <v>0</v>
      </c>
      <c r="D16" s="203">
        <v>6</v>
      </c>
      <c r="E16" s="203">
        <v>35</v>
      </c>
      <c r="F16" s="204">
        <v>483.33333333333343</v>
      </c>
      <c r="G16" s="15"/>
    </row>
    <row r="17" spans="1:7" ht="15.6" customHeight="1">
      <c r="A17" s="202" t="s">
        <v>155</v>
      </c>
      <c r="B17" s="203">
        <v>2</v>
      </c>
      <c r="C17" s="203">
        <v>46</v>
      </c>
      <c r="D17" s="203">
        <v>866</v>
      </c>
      <c r="E17" s="203">
        <v>910</v>
      </c>
      <c r="F17" s="204">
        <v>5.0808314087759783</v>
      </c>
      <c r="G17" s="16"/>
    </row>
    <row r="18" spans="1:7" ht="15.6" customHeight="1">
      <c r="A18" s="202" t="s">
        <v>152</v>
      </c>
      <c r="B18" s="203">
        <v>381</v>
      </c>
      <c r="C18" s="203">
        <v>444</v>
      </c>
      <c r="D18" s="203">
        <v>1964</v>
      </c>
      <c r="E18" s="203">
        <v>2135</v>
      </c>
      <c r="F18" s="204">
        <v>8.7067209775967456</v>
      </c>
    </row>
    <row r="19" spans="1:7" ht="15.6" customHeight="1">
      <c r="A19" s="202" t="s">
        <v>148</v>
      </c>
      <c r="B19" s="203">
        <v>410</v>
      </c>
      <c r="C19" s="203">
        <v>1</v>
      </c>
      <c r="D19" s="203">
        <v>417</v>
      </c>
      <c r="E19" s="203">
        <v>128</v>
      </c>
      <c r="F19" s="204">
        <v>-69.304556354916059</v>
      </c>
    </row>
    <row r="20" spans="1:7" ht="15.6" customHeight="1">
      <c r="A20" s="202" t="s">
        <v>147</v>
      </c>
      <c r="B20" s="203">
        <v>0</v>
      </c>
      <c r="C20" s="203">
        <v>3</v>
      </c>
      <c r="D20" s="203">
        <v>0</v>
      </c>
      <c r="E20" s="203">
        <v>11</v>
      </c>
      <c r="F20" s="204" t="s">
        <v>156</v>
      </c>
    </row>
    <row r="21" spans="1:7" ht="15.6" customHeight="1">
      <c r="A21" s="202" t="s">
        <v>154</v>
      </c>
      <c r="B21" s="203">
        <v>824</v>
      </c>
      <c r="C21" s="203">
        <v>1506</v>
      </c>
      <c r="D21" s="203">
        <v>7683</v>
      </c>
      <c r="E21" s="203">
        <v>18647</v>
      </c>
      <c r="F21" s="204">
        <v>142.70467265391119</v>
      </c>
    </row>
    <row r="22" spans="1:7" ht="15.6" customHeight="1">
      <c r="A22" s="202" t="s">
        <v>151</v>
      </c>
      <c r="B22" s="203">
        <v>29325</v>
      </c>
      <c r="C22" s="203">
        <v>31185</v>
      </c>
      <c r="D22" s="203">
        <v>304764</v>
      </c>
      <c r="E22" s="203">
        <v>333925</v>
      </c>
      <c r="F22" s="204">
        <v>9.5683873423370187</v>
      </c>
    </row>
    <row r="23" spans="1:7" ht="15.6" customHeight="1">
      <c r="A23" s="202" t="s">
        <v>171</v>
      </c>
      <c r="B23" s="203">
        <v>8517</v>
      </c>
      <c r="C23" s="203">
        <v>6121</v>
      </c>
      <c r="D23" s="203">
        <v>88886</v>
      </c>
      <c r="E23" s="203">
        <v>47078</v>
      </c>
      <c r="F23" s="204">
        <v>-47.035528654681279</v>
      </c>
    </row>
    <row r="24" spans="1:7" ht="15.6" customHeight="1">
      <c r="A24" s="202" t="s">
        <v>146</v>
      </c>
      <c r="B24" s="203">
        <v>1</v>
      </c>
      <c r="C24" s="203">
        <v>184</v>
      </c>
      <c r="D24" s="203">
        <v>61</v>
      </c>
      <c r="E24" s="203">
        <v>247</v>
      </c>
      <c r="F24" s="204">
        <v>304.91803278688519</v>
      </c>
    </row>
    <row r="25" spans="1:7" ht="15.6" customHeight="1">
      <c r="A25" s="202" t="s">
        <v>145</v>
      </c>
      <c r="B25" s="203">
        <v>973</v>
      </c>
      <c r="C25" s="203">
        <v>180</v>
      </c>
      <c r="D25" s="203">
        <v>2721</v>
      </c>
      <c r="E25" s="203">
        <v>1767</v>
      </c>
      <c r="F25" s="204">
        <v>-35.060639470782803</v>
      </c>
    </row>
    <row r="26" spans="1:7" ht="15.6" customHeight="1">
      <c r="A26" s="202" t="s">
        <v>157</v>
      </c>
      <c r="B26" s="203">
        <v>20</v>
      </c>
      <c r="C26" s="203">
        <v>16</v>
      </c>
      <c r="D26" s="203">
        <v>111</v>
      </c>
      <c r="E26" s="203">
        <v>1289</v>
      </c>
      <c r="F26" s="204">
        <v>1061.2612612612611</v>
      </c>
    </row>
    <row r="27" spans="1:7" ht="15.6" customHeight="1">
      <c r="A27" s="202" t="s">
        <v>173</v>
      </c>
      <c r="B27" s="203">
        <v>23323</v>
      </c>
      <c r="C27" s="203">
        <v>28437</v>
      </c>
      <c r="D27" s="203">
        <v>205094</v>
      </c>
      <c r="E27" s="203">
        <v>234560</v>
      </c>
      <c r="F27" s="204">
        <v>14.36707070904073</v>
      </c>
    </row>
    <row r="28" spans="1:7" ht="15.6" customHeight="1">
      <c r="A28" s="202" t="s">
        <v>177</v>
      </c>
      <c r="B28" s="203">
        <v>6036</v>
      </c>
      <c r="C28" s="203">
        <v>8563</v>
      </c>
      <c r="D28" s="203">
        <v>55036</v>
      </c>
      <c r="E28" s="203">
        <v>69433</v>
      </c>
      <c r="F28" s="204">
        <v>26.159241223926159</v>
      </c>
    </row>
    <row r="29" spans="1:7" ht="15.6" customHeight="1">
      <c r="A29" s="202" t="s">
        <v>178</v>
      </c>
      <c r="B29" s="203">
        <v>32930</v>
      </c>
      <c r="C29" s="203">
        <v>28546</v>
      </c>
      <c r="D29" s="203">
        <v>276144</v>
      </c>
      <c r="E29" s="203">
        <v>358280</v>
      </c>
      <c r="F29" s="204">
        <v>29.74390173242946</v>
      </c>
    </row>
    <row r="30" spans="1:7" ht="15.6" customHeight="1">
      <c r="A30" s="202" t="s">
        <v>179</v>
      </c>
      <c r="B30" s="203">
        <v>454</v>
      </c>
      <c r="C30" s="203">
        <v>942</v>
      </c>
      <c r="D30" s="203">
        <v>3648</v>
      </c>
      <c r="E30" s="203">
        <v>5640</v>
      </c>
      <c r="F30" s="204">
        <v>54.60526315789474</v>
      </c>
    </row>
    <row r="31" spans="1:7" ht="15.6" customHeight="1">
      <c r="A31" s="202" t="s">
        <v>180</v>
      </c>
      <c r="B31" s="203">
        <v>13149</v>
      </c>
      <c r="C31" s="203">
        <v>16267</v>
      </c>
      <c r="D31" s="203">
        <v>141690</v>
      </c>
      <c r="E31" s="203">
        <v>185067</v>
      </c>
      <c r="F31" s="204">
        <v>30.614016514926959</v>
      </c>
    </row>
    <row r="32" spans="1:7" ht="15.6" customHeight="1">
      <c r="A32" s="202" t="s">
        <v>181</v>
      </c>
      <c r="B32" s="203">
        <v>62295</v>
      </c>
      <c r="C32" s="203">
        <v>57206</v>
      </c>
      <c r="D32" s="203">
        <v>491236</v>
      </c>
      <c r="E32" s="203">
        <v>535201</v>
      </c>
      <c r="F32" s="204">
        <v>8.9498733806154291</v>
      </c>
    </row>
    <row r="33" spans="1:6" ht="15.6" customHeight="1">
      <c r="A33" s="202" t="s">
        <v>182</v>
      </c>
      <c r="B33" s="203">
        <v>56187</v>
      </c>
      <c r="C33" s="203">
        <v>63167</v>
      </c>
      <c r="D33" s="203">
        <v>385311</v>
      </c>
      <c r="E33" s="203">
        <v>531693</v>
      </c>
      <c r="F33" s="204">
        <v>37.990610182424057</v>
      </c>
    </row>
    <row r="34" spans="1:6" ht="15.6" customHeight="1">
      <c r="A34" s="202" t="s">
        <v>183</v>
      </c>
      <c r="B34" s="203">
        <v>5</v>
      </c>
      <c r="C34" s="203">
        <v>1</v>
      </c>
      <c r="D34" s="203">
        <v>177</v>
      </c>
      <c r="E34" s="203">
        <v>127</v>
      </c>
      <c r="F34" s="204">
        <v>-28.248587570621471</v>
      </c>
    </row>
    <row r="35" spans="1:6" ht="15.6" customHeight="1">
      <c r="A35" s="170" t="s">
        <v>158</v>
      </c>
      <c r="B35" s="90">
        <f>SUM(B7:B34)</f>
        <v>332517</v>
      </c>
      <c r="C35" s="91">
        <f>SUM(C7:C34)</f>
        <v>349305</v>
      </c>
      <c r="D35" s="90">
        <f>SUM(D7:D34)</f>
        <v>2601980</v>
      </c>
      <c r="E35" s="92">
        <f>SUM(E7:E34)</f>
        <v>3228429</v>
      </c>
      <c r="F35" s="154">
        <f>E35*100/D35-100</f>
        <v>24.075857616123102</v>
      </c>
    </row>
    <row r="36" spans="1:6" ht="15.6" customHeight="1">
      <c r="A36" s="87" t="s">
        <v>163</v>
      </c>
      <c r="B36" s="86"/>
      <c r="D36" s="86"/>
      <c r="E36" s="37"/>
      <c r="F36" s="37"/>
    </row>
  </sheetData>
  <mergeCells count="3">
    <mergeCell ref="B5:C5"/>
    <mergeCell ref="D5:F5"/>
    <mergeCell ref="A5:A6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18</A_x00f1_o>
  </documentManagement>
</p:properties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customXml/itemProps3.xml><?xml version="1.0" encoding="utf-8"?>
<ds:datastoreItem xmlns:ds="http://schemas.openxmlformats.org/officeDocument/2006/customXml" ds:itemID="{5F9406A6-60A1-4B38-A1D0-5F5A3FAD8CC9}"/>
</file>

<file path=customXml/itemProps4.xml><?xml version="1.0" encoding="utf-8"?>
<ds:datastoreItem xmlns:ds="http://schemas.openxmlformats.org/officeDocument/2006/customXml" ds:itemID="{928D8EFA-FFC0-46E0-A552-2D3D8502542E}"/>
</file>

<file path=customXml/itemProps5.xml><?xml version="1.0" encoding="utf-8"?>
<ds:datastoreItem xmlns:ds="http://schemas.openxmlformats.org/officeDocument/2006/customXml" ds:itemID="{E739853A-6C72-4D81-A0BA-8F46AE23C1A4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30</vt:i4>
      </vt:variant>
    </vt:vector>
  </HeadingPairs>
  <TitlesOfParts>
    <vt:vector size="61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dcterms:created xsi:type="dcterms:W3CDTF">2014-04-30T10:51:23Z</dcterms:created>
  <dcterms:modified xsi:type="dcterms:W3CDTF">2024-01-25T13:43:16Z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