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6.xml" ContentType="application/vnd.openxmlformats-officedocument.themeOverride+xml"/>
  <Override PartName="/xl/metadata.xml" ContentType="application/vnd.openxmlformats-officedocument.spreadsheetml.sheetMetadata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8_{877067E7-EC68-4993-83B7-1B0DB7430B63}" xr6:coauthVersionLast="47" xr6:coauthVersionMax="47" xr10:uidLastSave="{00000000-0000-0000-0000-000000000000}"/>
  <bookViews>
    <workbookView xWindow="-108" yWindow="-108" windowWidth="23256" windowHeight="12456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31" l="1"/>
  <c r="F35" i="31" s="1"/>
  <c r="D35" i="31"/>
  <c r="C35" i="31"/>
  <c r="D35" i="6" s="1" a="1"/>
  <c r="B35" i="31"/>
  <c r="E35" i="30"/>
  <c r="F35" i="30" s="1"/>
  <c r="D35" i="30"/>
  <c r="C35" i="30"/>
  <c r="B35" i="30"/>
  <c r="F35" i="29"/>
  <c r="E35" i="29"/>
  <c r="D35" i="29"/>
  <c r="C35" i="29"/>
  <c r="B35" i="29"/>
  <c r="F35" i="38"/>
  <c r="E35" i="38"/>
  <c r="D35" i="38"/>
  <c r="C35" i="38"/>
  <c r="B35" i="38"/>
  <c r="E35" i="28"/>
  <c r="F35" i="28" s="1"/>
  <c r="D35" i="28"/>
  <c r="D31" i="6" s="1" a="1"/>
  <c r="C35" i="28"/>
  <c r="B35" i="28"/>
  <c r="E35" i="34"/>
  <c r="D35" i="34"/>
  <c r="F35" i="34" s="1"/>
  <c r="C35" i="34"/>
  <c r="B35" i="34"/>
  <c r="E35" i="33"/>
  <c r="F35" i="33" s="1"/>
  <c r="D35" i="33"/>
  <c r="C35" i="33"/>
  <c r="B35" i="33"/>
  <c r="D29" i="6" s="1" a="1"/>
  <c r="E35" i="32"/>
  <c r="F35" i="32" s="1"/>
  <c r="D35" i="32"/>
  <c r="C35" i="32"/>
  <c r="B35" i="32"/>
  <c r="D28" i="6" s="1" a="1"/>
  <c r="F35" i="26"/>
  <c r="E35" i="26"/>
  <c r="D35" i="26"/>
  <c r="C35" i="26"/>
  <c r="B35" i="26"/>
  <c r="E35" i="25"/>
  <c r="D26" i="6" s="1" a="1"/>
  <c r="D35" i="25"/>
  <c r="C35" i="25"/>
  <c r="B35" i="25"/>
  <c r="E35" i="24"/>
  <c r="F35" i="24" s="1"/>
  <c r="D35" i="24"/>
  <c r="C35" i="24"/>
  <c r="B35" i="24"/>
  <c r="E35" i="22"/>
  <c r="D35" i="22"/>
  <c r="F35" i="22" s="1"/>
  <c r="C35" i="22"/>
  <c r="D24" i="6" s="1" a="1"/>
  <c r="B35" i="22"/>
  <c r="E35" i="21"/>
  <c r="F35" i="21" s="1"/>
  <c r="D35" i="21"/>
  <c r="C35" i="21"/>
  <c r="D23" i="6" s="1" a="1"/>
  <c r="B35" i="21"/>
  <c r="E35" i="20"/>
  <c r="D35" i="20"/>
  <c r="F35" i="20" s="1"/>
  <c r="C35" i="20"/>
  <c r="B35" i="20"/>
  <c r="F35" i="19"/>
  <c r="E35" i="19"/>
  <c r="D35" i="19"/>
  <c r="C35" i="19"/>
  <c r="B35" i="19"/>
  <c r="F35" i="18"/>
  <c r="E35" i="18"/>
  <c r="D35" i="18"/>
  <c r="C35" i="18"/>
  <c r="B35" i="18"/>
  <c r="E35" i="17"/>
  <c r="F35" i="17" s="1"/>
  <c r="D35" i="17"/>
  <c r="D16" i="6" s="1" a="1"/>
  <c r="C35" i="17"/>
  <c r="B35" i="17"/>
  <c r="E35" i="16"/>
  <c r="D35" i="16"/>
  <c r="F35" i="16" s="1"/>
  <c r="C35" i="16"/>
  <c r="B35" i="16"/>
  <c r="E35" i="15"/>
  <c r="F35" i="15" s="1"/>
  <c r="D35" i="15"/>
  <c r="C35" i="15"/>
  <c r="B35" i="15"/>
  <c r="D14" i="6" s="1" a="1"/>
  <c r="E35" i="14"/>
  <c r="F35" i="14" s="1"/>
  <c r="D35" i="14"/>
  <c r="C35" i="14"/>
  <c r="B35" i="14"/>
  <c r="D13" i="6" s="1" a="1"/>
  <c r="F35" i="13"/>
  <c r="E35" i="13"/>
  <c r="D35" i="13"/>
  <c r="C35" i="13"/>
  <c r="B35" i="13"/>
  <c r="E35" i="12"/>
  <c r="D9" i="6" s="1" a="1"/>
  <c r="D35" i="12"/>
  <c r="C35" i="12"/>
  <c r="B35" i="12"/>
  <c r="E35" i="11"/>
  <c r="F35" i="11" s="1"/>
  <c r="D35" i="11"/>
  <c r="C35" i="11"/>
  <c r="B35" i="11"/>
  <c r="F35" i="10"/>
  <c r="E35" i="10"/>
  <c r="D35" i="10"/>
  <c r="C35" i="10"/>
  <c r="D7" i="6" s="1" a="1"/>
  <c r="B35" i="10"/>
  <c r="F35" i="9"/>
  <c r="E35" i="9"/>
  <c r="D35" i="9"/>
  <c r="C35" i="9"/>
  <c r="B35" i="9"/>
  <c r="E35" i="7"/>
  <c r="D35" i="7"/>
  <c r="F35" i="7" s="1"/>
  <c r="C35" i="7"/>
  <c r="B35" i="7"/>
  <c r="AA2" i="7"/>
  <c r="AA1" i="7"/>
  <c r="L48" i="40"/>
  <c r="K48" i="40"/>
  <c r="N48" i="40" s="1"/>
  <c r="H48" i="40"/>
  <c r="G48" i="40"/>
  <c r="J48" i="40" s="1"/>
  <c r="D48" i="40"/>
  <c r="F48" i="40" s="1"/>
  <c r="C48" i="40"/>
  <c r="L48" i="39"/>
  <c r="K48" i="39"/>
  <c r="N48" i="39" s="1"/>
  <c r="H48" i="39"/>
  <c r="G48" i="39"/>
  <c r="J48" i="39" s="1"/>
  <c r="D48" i="39"/>
  <c r="F48" i="39" s="1"/>
  <c r="C48" i="39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I34" i="6"/>
  <c r="D34" i="6" a="1"/>
  <c r="H34" i="6" s="1"/>
  <c r="I33" i="6"/>
  <c r="D33" i="6" a="1"/>
  <c r="H33" i="6" s="1"/>
  <c r="D33" i="6"/>
  <c r="D32" i="6" a="1"/>
  <c r="I32" i="6" s="1"/>
  <c r="D27" i="6" a="1"/>
  <c r="I27" i="6" s="1"/>
  <c r="D27" i="6"/>
  <c r="I22" i="6"/>
  <c r="D22" i="6" a="1"/>
  <c r="H22" i="6" s="1"/>
  <c r="D21" i="6" a="1"/>
  <c r="I21" i="6" s="1"/>
  <c r="D21" i="6"/>
  <c r="D20" i="6" a="1"/>
  <c r="I20" i="6" s="1"/>
  <c r="D10" i="6" a="1"/>
  <c r="I10" i="6" s="1"/>
  <c r="D10" i="6"/>
  <c r="I14" i="6" l="1"/>
  <c r="H14" i="6"/>
  <c r="D14" i="6"/>
  <c r="I31" i="6"/>
  <c r="H31" i="6"/>
  <c r="D31" i="6"/>
  <c r="I23" i="6"/>
  <c r="H23" i="6"/>
  <c r="D23" i="6"/>
  <c r="I29" i="6"/>
  <c r="H29" i="6"/>
  <c r="D29" i="6"/>
  <c r="I26" i="6"/>
  <c r="H26" i="6"/>
  <c r="D26" i="6"/>
  <c r="I9" i="6"/>
  <c r="H9" i="6"/>
  <c r="D9" i="6"/>
  <c r="D11" i="6" s="1"/>
  <c r="F11" i="6"/>
  <c r="G11" i="6"/>
  <c r="E11" i="6"/>
  <c r="I35" i="6"/>
  <c r="H35" i="6"/>
  <c r="D35" i="6"/>
  <c r="H16" i="6"/>
  <c r="D16" i="6"/>
  <c r="I16" i="6"/>
  <c r="I24" i="6"/>
  <c r="H24" i="6"/>
  <c r="D24" i="6"/>
  <c r="I28" i="6"/>
  <c r="H28" i="6"/>
  <c r="D28" i="6"/>
  <c r="E12" i="6"/>
  <c r="E18" i="6" s="1"/>
  <c r="G12" i="6"/>
  <c r="F12" i="6"/>
  <c r="F18" i="6" s="1"/>
  <c r="I7" i="6"/>
  <c r="H7" i="6"/>
  <c r="D7" i="6"/>
  <c r="G17" i="6"/>
  <c r="F17" i="6"/>
  <c r="E17" i="6"/>
  <c r="I13" i="6"/>
  <c r="H13" i="6"/>
  <c r="D13" i="6"/>
  <c r="D17" i="6" s="1"/>
  <c r="D15" i="6" a="1"/>
  <c r="D30" i="6" a="1"/>
  <c r="E48" i="39"/>
  <c r="F35" i="25"/>
  <c r="E48" i="40"/>
  <c r="F35" i="12"/>
  <c r="H10" i="6"/>
  <c r="H21" i="6"/>
  <c r="H27" i="6"/>
  <c r="D22" i="6"/>
  <c r="D34" i="6"/>
  <c r="D8" i="6" a="1"/>
  <c r="D25" i="6" a="1"/>
  <c r="I48" i="39"/>
  <c r="I48" i="40"/>
  <c r="D20" i="6"/>
  <c r="D32" i="6"/>
  <c r="M48" i="39"/>
  <c r="M48" i="40"/>
  <c r="H20" i="6"/>
  <c r="H32" i="6"/>
  <c r="G18" i="6" l="1"/>
  <c r="I12" i="6"/>
  <c r="H12" i="6"/>
  <c r="D15" i="6"/>
  <c r="I15" i="6"/>
  <c r="H15" i="6"/>
  <c r="H8" i="6"/>
  <c r="D8" i="6"/>
  <c r="I8" i="6"/>
  <c r="I11" i="6"/>
  <c r="H11" i="6"/>
  <c r="I17" i="6"/>
  <c r="H17" i="6"/>
  <c r="I30" i="6"/>
  <c r="H30" i="6"/>
  <c r="D30" i="6"/>
  <c r="H25" i="6"/>
  <c r="D25" i="6"/>
  <c r="I25" i="6"/>
  <c r="D12" i="6"/>
  <c r="D18" i="6" s="1"/>
  <c r="I18" i="6" l="1"/>
  <c r="H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<sst xmlns="http://schemas.openxmlformats.org/spreadsheetml/2006/main" count="1328" uniqueCount="184">
  <si>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</si>
  <si>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</si>
  <si>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</si>
  <si>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</si>
  <si>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</si>
  <si>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</si>
  <si>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</si>
  <si>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</si>
  <si>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</si>
  <si>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</si>
  <si>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</si>
  <si>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</si>
  <si>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</si>
  <si>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</si>
  <si>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</si>
  <si>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</si>
  <si>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</si>
  <si>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</si>
  <si>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</si>
  <si>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</si>
  <si>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</si>
  <si>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</si>
  <si>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</si>
  <si>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</si>
  <si>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</si>
  <si>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</si>
  <si>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</si>
  <si>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</si>
  <si>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</si>
  <si>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</si>
  <si>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</si>
  <si>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</si>
  <si>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</si>
  <si>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</si>
  <si>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</si>
  <si>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</si>
  <si>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</si>
  <si>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</si>
  <si>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</si>
  <si>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</si>
  <si>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</si>
  <si>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Entrada-salida nacional</t>
  </si>
  <si>
    <t>Entrada-salida exterior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</si>
  <si>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</si>
  <si>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</si>
  <si>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</si>
  <si>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</si>
  <si>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</si>
  <si>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</si>
  <si>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</si>
  <si>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</si>
  <si>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</si>
  <si>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</si>
  <si>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</si>
  <si>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</si>
  <si>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</si>
  <si>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</si>
  <si>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</si>
  <si>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</si>
  <si>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</si>
  <si>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</si>
  <si>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</si>
  <si>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</si>
  <si>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</si>
  <si>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</si>
  <si>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</si>
  <si>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</si>
  <si>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</si>
  <si>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</si>
  <si>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</si>
  <si>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</si>
  <si>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</si>
  <si>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</si>
  <si>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</si>
  <si>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</si>
  <si>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</si>
  <si>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10.3. CONTENEDORES ENTRADA-SALIDA EXTERIOR</t>
  </si>
  <si>
    <t>Incluye cargas, descargas y navegación de exterior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</si>
  <si>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</si>
  <si>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</si>
  <si>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</si>
  <si>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</si>
  <si>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</si>
  <si>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</si>
  <si>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</si>
  <si>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</si>
  <si>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</si>
  <si>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</si>
  <si>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</si>
  <si>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</si>
  <si>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</si>
  <si>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10.2. CONTENEDORES ENTRADA-SALIDA NACIONAL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</si>
  <si>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</si>
  <si>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</si>
  <si>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</si>
  <si>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</si>
  <si>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</si>
  <si>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</si>
  <si>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</si>
  <si>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</si>
  <si>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</si>
  <si>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</si>
  <si>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</si>
  <si>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</si>
  <si>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</si>
  <si>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</si>
  <si>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</si>
  <si>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</si>
  <si>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</si>
  <si>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</si>
  <si>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</si>
  <si>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</si>
  <si>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</si>
  <si>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</si>
  <si>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</si>
  <si>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</si>
  <si>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</si>
  <si>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</si>
  <si>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</si>
  <si>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</si>
  <si>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</si>
  <si>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</si>
  <si>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</si>
  <si>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</si>
  <si>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</si>
  <si>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</si>
  <si>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</si>
  <si>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</si>
  <si>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</si>
  <si>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</si>
  <si>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</si>
  <si>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</si>
  <si>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</si>
  <si>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</si>
  <si>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</si>
  <si>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</si>
  <si>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</si>
  <si>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</si>
  <si>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</si>
  <si>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</si>
  <si>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</si>
  <si>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</si>
  <si>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</si>
  <si>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</si>
  <si>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</si>
  <si>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</si>
  <si>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</si>
  <si>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</si>
  <si>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</si>
  <si>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</si>
  <si>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</si>
  <si>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</si>
  <si>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</si>
  <si>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</si>
  <si>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</si>
  <si>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</si>
  <si>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</si>
  <si>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</si>
  <si>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</si>
  <si>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Noviembre </t>
  </si>
  <si>
    <t xml:space="preserve"> Noviembre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</si>
  <si>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</si>
  <si>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</si>
  <si>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</si>
  <si>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</si>
  <si>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cargas, descargas y navegación de cabotaje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</si>
  <si>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</si>
  <si>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</si>
  <si>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</si>
  <si>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Noviembre de 2023</t>
  </si>
  <si>
    <t>En régimen de mercancía</t>
  </si>
  <si>
    <t>Málaga</t>
  </si>
  <si>
    <t>Fecha: 25/1/2024</t>
  </si>
  <si>
    <t>Pasaia</t>
  </si>
  <si>
    <t>Maquinaria, aparatos, herramientas y repuestos</t>
  </si>
  <si>
    <t>Baleares</t>
  </si>
  <si>
    <t xml:space="preserve">Noviembre </t>
  </si>
  <si>
    <t>Santa Cruz de Tenerife</t>
  </si>
  <si>
    <t>Santander</t>
  </si>
  <si>
    <t>Sevilla</t>
  </si>
  <si>
    <t>Tarragona</t>
  </si>
  <si>
    <t>Valencia</t>
  </si>
  <si>
    <t>Vigo</t>
  </si>
  <si>
    <t>Vilagarcía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</si>
</sst>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</numFmts>
  <fonts count="38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32" fillId="5" borderId="51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5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20" fillId="3" borderId="48" xfId="0" applyFont="1" applyFill="1" applyBorder="1" applyAlignment="1">
      <alignment horizontal="left" vertical="center" indent="1"/>
    </xf>
    <xf numFmtId="0" fontId="20" fillId="3" borderId="48" xfId="0" applyFont="1" applyFill="1" applyBorder="1" applyAlignment="1">
      <alignment horizontal="left" vertical="center" wrapText="1" indent="1"/>
    </xf>
    <xf numFmtId="0" fontId="20" fillId="4" borderId="49" xfId="0" applyFont="1" applyFill="1" applyBorder="1" applyAlignment="1">
      <alignment horizontal="left" vertical="center"/>
    </xf>
    <xf numFmtId="0" fontId="30" fillId="5" borderId="48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33" fillId="3" borderId="45" xfId="0" applyFont="1" applyFill="1" applyBorder="1" applyAlignment="1">
      <alignment horizontal="left" vertical="center" wrapTex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</cellXfs>
  <cellStyles count="1">
    <cellStyle name="Normal" xfId="0" builtinId="0"/>
  </cellStyles>
  <dxfs count="58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1.xml"/><Relationship Id="rId40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eetMetadata" Target="metadata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38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12728402.714</c:v>
                </c:pt>
                <c:pt idx="1">
                  <c:v>2916631</c:v>
                </c:pt>
                <c:pt idx="2">
                  <c:v>4809684.2769999998</c:v>
                </c:pt>
                <c:pt idx="3">
                  <c:v>4308911.2130000005</c:v>
                </c:pt>
                <c:pt idx="4">
                  <c:v>96399479.473000005</c:v>
                </c:pt>
                <c:pt idx="5">
                  <c:v>5336013.3760000002</c:v>
                </c:pt>
                <c:pt idx="6">
                  <c:v>15168750.191</c:v>
                </c:pt>
                <c:pt idx="7">
                  <c:v>58931140.314000003</c:v>
                </c:pt>
                <c:pt idx="8">
                  <c:v>30395889</c:v>
                </c:pt>
                <c:pt idx="9">
                  <c:v>34448774.423</c:v>
                </c:pt>
                <c:pt idx="10">
                  <c:v>14676395.869999999</c:v>
                </c:pt>
                <c:pt idx="11">
                  <c:v>1667211</c:v>
                </c:pt>
                <c:pt idx="12">
                  <c:v>7662545.7079999996</c:v>
                </c:pt>
                <c:pt idx="13">
                  <c:v>17468283.59</c:v>
                </c:pt>
                <c:pt idx="14">
                  <c:v>27308859.837000001</c:v>
                </c:pt>
                <c:pt idx="15">
                  <c:v>25533896.798</c:v>
                </c:pt>
                <c:pt idx="16">
                  <c:v>2346584.0070000002</c:v>
                </c:pt>
                <c:pt idx="17">
                  <c:v>1951630.0989999999</c:v>
                </c:pt>
                <c:pt idx="18">
                  <c:v>488125</c:v>
                </c:pt>
                <c:pt idx="19">
                  <c:v>2325520.46</c:v>
                </c:pt>
                <c:pt idx="20">
                  <c:v>3221070.909</c:v>
                </c:pt>
                <c:pt idx="21">
                  <c:v>12447828.511</c:v>
                </c:pt>
                <c:pt idx="22">
                  <c:v>6444905.1469999999</c:v>
                </c:pt>
                <c:pt idx="23">
                  <c:v>3587138</c:v>
                </c:pt>
                <c:pt idx="24">
                  <c:v>30347119.681000002</c:v>
                </c:pt>
                <c:pt idx="25">
                  <c:v>71068378.298000008</c:v>
                </c:pt>
                <c:pt idx="26">
                  <c:v>4357977.5759999994</c:v>
                </c:pt>
                <c:pt idx="27">
                  <c:v>1392442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13337992.247</c:v>
                </c:pt>
                <c:pt idx="1">
                  <c:v>2963113.81</c:v>
                </c:pt>
                <c:pt idx="2">
                  <c:v>5061329.0419999994</c:v>
                </c:pt>
                <c:pt idx="3">
                  <c:v>4176208.923</c:v>
                </c:pt>
                <c:pt idx="4">
                  <c:v>98772358.219999999</c:v>
                </c:pt>
                <c:pt idx="5">
                  <c:v>5237509.4160000002</c:v>
                </c:pt>
                <c:pt idx="6">
                  <c:v>14421942.685000001</c:v>
                </c:pt>
                <c:pt idx="7">
                  <c:v>64906220.862999998</c:v>
                </c:pt>
                <c:pt idx="8">
                  <c:v>29796093</c:v>
                </c:pt>
                <c:pt idx="9">
                  <c:v>33639335.674999997</c:v>
                </c:pt>
                <c:pt idx="10">
                  <c:v>19481693.5</c:v>
                </c:pt>
                <c:pt idx="11">
                  <c:v>1763877.105</c:v>
                </c:pt>
                <c:pt idx="12">
                  <c:v>10967316.720000001</c:v>
                </c:pt>
                <c:pt idx="13">
                  <c:v>17074085.427999999</c:v>
                </c:pt>
                <c:pt idx="14">
                  <c:v>29212969.651000001</c:v>
                </c:pt>
                <c:pt idx="15">
                  <c:v>25836404.997000001</c:v>
                </c:pt>
                <c:pt idx="16">
                  <c:v>4210821.3530000001</c:v>
                </c:pt>
                <c:pt idx="17">
                  <c:v>1983426.206</c:v>
                </c:pt>
                <c:pt idx="18">
                  <c:v>529079</c:v>
                </c:pt>
                <c:pt idx="19">
                  <c:v>1981860.7930000001</c:v>
                </c:pt>
                <c:pt idx="20">
                  <c:v>3017527.1850000001</c:v>
                </c:pt>
                <c:pt idx="21">
                  <c:v>11078521.386</c:v>
                </c:pt>
                <c:pt idx="22">
                  <c:v>5915826.8640000001</c:v>
                </c:pt>
                <c:pt idx="23">
                  <c:v>3452749</c:v>
                </c:pt>
                <c:pt idx="24">
                  <c:v>27211159.568999998</c:v>
                </c:pt>
                <c:pt idx="25">
                  <c:v>73731914.137999997</c:v>
                </c:pt>
                <c:pt idx="26">
                  <c:v>4340891.9929999998</c:v>
                </c:pt>
                <c:pt idx="27">
                  <c:v>1401034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1499992"/>
        <c:axId val="17798110"/>
      </c:barChart>
      <c:catAx>
        <c:axId val="314999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7798110"/>
        <c:crosses val="autoZero"/>
        <c:auto val="1"/>
        <c:lblAlgn val="ctr"/>
        <c:lblOffset val="100"/>
        <c:noMultiLvlLbl val="0"/>
      </c:catAx>
      <c:valAx>
        <c:axId val="1779811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1499992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12650428</c:v>
                </c:pt>
                <c:pt idx="1">
                  <c:v>2889439</c:v>
                </c:pt>
                <c:pt idx="2">
                  <c:v>4719619</c:v>
                </c:pt>
                <c:pt idx="3">
                  <c:v>4256575</c:v>
                </c:pt>
                <c:pt idx="4">
                  <c:v>89513266</c:v>
                </c:pt>
                <c:pt idx="5">
                  <c:v>5214958</c:v>
                </c:pt>
                <c:pt idx="6">
                  <c:v>15023738</c:v>
                </c:pt>
                <c:pt idx="7">
                  <c:v>57458607</c:v>
                </c:pt>
                <c:pt idx="8">
                  <c:v>30274718</c:v>
                </c:pt>
                <c:pt idx="9">
                  <c:v>34203329</c:v>
                </c:pt>
                <c:pt idx="10">
                  <c:v>14647474</c:v>
                </c:pt>
                <c:pt idx="11">
                  <c:v>1092571</c:v>
                </c:pt>
                <c:pt idx="12">
                  <c:v>7649620</c:v>
                </c:pt>
                <c:pt idx="13">
                  <c:v>17449837</c:v>
                </c:pt>
                <c:pt idx="14">
                  <c:v>27039599</c:v>
                </c:pt>
                <c:pt idx="15">
                  <c:v>23420590</c:v>
                </c:pt>
                <c:pt idx="16">
                  <c:v>2257838</c:v>
                </c:pt>
                <c:pt idx="17">
                  <c:v>1925388</c:v>
                </c:pt>
                <c:pt idx="18">
                  <c:v>485569</c:v>
                </c:pt>
                <c:pt idx="19">
                  <c:v>2297029</c:v>
                </c:pt>
                <c:pt idx="20">
                  <c:v>3178817</c:v>
                </c:pt>
                <c:pt idx="21">
                  <c:v>11863123</c:v>
                </c:pt>
                <c:pt idx="22">
                  <c:v>6396759</c:v>
                </c:pt>
                <c:pt idx="23">
                  <c:v>3559908</c:v>
                </c:pt>
                <c:pt idx="24">
                  <c:v>30149460</c:v>
                </c:pt>
                <c:pt idx="25">
                  <c:v>70636439</c:v>
                </c:pt>
                <c:pt idx="26">
                  <c:v>4273042</c:v>
                </c:pt>
                <c:pt idx="27">
                  <c:v>1385570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13260269</c:v>
                </c:pt>
                <c:pt idx="1">
                  <c:v>2942043</c:v>
                </c:pt>
                <c:pt idx="2">
                  <c:v>4984996</c:v>
                </c:pt>
                <c:pt idx="3">
                  <c:v>4110689</c:v>
                </c:pt>
                <c:pt idx="4">
                  <c:v>91803194</c:v>
                </c:pt>
                <c:pt idx="5">
                  <c:v>5079911</c:v>
                </c:pt>
                <c:pt idx="6">
                  <c:v>14338119</c:v>
                </c:pt>
                <c:pt idx="7">
                  <c:v>63191809</c:v>
                </c:pt>
                <c:pt idx="8">
                  <c:v>29682723</c:v>
                </c:pt>
                <c:pt idx="9">
                  <c:v>33444998</c:v>
                </c:pt>
                <c:pt idx="10">
                  <c:v>19449179</c:v>
                </c:pt>
                <c:pt idx="11">
                  <c:v>1138230</c:v>
                </c:pt>
                <c:pt idx="12">
                  <c:v>10954193</c:v>
                </c:pt>
                <c:pt idx="13">
                  <c:v>17040241</c:v>
                </c:pt>
                <c:pt idx="14">
                  <c:v>28966396</c:v>
                </c:pt>
                <c:pt idx="15">
                  <c:v>23494263</c:v>
                </c:pt>
                <c:pt idx="16">
                  <c:v>4142018</c:v>
                </c:pt>
                <c:pt idx="17">
                  <c:v>1946950</c:v>
                </c:pt>
                <c:pt idx="18">
                  <c:v>524135</c:v>
                </c:pt>
                <c:pt idx="19">
                  <c:v>1964554</c:v>
                </c:pt>
                <c:pt idx="20">
                  <c:v>2977154</c:v>
                </c:pt>
                <c:pt idx="21">
                  <c:v>10545528</c:v>
                </c:pt>
                <c:pt idx="22">
                  <c:v>5878062</c:v>
                </c:pt>
                <c:pt idx="23">
                  <c:v>3422581</c:v>
                </c:pt>
                <c:pt idx="24">
                  <c:v>26918280</c:v>
                </c:pt>
                <c:pt idx="25">
                  <c:v>73365894</c:v>
                </c:pt>
                <c:pt idx="26">
                  <c:v>4193984</c:v>
                </c:pt>
                <c:pt idx="27">
                  <c:v>1393786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1927030"/>
        <c:axId val="65366879"/>
      </c:barChart>
      <c:catAx>
        <c:axId val="1192703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5366879"/>
        <c:crosses val="autoZero"/>
        <c:auto val="1"/>
        <c:lblAlgn val="ctr"/>
        <c:lblOffset val="100"/>
        <c:noMultiLvlLbl val="0"/>
      </c:catAx>
      <c:valAx>
        <c:axId val="6536687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192703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7283574</c:v>
                </c:pt>
                <c:pt idx="1">
                  <c:v>42733</c:v>
                </c:pt>
                <c:pt idx="2">
                  <c:v>21263</c:v>
                </c:pt>
                <c:pt idx="3">
                  <c:v>621224</c:v>
                </c:pt>
                <c:pt idx="4">
                  <c:v>24199131</c:v>
                </c:pt>
                <c:pt idx="5">
                  <c:v>1232944</c:v>
                </c:pt>
                <c:pt idx="6">
                  <c:v>1398489</c:v>
                </c:pt>
                <c:pt idx="7">
                  <c:v>11889639</c:v>
                </c:pt>
                <c:pt idx="8">
                  <c:v>19001564</c:v>
                </c:pt>
                <c:pt idx="9">
                  <c:v>25180666</c:v>
                </c:pt>
                <c:pt idx="10">
                  <c:v>7635499</c:v>
                </c:pt>
                <c:pt idx="11">
                  <c:v>595273</c:v>
                </c:pt>
                <c:pt idx="12">
                  <c:v>3278152</c:v>
                </c:pt>
                <c:pt idx="13">
                  <c:v>1163839</c:v>
                </c:pt>
                <c:pt idx="14">
                  <c:v>20563152</c:v>
                </c:pt>
                <c:pt idx="15">
                  <c:v>6353606</c:v>
                </c:pt>
                <c:pt idx="16">
                  <c:v>114563</c:v>
                </c:pt>
                <c:pt idx="17">
                  <c:v>0</c:v>
                </c:pt>
                <c:pt idx="18">
                  <c:v>59478</c:v>
                </c:pt>
                <c:pt idx="19">
                  <c:v>1157297</c:v>
                </c:pt>
                <c:pt idx="20">
                  <c:v>0</c:v>
                </c:pt>
                <c:pt idx="21">
                  <c:v>3894444</c:v>
                </c:pt>
                <c:pt idx="22">
                  <c:v>200114</c:v>
                </c:pt>
                <c:pt idx="23">
                  <c:v>401935</c:v>
                </c:pt>
                <c:pt idx="24">
                  <c:v>18952292</c:v>
                </c:pt>
                <c:pt idx="25">
                  <c:v>5053614</c:v>
                </c:pt>
                <c:pt idx="26">
                  <c:v>34033</c:v>
                </c:pt>
                <c:pt idx="27">
                  <c:v>267424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7725437</c:v>
                </c:pt>
                <c:pt idx="1">
                  <c:v>30420</c:v>
                </c:pt>
                <c:pt idx="2">
                  <c:v>96659</c:v>
                </c:pt>
                <c:pt idx="3">
                  <c:v>576773</c:v>
                </c:pt>
                <c:pt idx="4">
                  <c:v>25069914</c:v>
                </c:pt>
                <c:pt idx="5">
                  <c:v>1335542</c:v>
                </c:pt>
                <c:pt idx="6">
                  <c:v>1433395</c:v>
                </c:pt>
                <c:pt idx="7">
                  <c:v>13792235</c:v>
                </c:pt>
                <c:pt idx="8">
                  <c:v>18327171</c:v>
                </c:pt>
                <c:pt idx="9">
                  <c:v>25838778</c:v>
                </c:pt>
                <c:pt idx="10">
                  <c:v>9318269</c:v>
                </c:pt>
                <c:pt idx="11">
                  <c:v>603235</c:v>
                </c:pt>
                <c:pt idx="12">
                  <c:v>3680918</c:v>
                </c:pt>
                <c:pt idx="13">
                  <c:v>792439</c:v>
                </c:pt>
                <c:pt idx="14">
                  <c:v>22649534</c:v>
                </c:pt>
                <c:pt idx="15">
                  <c:v>7200296</c:v>
                </c:pt>
                <c:pt idx="16">
                  <c:v>104957</c:v>
                </c:pt>
                <c:pt idx="17">
                  <c:v>2</c:v>
                </c:pt>
                <c:pt idx="18">
                  <c:v>57662</c:v>
                </c:pt>
                <c:pt idx="19">
                  <c:v>1200732</c:v>
                </c:pt>
                <c:pt idx="20">
                  <c:v>0</c:v>
                </c:pt>
                <c:pt idx="21">
                  <c:v>3302173</c:v>
                </c:pt>
                <c:pt idx="22">
                  <c:v>217205</c:v>
                </c:pt>
                <c:pt idx="23">
                  <c:v>368772</c:v>
                </c:pt>
                <c:pt idx="24">
                  <c:v>16124410</c:v>
                </c:pt>
                <c:pt idx="25">
                  <c:v>5369977</c:v>
                </c:pt>
                <c:pt idx="26">
                  <c:v>31975</c:v>
                </c:pt>
                <c:pt idx="27">
                  <c:v>290765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548246"/>
        <c:axId val="57695409"/>
      </c:barChart>
      <c:catAx>
        <c:axId val="354824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7695409"/>
        <c:crosses val="autoZero"/>
        <c:auto val="1"/>
        <c:lblAlgn val="ctr"/>
        <c:lblOffset val="100"/>
        <c:noMultiLvlLbl val="0"/>
      </c:catAx>
      <c:valAx>
        <c:axId val="5769540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4824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4823118</c:v>
                </c:pt>
                <c:pt idx="1">
                  <c:v>1636890</c:v>
                </c:pt>
                <c:pt idx="2">
                  <c:v>3559078</c:v>
                </c:pt>
                <c:pt idx="3">
                  <c:v>2574697</c:v>
                </c:pt>
                <c:pt idx="4">
                  <c:v>409163</c:v>
                </c:pt>
                <c:pt idx="5">
                  <c:v>2034591</c:v>
                </c:pt>
                <c:pt idx="6">
                  <c:v>356885</c:v>
                </c:pt>
                <c:pt idx="7">
                  <c:v>4433198</c:v>
                </c:pt>
                <c:pt idx="8">
                  <c:v>3597252</c:v>
                </c:pt>
                <c:pt idx="9">
                  <c:v>8111100</c:v>
                </c:pt>
                <c:pt idx="10">
                  <c:v>5986894</c:v>
                </c:pt>
                <c:pt idx="11">
                  <c:v>6176</c:v>
                </c:pt>
                <c:pt idx="12">
                  <c:v>3459301</c:v>
                </c:pt>
                <c:pt idx="13">
                  <c:v>14862320</c:v>
                </c:pt>
                <c:pt idx="14">
                  <c:v>5138070</c:v>
                </c:pt>
                <c:pt idx="15">
                  <c:v>328550</c:v>
                </c:pt>
                <c:pt idx="16">
                  <c:v>1258400</c:v>
                </c:pt>
                <c:pt idx="17">
                  <c:v>959860</c:v>
                </c:pt>
                <c:pt idx="18">
                  <c:v>10451</c:v>
                </c:pt>
                <c:pt idx="19">
                  <c:v>638449</c:v>
                </c:pt>
                <c:pt idx="20">
                  <c:v>992981</c:v>
                </c:pt>
                <c:pt idx="21">
                  <c:v>356137</c:v>
                </c:pt>
                <c:pt idx="22">
                  <c:v>3532681</c:v>
                </c:pt>
                <c:pt idx="23">
                  <c:v>1770066</c:v>
                </c:pt>
                <c:pt idx="24">
                  <c:v>9590855</c:v>
                </c:pt>
                <c:pt idx="25">
                  <c:v>2305803</c:v>
                </c:pt>
                <c:pt idx="26">
                  <c:v>284713</c:v>
                </c:pt>
                <c:pt idx="27">
                  <c:v>487581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4665909</c:v>
                </c:pt>
                <c:pt idx="1">
                  <c:v>1518547</c:v>
                </c:pt>
                <c:pt idx="2">
                  <c:v>3529464</c:v>
                </c:pt>
                <c:pt idx="3">
                  <c:v>2602203</c:v>
                </c:pt>
                <c:pt idx="4">
                  <c:v>1287802</c:v>
                </c:pt>
                <c:pt idx="5">
                  <c:v>1711026</c:v>
                </c:pt>
                <c:pt idx="6">
                  <c:v>347105</c:v>
                </c:pt>
                <c:pt idx="7">
                  <c:v>4079674</c:v>
                </c:pt>
                <c:pt idx="8">
                  <c:v>3435250</c:v>
                </c:pt>
                <c:pt idx="9">
                  <c:v>6679196</c:v>
                </c:pt>
                <c:pt idx="10">
                  <c:v>8759185</c:v>
                </c:pt>
                <c:pt idx="11">
                  <c:v>5856</c:v>
                </c:pt>
                <c:pt idx="12">
                  <c:v>6367292</c:v>
                </c:pt>
                <c:pt idx="13">
                  <c:v>15117714</c:v>
                </c:pt>
                <c:pt idx="14">
                  <c:v>5141540</c:v>
                </c:pt>
                <c:pt idx="15">
                  <c:v>342209</c:v>
                </c:pt>
                <c:pt idx="16">
                  <c:v>1246146</c:v>
                </c:pt>
                <c:pt idx="17">
                  <c:v>980544</c:v>
                </c:pt>
                <c:pt idx="18">
                  <c:v>23419</c:v>
                </c:pt>
                <c:pt idx="19">
                  <c:v>631264</c:v>
                </c:pt>
                <c:pt idx="20">
                  <c:v>801586</c:v>
                </c:pt>
                <c:pt idx="21">
                  <c:v>367539</c:v>
                </c:pt>
                <c:pt idx="22">
                  <c:v>3110406</c:v>
                </c:pt>
                <c:pt idx="23">
                  <c:v>1587167</c:v>
                </c:pt>
                <c:pt idx="24">
                  <c:v>8536303</c:v>
                </c:pt>
                <c:pt idx="25">
                  <c:v>2149652</c:v>
                </c:pt>
                <c:pt idx="26">
                  <c:v>286604</c:v>
                </c:pt>
                <c:pt idx="27">
                  <c:v>362258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0732892"/>
        <c:axId val="37106123"/>
      </c:barChart>
      <c:catAx>
        <c:axId val="207328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106123"/>
        <c:crosses val="autoZero"/>
        <c:auto val="1"/>
        <c:lblAlgn val="ctr"/>
        <c:lblOffset val="100"/>
        <c:noMultiLvlLbl val="0"/>
      </c:catAx>
      <c:valAx>
        <c:axId val="3710612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073289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543736</c:v>
                </c:pt>
                <c:pt idx="1">
                  <c:v>1209816</c:v>
                </c:pt>
                <c:pt idx="2">
                  <c:v>1139278</c:v>
                </c:pt>
                <c:pt idx="3">
                  <c:v>1060654</c:v>
                </c:pt>
                <c:pt idx="4">
                  <c:v>64904972</c:v>
                </c:pt>
                <c:pt idx="5">
                  <c:v>1947423</c:v>
                </c:pt>
                <c:pt idx="6">
                  <c:v>13268364</c:v>
                </c:pt>
                <c:pt idx="7">
                  <c:v>41135770</c:v>
                </c:pt>
                <c:pt idx="8">
                  <c:v>7675902</c:v>
                </c:pt>
                <c:pt idx="9">
                  <c:v>911563</c:v>
                </c:pt>
                <c:pt idx="10">
                  <c:v>1025081</c:v>
                </c:pt>
                <c:pt idx="11">
                  <c:v>491122</c:v>
                </c:pt>
                <c:pt idx="12">
                  <c:v>912167</c:v>
                </c:pt>
                <c:pt idx="13">
                  <c:v>1423678</c:v>
                </c:pt>
                <c:pt idx="14">
                  <c:v>1338377</c:v>
                </c:pt>
                <c:pt idx="15">
                  <c:v>16738434</c:v>
                </c:pt>
                <c:pt idx="16">
                  <c:v>884875</c:v>
                </c:pt>
                <c:pt idx="17">
                  <c:v>965528</c:v>
                </c:pt>
                <c:pt idx="18">
                  <c:v>415640</c:v>
                </c:pt>
                <c:pt idx="19">
                  <c:v>501283</c:v>
                </c:pt>
                <c:pt idx="20">
                  <c:v>2185836</c:v>
                </c:pt>
                <c:pt idx="21">
                  <c:v>7612542</c:v>
                </c:pt>
                <c:pt idx="22">
                  <c:v>2663964</c:v>
                </c:pt>
                <c:pt idx="23">
                  <c:v>1387907</c:v>
                </c:pt>
                <c:pt idx="24">
                  <c:v>1606313</c:v>
                </c:pt>
                <c:pt idx="25">
                  <c:v>63277022</c:v>
                </c:pt>
                <c:pt idx="26">
                  <c:v>3954296</c:v>
                </c:pt>
                <c:pt idx="27">
                  <c:v>630565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868923</c:v>
                </c:pt>
                <c:pt idx="1">
                  <c:v>1393076</c:v>
                </c:pt>
                <c:pt idx="2">
                  <c:v>1358873</c:v>
                </c:pt>
                <c:pt idx="3">
                  <c:v>931713</c:v>
                </c:pt>
                <c:pt idx="4">
                  <c:v>65445478</c:v>
                </c:pt>
                <c:pt idx="5">
                  <c:v>2033343</c:v>
                </c:pt>
                <c:pt idx="6">
                  <c:v>12557619</c:v>
                </c:pt>
                <c:pt idx="7">
                  <c:v>45319900</c:v>
                </c:pt>
                <c:pt idx="8">
                  <c:v>7920302</c:v>
                </c:pt>
                <c:pt idx="9">
                  <c:v>927024</c:v>
                </c:pt>
                <c:pt idx="10">
                  <c:v>1371725</c:v>
                </c:pt>
                <c:pt idx="11">
                  <c:v>529139</c:v>
                </c:pt>
                <c:pt idx="12">
                  <c:v>905983</c:v>
                </c:pt>
                <c:pt idx="13">
                  <c:v>1130088</c:v>
                </c:pt>
                <c:pt idx="14">
                  <c:v>1175322</c:v>
                </c:pt>
                <c:pt idx="15">
                  <c:v>15951758</c:v>
                </c:pt>
                <c:pt idx="16">
                  <c:v>2790915</c:v>
                </c:pt>
                <c:pt idx="17">
                  <c:v>966404</c:v>
                </c:pt>
                <c:pt idx="18">
                  <c:v>443054</c:v>
                </c:pt>
                <c:pt idx="19">
                  <c:v>132558</c:v>
                </c:pt>
                <c:pt idx="20">
                  <c:v>2175568</c:v>
                </c:pt>
                <c:pt idx="21">
                  <c:v>6875816</c:v>
                </c:pt>
                <c:pt idx="22">
                  <c:v>2550451</c:v>
                </c:pt>
                <c:pt idx="23">
                  <c:v>1466642</c:v>
                </c:pt>
                <c:pt idx="24">
                  <c:v>2257567</c:v>
                </c:pt>
                <c:pt idx="25">
                  <c:v>65846265</c:v>
                </c:pt>
                <c:pt idx="26">
                  <c:v>3875405</c:v>
                </c:pt>
                <c:pt idx="27">
                  <c:v>740763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58734"/>
        <c:axId val="48087586"/>
      </c:barChart>
      <c:catAx>
        <c:axId val="65873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8087586"/>
        <c:crosses val="autoZero"/>
        <c:auto val="1"/>
        <c:lblAlgn val="ctr"/>
        <c:lblOffset val="100"/>
        <c:noMultiLvlLbl val="0"/>
      </c:catAx>
      <c:valAx>
        <c:axId val="4808758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5873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174</c:v>
                </c:pt>
                <c:pt idx="1">
                  <c:v>1008601</c:v>
                </c:pt>
                <c:pt idx="2">
                  <c:v>194334</c:v>
                </c:pt>
                <c:pt idx="3">
                  <c:v>9</c:v>
                </c:pt>
                <c:pt idx="4">
                  <c:v>52342865</c:v>
                </c:pt>
                <c:pt idx="5">
                  <c:v>1367589</c:v>
                </c:pt>
                <c:pt idx="6">
                  <c:v>314470</c:v>
                </c:pt>
                <c:pt idx="7">
                  <c:v>30693040</c:v>
                </c:pt>
                <c:pt idx="8">
                  <c:v>4797236</c:v>
                </c:pt>
                <c:pt idx="9">
                  <c:v>590968</c:v>
                </c:pt>
                <c:pt idx="10">
                  <c:v>947467</c:v>
                </c:pt>
                <c:pt idx="11">
                  <c:v>58947</c:v>
                </c:pt>
                <c:pt idx="12">
                  <c:v>296238</c:v>
                </c:pt>
                <c:pt idx="13">
                  <c:v>781359</c:v>
                </c:pt>
                <c:pt idx="14">
                  <c:v>580050</c:v>
                </c:pt>
                <c:pt idx="15">
                  <c:v>12291584</c:v>
                </c:pt>
                <c:pt idx="16">
                  <c:v>286001</c:v>
                </c:pt>
                <c:pt idx="17">
                  <c:v>464908</c:v>
                </c:pt>
                <c:pt idx="18">
                  <c:v>43168</c:v>
                </c:pt>
                <c:pt idx="19">
                  <c:v>4392</c:v>
                </c:pt>
                <c:pt idx="20">
                  <c:v>0</c:v>
                </c:pt>
                <c:pt idx="21">
                  <c:v>3619148</c:v>
                </c:pt>
                <c:pt idx="22">
                  <c:v>500194</c:v>
                </c:pt>
                <c:pt idx="23">
                  <c:v>942590</c:v>
                </c:pt>
                <c:pt idx="24">
                  <c:v>259603</c:v>
                </c:pt>
                <c:pt idx="25">
                  <c:v>49051651</c:v>
                </c:pt>
                <c:pt idx="26">
                  <c:v>2380420</c:v>
                </c:pt>
                <c:pt idx="27">
                  <c:v>221357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113</c:v>
                </c:pt>
                <c:pt idx="1">
                  <c:v>1257376</c:v>
                </c:pt>
                <c:pt idx="2">
                  <c:v>354052</c:v>
                </c:pt>
                <c:pt idx="3">
                  <c:v>0</c:v>
                </c:pt>
                <c:pt idx="4">
                  <c:v>51972660</c:v>
                </c:pt>
                <c:pt idx="5">
                  <c:v>1472794</c:v>
                </c:pt>
                <c:pt idx="6">
                  <c:v>340633</c:v>
                </c:pt>
                <c:pt idx="7">
                  <c:v>34783493</c:v>
                </c:pt>
                <c:pt idx="8">
                  <c:v>5007363</c:v>
                </c:pt>
                <c:pt idx="9">
                  <c:v>594420</c:v>
                </c:pt>
                <c:pt idx="10">
                  <c:v>1263809</c:v>
                </c:pt>
                <c:pt idx="11">
                  <c:v>62339</c:v>
                </c:pt>
                <c:pt idx="12">
                  <c:v>382914</c:v>
                </c:pt>
                <c:pt idx="13">
                  <c:v>574218</c:v>
                </c:pt>
                <c:pt idx="14">
                  <c:v>529800</c:v>
                </c:pt>
                <c:pt idx="15">
                  <c:v>11593938</c:v>
                </c:pt>
                <c:pt idx="16">
                  <c:v>2375822</c:v>
                </c:pt>
                <c:pt idx="17">
                  <c:v>502862</c:v>
                </c:pt>
                <c:pt idx="18">
                  <c:v>37182</c:v>
                </c:pt>
                <c:pt idx="19">
                  <c:v>0</c:v>
                </c:pt>
                <c:pt idx="20">
                  <c:v>0</c:v>
                </c:pt>
                <c:pt idx="21">
                  <c:v>3382290</c:v>
                </c:pt>
                <c:pt idx="22">
                  <c:v>326230</c:v>
                </c:pt>
                <c:pt idx="23">
                  <c:v>923193</c:v>
                </c:pt>
                <c:pt idx="24">
                  <c:v>741538</c:v>
                </c:pt>
                <c:pt idx="25">
                  <c:v>52146329</c:v>
                </c:pt>
                <c:pt idx="26">
                  <c:v>2452092</c:v>
                </c:pt>
                <c:pt idx="27">
                  <c:v>266007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015315"/>
        <c:axId val="33130493"/>
      </c:barChart>
      <c:catAx>
        <c:axId val="5101531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3130493"/>
        <c:crosses val="autoZero"/>
        <c:auto val="1"/>
        <c:lblAlgn val="ctr"/>
        <c:lblOffset val="100"/>
        <c:noMultiLvlLbl val="0"/>
      </c:catAx>
      <c:valAx>
        <c:axId val="3313049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01531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26110.714</c:v>
                </c:pt>
                <c:pt idx="1">
                  <c:v>0</c:v>
                </c:pt>
                <c:pt idx="2">
                  <c:v>3303.277</c:v>
                </c:pt>
                <c:pt idx="3">
                  <c:v>7145.2130000000016</c:v>
                </c:pt>
                <c:pt idx="4">
                  <c:v>933.47300000000018</c:v>
                </c:pt>
                <c:pt idx="5">
                  <c:v>11478.376</c:v>
                </c:pt>
                <c:pt idx="6">
                  <c:v>1404.1910000000009</c:v>
                </c:pt>
                <c:pt idx="7">
                  <c:v>1519.314000000001</c:v>
                </c:pt>
                <c:pt idx="8">
                  <c:v>0</c:v>
                </c:pt>
                <c:pt idx="9">
                  <c:v>232.423</c:v>
                </c:pt>
                <c:pt idx="10">
                  <c:v>2206.87</c:v>
                </c:pt>
                <c:pt idx="11">
                  <c:v>0</c:v>
                </c:pt>
                <c:pt idx="12">
                  <c:v>159.708</c:v>
                </c:pt>
                <c:pt idx="13">
                  <c:v>7381.59</c:v>
                </c:pt>
                <c:pt idx="14">
                  <c:v>149.83699999999999</c:v>
                </c:pt>
                <c:pt idx="15">
                  <c:v>699.79799999999989</c:v>
                </c:pt>
                <c:pt idx="16">
                  <c:v>441.00700000000012</c:v>
                </c:pt>
                <c:pt idx="17">
                  <c:v>2351.0990000000002</c:v>
                </c:pt>
                <c:pt idx="18">
                  <c:v>0</c:v>
                </c:pt>
                <c:pt idx="19">
                  <c:v>681.46</c:v>
                </c:pt>
                <c:pt idx="20">
                  <c:v>17518.909</c:v>
                </c:pt>
                <c:pt idx="21">
                  <c:v>2953.511</c:v>
                </c:pt>
                <c:pt idx="22">
                  <c:v>3965.146999999999</c:v>
                </c:pt>
                <c:pt idx="23">
                  <c:v>0</c:v>
                </c:pt>
                <c:pt idx="24">
                  <c:v>1740.681</c:v>
                </c:pt>
                <c:pt idx="25">
                  <c:v>1367.298</c:v>
                </c:pt>
                <c:pt idx="26">
                  <c:v>29829.57599999999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26212.246999999999</c:v>
                </c:pt>
                <c:pt idx="1">
                  <c:v>377.81</c:v>
                </c:pt>
                <c:pt idx="2">
                  <c:v>2919.0419999999999</c:v>
                </c:pt>
                <c:pt idx="3">
                  <c:v>13516.923000000001</c:v>
                </c:pt>
                <c:pt idx="4">
                  <c:v>956.21999999999991</c:v>
                </c:pt>
                <c:pt idx="5">
                  <c:v>12549.415999999999</c:v>
                </c:pt>
                <c:pt idx="6">
                  <c:v>1773.6849999999999</c:v>
                </c:pt>
                <c:pt idx="7">
                  <c:v>3116.8629999999998</c:v>
                </c:pt>
                <c:pt idx="8">
                  <c:v>0</c:v>
                </c:pt>
                <c:pt idx="9">
                  <c:v>363.67500000000013</c:v>
                </c:pt>
                <c:pt idx="10">
                  <c:v>2428.5</c:v>
                </c:pt>
                <c:pt idx="11">
                  <c:v>10.105</c:v>
                </c:pt>
                <c:pt idx="12">
                  <c:v>186.72</c:v>
                </c:pt>
                <c:pt idx="13">
                  <c:v>8281.4280000000017</c:v>
                </c:pt>
                <c:pt idx="14">
                  <c:v>159.65100000000001</c:v>
                </c:pt>
                <c:pt idx="15">
                  <c:v>1516.9970000000001</c:v>
                </c:pt>
                <c:pt idx="16">
                  <c:v>278.35300000000001</c:v>
                </c:pt>
                <c:pt idx="17">
                  <c:v>2901.2060000000001</c:v>
                </c:pt>
                <c:pt idx="18">
                  <c:v>0</c:v>
                </c:pt>
                <c:pt idx="19">
                  <c:v>818.79300000000023</c:v>
                </c:pt>
                <c:pt idx="20">
                  <c:v>17313.185000000001</c:v>
                </c:pt>
                <c:pt idx="21">
                  <c:v>2538.386</c:v>
                </c:pt>
                <c:pt idx="22">
                  <c:v>5422.8639999999996</c:v>
                </c:pt>
                <c:pt idx="23">
                  <c:v>0</c:v>
                </c:pt>
                <c:pt idx="24">
                  <c:v>2155.569</c:v>
                </c:pt>
                <c:pt idx="25">
                  <c:v>994.13800000000026</c:v>
                </c:pt>
                <c:pt idx="26">
                  <c:v>30938.992999999999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606904"/>
        <c:axId val="56086293"/>
      </c:barChart>
      <c:catAx>
        <c:axId val="26069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6086293"/>
        <c:crosses val="autoZero"/>
        <c:auto val="1"/>
        <c:lblAlgn val="ctr"/>
        <c:lblOffset val="100"/>
        <c:noMultiLvlLbl val="0"/>
      </c:catAx>
      <c:valAx>
        <c:axId val="5608629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60690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51864</c:v>
                </c:pt>
                <c:pt idx="1">
                  <c:v>27192</c:v>
                </c:pt>
                <c:pt idx="2">
                  <c:v>86762</c:v>
                </c:pt>
                <c:pt idx="3">
                  <c:v>45191</c:v>
                </c:pt>
                <c:pt idx="4">
                  <c:v>3405055</c:v>
                </c:pt>
                <c:pt idx="5">
                  <c:v>109577</c:v>
                </c:pt>
                <c:pt idx="6">
                  <c:v>139046</c:v>
                </c:pt>
                <c:pt idx="7">
                  <c:v>1471014</c:v>
                </c:pt>
                <c:pt idx="8">
                  <c:v>121171</c:v>
                </c:pt>
                <c:pt idx="9">
                  <c:v>245213</c:v>
                </c:pt>
                <c:pt idx="10">
                  <c:v>26715</c:v>
                </c:pt>
                <c:pt idx="11">
                  <c:v>574640</c:v>
                </c:pt>
                <c:pt idx="12">
                  <c:v>12670</c:v>
                </c:pt>
                <c:pt idx="13">
                  <c:v>11065</c:v>
                </c:pt>
                <c:pt idx="14">
                  <c:v>152902</c:v>
                </c:pt>
                <c:pt idx="15">
                  <c:v>2112607</c:v>
                </c:pt>
                <c:pt idx="16">
                  <c:v>88305</c:v>
                </c:pt>
                <c:pt idx="17">
                  <c:v>23891</c:v>
                </c:pt>
                <c:pt idx="18">
                  <c:v>2556</c:v>
                </c:pt>
                <c:pt idx="19">
                  <c:v>24812</c:v>
                </c:pt>
                <c:pt idx="20">
                  <c:v>24735</c:v>
                </c:pt>
                <c:pt idx="21">
                  <c:v>580162</c:v>
                </c:pt>
                <c:pt idx="22">
                  <c:v>44181</c:v>
                </c:pt>
                <c:pt idx="23">
                  <c:v>27230</c:v>
                </c:pt>
                <c:pt idx="24">
                  <c:v>101995</c:v>
                </c:pt>
                <c:pt idx="25">
                  <c:v>430572</c:v>
                </c:pt>
                <c:pt idx="26">
                  <c:v>55106</c:v>
                </c:pt>
                <c:pt idx="27">
                  <c:v>6872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51511</c:v>
                </c:pt>
                <c:pt idx="1">
                  <c:v>20693</c:v>
                </c:pt>
                <c:pt idx="2">
                  <c:v>73414</c:v>
                </c:pt>
                <c:pt idx="3">
                  <c:v>52003</c:v>
                </c:pt>
                <c:pt idx="4">
                  <c:v>3694341</c:v>
                </c:pt>
                <c:pt idx="5">
                  <c:v>145049</c:v>
                </c:pt>
                <c:pt idx="6">
                  <c:v>82050</c:v>
                </c:pt>
                <c:pt idx="7">
                  <c:v>1711295</c:v>
                </c:pt>
                <c:pt idx="8">
                  <c:v>112350</c:v>
                </c:pt>
                <c:pt idx="9">
                  <c:v>193974</c:v>
                </c:pt>
                <c:pt idx="10">
                  <c:v>30086</c:v>
                </c:pt>
                <c:pt idx="11">
                  <c:v>625637</c:v>
                </c:pt>
                <c:pt idx="12">
                  <c:v>12908</c:v>
                </c:pt>
                <c:pt idx="13">
                  <c:v>25563</c:v>
                </c:pt>
                <c:pt idx="14">
                  <c:v>164779</c:v>
                </c:pt>
                <c:pt idx="15">
                  <c:v>2340624</c:v>
                </c:pt>
                <c:pt idx="16">
                  <c:v>68525</c:v>
                </c:pt>
                <c:pt idx="17">
                  <c:v>33575</c:v>
                </c:pt>
                <c:pt idx="18">
                  <c:v>4944</c:v>
                </c:pt>
                <c:pt idx="19">
                  <c:v>16488</c:v>
                </c:pt>
                <c:pt idx="20">
                  <c:v>23060</c:v>
                </c:pt>
                <c:pt idx="21">
                  <c:v>529019</c:v>
                </c:pt>
                <c:pt idx="22">
                  <c:v>32342</c:v>
                </c:pt>
                <c:pt idx="23">
                  <c:v>30168</c:v>
                </c:pt>
                <c:pt idx="24">
                  <c:v>103007</c:v>
                </c:pt>
                <c:pt idx="25">
                  <c:v>365026</c:v>
                </c:pt>
                <c:pt idx="26">
                  <c:v>115969</c:v>
                </c:pt>
                <c:pt idx="27">
                  <c:v>7248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4046222"/>
        <c:axId val="10543801"/>
      </c:barChart>
      <c:catAx>
        <c:axId val="2404622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543801"/>
        <c:crosses val="autoZero"/>
        <c:auto val="1"/>
        <c:lblAlgn val="ctr"/>
        <c:lblOffset val="100"/>
        <c:noMultiLvlLbl val="0"/>
      </c:catAx>
      <c:valAx>
        <c:axId val="1054380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404622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27525</c:v>
                </c:pt>
                <c:pt idx="1">
                  <c:v>1636</c:v>
                </c:pt>
                <c:pt idx="2">
                  <c:v>43907</c:v>
                </c:pt>
                <c:pt idx="3">
                  <c:v>11714</c:v>
                </c:pt>
                <c:pt idx="4">
                  <c:v>3243153</c:v>
                </c:pt>
                <c:pt idx="5">
                  <c:v>21853</c:v>
                </c:pt>
                <c:pt idx="6">
                  <c:v>1014</c:v>
                </c:pt>
                <c:pt idx="7">
                  <c:v>1196564</c:v>
                </c:pt>
                <c:pt idx="8">
                  <c:v>63667</c:v>
                </c:pt>
                <c:pt idx="9">
                  <c:v>40466</c:v>
                </c:pt>
                <c:pt idx="10">
                  <c:v>0</c:v>
                </c:pt>
                <c:pt idx="11">
                  <c:v>556736</c:v>
                </c:pt>
                <c:pt idx="12">
                  <c:v>7877</c:v>
                </c:pt>
                <c:pt idx="13">
                  <c:v>11065</c:v>
                </c:pt>
                <c:pt idx="14">
                  <c:v>125595</c:v>
                </c:pt>
                <c:pt idx="15">
                  <c:v>1877213</c:v>
                </c:pt>
                <c:pt idx="16">
                  <c:v>31223</c:v>
                </c:pt>
                <c:pt idx="17">
                  <c:v>11918</c:v>
                </c:pt>
                <c:pt idx="18">
                  <c:v>0</c:v>
                </c:pt>
                <c:pt idx="19">
                  <c:v>16278</c:v>
                </c:pt>
                <c:pt idx="20">
                  <c:v>9899</c:v>
                </c:pt>
                <c:pt idx="21">
                  <c:v>535541</c:v>
                </c:pt>
                <c:pt idx="22">
                  <c:v>26093</c:v>
                </c:pt>
                <c:pt idx="23">
                  <c:v>12263</c:v>
                </c:pt>
                <c:pt idx="24">
                  <c:v>30013</c:v>
                </c:pt>
                <c:pt idx="25">
                  <c:v>360096</c:v>
                </c:pt>
                <c:pt idx="26">
                  <c:v>8063</c:v>
                </c:pt>
                <c:pt idx="27">
                  <c:v>2670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28137</c:v>
                </c:pt>
                <c:pt idx="1">
                  <c:v>2169</c:v>
                </c:pt>
                <c:pt idx="2">
                  <c:v>37539</c:v>
                </c:pt>
                <c:pt idx="3">
                  <c:v>15777</c:v>
                </c:pt>
                <c:pt idx="4">
                  <c:v>3519006</c:v>
                </c:pt>
                <c:pt idx="5">
                  <c:v>28850</c:v>
                </c:pt>
                <c:pt idx="6">
                  <c:v>1754</c:v>
                </c:pt>
                <c:pt idx="7">
                  <c:v>1465762</c:v>
                </c:pt>
                <c:pt idx="8">
                  <c:v>59550</c:v>
                </c:pt>
                <c:pt idx="9">
                  <c:v>43523</c:v>
                </c:pt>
                <c:pt idx="10">
                  <c:v>0</c:v>
                </c:pt>
                <c:pt idx="11">
                  <c:v>611569</c:v>
                </c:pt>
                <c:pt idx="12">
                  <c:v>7997</c:v>
                </c:pt>
                <c:pt idx="13">
                  <c:v>25563</c:v>
                </c:pt>
                <c:pt idx="14">
                  <c:v>143849</c:v>
                </c:pt>
                <c:pt idx="15">
                  <c:v>2132524</c:v>
                </c:pt>
                <c:pt idx="16">
                  <c:v>24537</c:v>
                </c:pt>
                <c:pt idx="17">
                  <c:v>17916</c:v>
                </c:pt>
                <c:pt idx="18">
                  <c:v>0</c:v>
                </c:pt>
                <c:pt idx="19">
                  <c:v>10513</c:v>
                </c:pt>
                <c:pt idx="20">
                  <c:v>9879</c:v>
                </c:pt>
                <c:pt idx="21">
                  <c:v>428767</c:v>
                </c:pt>
                <c:pt idx="22">
                  <c:v>13874</c:v>
                </c:pt>
                <c:pt idx="23">
                  <c:v>12945</c:v>
                </c:pt>
                <c:pt idx="24">
                  <c:v>49593</c:v>
                </c:pt>
                <c:pt idx="25">
                  <c:v>301765</c:v>
                </c:pt>
                <c:pt idx="26">
                  <c:v>60592</c:v>
                </c:pt>
                <c:pt idx="27">
                  <c:v>1924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005380"/>
        <c:axId val="39324378"/>
      </c:barChart>
      <c:catAx>
        <c:axId val="180053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324378"/>
        <c:crosses val="autoZero"/>
        <c:auto val="1"/>
        <c:lblAlgn val="ctr"/>
        <c:lblOffset val="100"/>
        <c:noMultiLvlLbl val="0"/>
      </c:catAx>
      <c:valAx>
        <c:axId val="3932437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00538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3480225</c:v>
                </c:pt>
                <c:pt idx="5">
                  <c:v>0</c:v>
                </c:pt>
                <c:pt idx="6">
                  <c:v>4562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96</c:v>
                </c:pt>
                <c:pt idx="13">
                  <c:v>0</c:v>
                </c:pt>
                <c:pt idx="14">
                  <c:v>116209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2998</c:v>
                </c:pt>
                <c:pt idx="20">
                  <c:v>0</c:v>
                </c:pt>
                <c:pt idx="21">
                  <c:v>1590</c:v>
                </c:pt>
                <c:pt idx="22">
                  <c:v>0</c:v>
                </c:pt>
                <c:pt idx="23">
                  <c:v>0</c:v>
                </c:pt>
                <c:pt idx="24">
                  <c:v>93924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3273867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1020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29</c:v>
                </c:pt>
                <c:pt idx="13">
                  <c:v>0</c:v>
                </c:pt>
                <c:pt idx="14">
                  <c:v>81635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1436</c:v>
                </c:pt>
                <c:pt idx="22">
                  <c:v>0</c:v>
                </c:pt>
                <c:pt idx="23">
                  <c:v>0</c:v>
                </c:pt>
                <c:pt idx="24">
                  <c:v>187717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2107361"/>
        <c:axId val="45741035"/>
      </c:barChart>
      <c:catAx>
        <c:axId val="5210736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5741035"/>
        <c:crosses val="autoZero"/>
        <c:auto val="1"/>
        <c:lblAlgn val="ctr"/>
        <c:lblOffset val="100"/>
        <c:noMultiLvlLbl val="0"/>
      </c:catAx>
      <c:valAx>
        <c:axId val="4574103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210736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1672684</c:v>
                </c:pt>
                <c:pt idx="1">
                  <c:v>15158</c:v>
                </c:pt>
                <c:pt idx="2">
                  <c:v>43</c:v>
                </c:pt>
                <c:pt idx="3">
                  <c:v>33000</c:v>
                </c:pt>
                <c:pt idx="4">
                  <c:v>58699934</c:v>
                </c:pt>
                <c:pt idx="5">
                  <c:v>1433653</c:v>
                </c:pt>
                <c:pt idx="6">
                  <c:v>15712</c:v>
                </c:pt>
                <c:pt idx="7">
                  <c:v>18763182</c:v>
                </c:pt>
                <c:pt idx="8">
                  <c:v>40776</c:v>
                </c:pt>
                <c:pt idx="9">
                  <c:v>838362</c:v>
                </c:pt>
                <c:pt idx="10">
                  <c:v>13992</c:v>
                </c:pt>
                <c:pt idx="11">
                  <c:v>0</c:v>
                </c:pt>
                <c:pt idx="12">
                  <c:v>598507</c:v>
                </c:pt>
                <c:pt idx="13">
                  <c:v>5350960</c:v>
                </c:pt>
                <c:pt idx="14">
                  <c:v>2107267</c:v>
                </c:pt>
                <c:pt idx="15">
                  <c:v>11076781</c:v>
                </c:pt>
                <c:pt idx="16">
                  <c:v>40503</c:v>
                </c:pt>
                <c:pt idx="17">
                  <c:v>2000</c:v>
                </c:pt>
                <c:pt idx="18">
                  <c:v>2990</c:v>
                </c:pt>
                <c:pt idx="19">
                  <c:v>52126</c:v>
                </c:pt>
                <c:pt idx="20">
                  <c:v>12471</c:v>
                </c:pt>
                <c:pt idx="21">
                  <c:v>717468</c:v>
                </c:pt>
                <c:pt idx="22">
                  <c:v>77757</c:v>
                </c:pt>
                <c:pt idx="23">
                  <c:v>102</c:v>
                </c:pt>
                <c:pt idx="24">
                  <c:v>1199723</c:v>
                </c:pt>
                <c:pt idx="25">
                  <c:v>27591648</c:v>
                </c:pt>
                <c:pt idx="26">
                  <c:v>291261</c:v>
                </c:pt>
                <c:pt idx="27">
                  <c:v>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1459230</c:v>
                </c:pt>
                <c:pt idx="1">
                  <c:v>17555</c:v>
                </c:pt>
                <c:pt idx="2">
                  <c:v>11322</c:v>
                </c:pt>
                <c:pt idx="3">
                  <c:v>6050</c:v>
                </c:pt>
                <c:pt idx="4">
                  <c:v>57837127</c:v>
                </c:pt>
                <c:pt idx="5">
                  <c:v>1741806</c:v>
                </c:pt>
                <c:pt idx="6">
                  <c:v>18680</c:v>
                </c:pt>
                <c:pt idx="7">
                  <c:v>23457393</c:v>
                </c:pt>
                <c:pt idx="8">
                  <c:v>92006</c:v>
                </c:pt>
                <c:pt idx="9">
                  <c:v>121757</c:v>
                </c:pt>
                <c:pt idx="10">
                  <c:v>25755</c:v>
                </c:pt>
                <c:pt idx="11">
                  <c:v>0</c:v>
                </c:pt>
                <c:pt idx="12">
                  <c:v>594753</c:v>
                </c:pt>
                <c:pt idx="13">
                  <c:v>2412054</c:v>
                </c:pt>
                <c:pt idx="14">
                  <c:v>2058760</c:v>
                </c:pt>
                <c:pt idx="15">
                  <c:v>11087543</c:v>
                </c:pt>
                <c:pt idx="16">
                  <c:v>2121000</c:v>
                </c:pt>
                <c:pt idx="17">
                  <c:v>1120</c:v>
                </c:pt>
                <c:pt idx="18">
                  <c:v>0</c:v>
                </c:pt>
                <c:pt idx="19">
                  <c:v>66488</c:v>
                </c:pt>
                <c:pt idx="20">
                  <c:v>7462</c:v>
                </c:pt>
                <c:pt idx="21">
                  <c:v>555152</c:v>
                </c:pt>
                <c:pt idx="22">
                  <c:v>73022</c:v>
                </c:pt>
                <c:pt idx="23">
                  <c:v>0</c:v>
                </c:pt>
                <c:pt idx="24">
                  <c:v>2797509</c:v>
                </c:pt>
                <c:pt idx="25">
                  <c:v>28209671</c:v>
                </c:pt>
                <c:pt idx="26">
                  <c:v>245020</c:v>
                </c:pt>
                <c:pt idx="27">
                  <c:v>24553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9292944"/>
        <c:axId val="41615126"/>
      </c:barChart>
      <c:catAx>
        <c:axId val="4929294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615126"/>
        <c:crosses val="autoZero"/>
        <c:auto val="1"/>
        <c:lblAlgn val="ctr"/>
        <c:lblOffset val="100"/>
        <c:noMultiLvlLbl val="0"/>
      </c:catAx>
      <c:valAx>
        <c:axId val="4161512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929294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15158</c:v>
                </c:pt>
                <c:pt idx="2">
                  <c:v>43</c:v>
                </c:pt>
                <c:pt idx="3">
                  <c:v>0</c:v>
                </c:pt>
                <c:pt idx="4">
                  <c:v>46605871</c:v>
                </c:pt>
                <c:pt idx="5">
                  <c:v>188677</c:v>
                </c:pt>
                <c:pt idx="6">
                  <c:v>4</c:v>
                </c:pt>
                <c:pt idx="7">
                  <c:v>14436557</c:v>
                </c:pt>
                <c:pt idx="8">
                  <c:v>39709</c:v>
                </c:pt>
                <c:pt idx="9">
                  <c:v>1471</c:v>
                </c:pt>
                <c:pt idx="10">
                  <c:v>13934</c:v>
                </c:pt>
                <c:pt idx="11">
                  <c:v>0</c:v>
                </c:pt>
                <c:pt idx="12">
                  <c:v>1062</c:v>
                </c:pt>
                <c:pt idx="13">
                  <c:v>5427</c:v>
                </c:pt>
                <c:pt idx="14">
                  <c:v>53837</c:v>
                </c:pt>
                <c:pt idx="15">
                  <c:v>8362415</c:v>
                </c:pt>
                <c:pt idx="16">
                  <c:v>20834</c:v>
                </c:pt>
                <c:pt idx="17">
                  <c:v>2000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642032</c:v>
                </c:pt>
                <c:pt idx="22">
                  <c:v>20669</c:v>
                </c:pt>
                <c:pt idx="23">
                  <c:v>0</c:v>
                </c:pt>
                <c:pt idx="24">
                  <c:v>4731</c:v>
                </c:pt>
                <c:pt idx="25">
                  <c:v>27017784</c:v>
                </c:pt>
                <c:pt idx="26">
                  <c:v>183389</c:v>
                </c:pt>
                <c:pt idx="27">
                  <c:v>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17555</c:v>
                </c:pt>
                <c:pt idx="2">
                  <c:v>791</c:v>
                </c:pt>
                <c:pt idx="3">
                  <c:v>0</c:v>
                </c:pt>
                <c:pt idx="4">
                  <c:v>46057866</c:v>
                </c:pt>
                <c:pt idx="5">
                  <c:v>330272</c:v>
                </c:pt>
                <c:pt idx="6">
                  <c:v>15</c:v>
                </c:pt>
                <c:pt idx="7">
                  <c:v>17547322</c:v>
                </c:pt>
                <c:pt idx="8">
                  <c:v>47354</c:v>
                </c:pt>
                <c:pt idx="9">
                  <c:v>761</c:v>
                </c:pt>
                <c:pt idx="10">
                  <c:v>24942</c:v>
                </c:pt>
                <c:pt idx="11">
                  <c:v>0</c:v>
                </c:pt>
                <c:pt idx="12">
                  <c:v>49372</c:v>
                </c:pt>
                <c:pt idx="13">
                  <c:v>11480</c:v>
                </c:pt>
                <c:pt idx="14">
                  <c:v>450</c:v>
                </c:pt>
                <c:pt idx="15">
                  <c:v>7620251</c:v>
                </c:pt>
                <c:pt idx="16">
                  <c:v>2099263</c:v>
                </c:pt>
                <c:pt idx="17">
                  <c:v>1105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514184</c:v>
                </c:pt>
                <c:pt idx="22">
                  <c:v>122</c:v>
                </c:pt>
                <c:pt idx="23">
                  <c:v>0</c:v>
                </c:pt>
                <c:pt idx="24">
                  <c:v>295218</c:v>
                </c:pt>
                <c:pt idx="25">
                  <c:v>27713504</c:v>
                </c:pt>
                <c:pt idx="26">
                  <c:v>165470</c:v>
                </c:pt>
                <c:pt idx="27">
                  <c:v>1790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391765"/>
        <c:axId val="38074758"/>
      </c:barChart>
      <c:catAx>
        <c:axId val="1339176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8074758"/>
        <c:crosses val="autoZero"/>
        <c:auto val="1"/>
        <c:lblAlgn val="ctr"/>
        <c:lblOffset val="100"/>
        <c:noMultiLvlLbl val="0"/>
      </c:catAx>
      <c:valAx>
        <c:axId val="3807475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339176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0</c:v>
                </c:pt>
                <c:pt idx="1">
                  <c:v>17071</c:v>
                </c:pt>
                <c:pt idx="2">
                  <c:v>697787</c:v>
                </c:pt>
                <c:pt idx="3">
                  <c:v>0</c:v>
                </c:pt>
                <c:pt idx="4">
                  <c:v>12475485</c:v>
                </c:pt>
                <c:pt idx="5">
                  <c:v>748182</c:v>
                </c:pt>
                <c:pt idx="6">
                  <c:v>13046996</c:v>
                </c:pt>
                <c:pt idx="7">
                  <c:v>10786358</c:v>
                </c:pt>
                <c:pt idx="8">
                  <c:v>916363</c:v>
                </c:pt>
                <c:pt idx="9">
                  <c:v>0</c:v>
                </c:pt>
                <c:pt idx="10">
                  <c:v>126888</c:v>
                </c:pt>
                <c:pt idx="11">
                  <c:v>486107</c:v>
                </c:pt>
                <c:pt idx="12">
                  <c:v>17352</c:v>
                </c:pt>
                <c:pt idx="13">
                  <c:v>1856</c:v>
                </c:pt>
                <c:pt idx="14">
                  <c:v>589649</c:v>
                </c:pt>
                <c:pt idx="15">
                  <c:v>4434814</c:v>
                </c:pt>
                <c:pt idx="16">
                  <c:v>614200</c:v>
                </c:pt>
                <c:pt idx="17">
                  <c:v>0</c:v>
                </c:pt>
                <c:pt idx="18">
                  <c:v>415640</c:v>
                </c:pt>
                <c:pt idx="19">
                  <c:v>434882</c:v>
                </c:pt>
                <c:pt idx="20">
                  <c:v>595854</c:v>
                </c:pt>
                <c:pt idx="21">
                  <c:v>3989698</c:v>
                </c:pt>
                <c:pt idx="22">
                  <c:v>2162613</c:v>
                </c:pt>
                <c:pt idx="23">
                  <c:v>161555</c:v>
                </c:pt>
                <c:pt idx="24">
                  <c:v>303768</c:v>
                </c:pt>
                <c:pt idx="25">
                  <c:v>12337638</c:v>
                </c:pt>
                <c:pt idx="26">
                  <c:v>1190840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50090</c:v>
                </c:pt>
                <c:pt idx="2">
                  <c:v>756888</c:v>
                </c:pt>
                <c:pt idx="3">
                  <c:v>214</c:v>
                </c:pt>
                <c:pt idx="4">
                  <c:v>13360725</c:v>
                </c:pt>
                <c:pt idx="5">
                  <c:v>705210</c:v>
                </c:pt>
                <c:pt idx="6">
                  <c:v>12458431</c:v>
                </c:pt>
                <c:pt idx="7">
                  <c:v>10783771</c:v>
                </c:pt>
                <c:pt idx="8">
                  <c:v>976705</c:v>
                </c:pt>
                <c:pt idx="9">
                  <c:v>0</c:v>
                </c:pt>
                <c:pt idx="10">
                  <c:v>308350</c:v>
                </c:pt>
                <c:pt idx="11">
                  <c:v>525703</c:v>
                </c:pt>
                <c:pt idx="12">
                  <c:v>22352</c:v>
                </c:pt>
                <c:pt idx="13">
                  <c:v>0</c:v>
                </c:pt>
                <c:pt idx="14">
                  <c:v>532605</c:v>
                </c:pt>
                <c:pt idx="15">
                  <c:v>4327668</c:v>
                </c:pt>
                <c:pt idx="16">
                  <c:v>427323</c:v>
                </c:pt>
                <c:pt idx="17">
                  <c:v>0</c:v>
                </c:pt>
                <c:pt idx="18">
                  <c:v>443054</c:v>
                </c:pt>
                <c:pt idx="19">
                  <c:v>33123</c:v>
                </c:pt>
                <c:pt idx="20">
                  <c:v>547993</c:v>
                </c:pt>
                <c:pt idx="21">
                  <c:v>3647859</c:v>
                </c:pt>
                <c:pt idx="22">
                  <c:v>2116696</c:v>
                </c:pt>
                <c:pt idx="23">
                  <c:v>122288</c:v>
                </c:pt>
                <c:pt idx="24">
                  <c:v>512758</c:v>
                </c:pt>
                <c:pt idx="25">
                  <c:v>12033292</c:v>
                </c:pt>
                <c:pt idx="26">
                  <c:v>887348</c:v>
                </c:pt>
                <c:pt idx="27">
                  <c:v>7061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7993920"/>
        <c:axId val="30290260"/>
      </c:barChart>
      <c:catAx>
        <c:axId val="279939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0290260"/>
        <c:crosses val="autoZero"/>
        <c:auto val="1"/>
        <c:lblAlgn val="ctr"/>
        <c:lblOffset val="100"/>
        <c:noMultiLvlLbl val="0"/>
      </c:catAx>
      <c:valAx>
        <c:axId val="3029026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99392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645</c:v>
                </c:pt>
                <c:pt idx="2">
                  <c:v>36325</c:v>
                </c:pt>
                <c:pt idx="3">
                  <c:v>0</c:v>
                </c:pt>
                <c:pt idx="4">
                  <c:v>420788</c:v>
                </c:pt>
                <c:pt idx="5">
                  <c:v>23541</c:v>
                </c:pt>
                <c:pt idx="6">
                  <c:v>616947</c:v>
                </c:pt>
                <c:pt idx="7">
                  <c:v>386391</c:v>
                </c:pt>
                <c:pt idx="8">
                  <c:v>36163</c:v>
                </c:pt>
                <c:pt idx="9">
                  <c:v>0</c:v>
                </c:pt>
                <c:pt idx="10">
                  <c:v>43</c:v>
                </c:pt>
                <c:pt idx="11">
                  <c:v>29208</c:v>
                </c:pt>
                <c:pt idx="12">
                  <c:v>31</c:v>
                </c:pt>
                <c:pt idx="13">
                  <c:v>0</c:v>
                </c:pt>
                <c:pt idx="14">
                  <c:v>30733</c:v>
                </c:pt>
                <c:pt idx="15">
                  <c:v>308592</c:v>
                </c:pt>
                <c:pt idx="16">
                  <c:v>34325</c:v>
                </c:pt>
                <c:pt idx="17">
                  <c:v>0</c:v>
                </c:pt>
                <c:pt idx="18">
                  <c:v>27435</c:v>
                </c:pt>
                <c:pt idx="19">
                  <c:v>16999</c:v>
                </c:pt>
                <c:pt idx="20">
                  <c:v>2896</c:v>
                </c:pt>
                <c:pt idx="21">
                  <c:v>286074</c:v>
                </c:pt>
                <c:pt idx="22">
                  <c:v>52604</c:v>
                </c:pt>
                <c:pt idx="23">
                  <c:v>8156</c:v>
                </c:pt>
                <c:pt idx="24">
                  <c:v>152</c:v>
                </c:pt>
                <c:pt idx="25">
                  <c:v>446661</c:v>
                </c:pt>
                <c:pt idx="26">
                  <c:v>10631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2084</c:v>
                </c:pt>
                <c:pt idx="2">
                  <c:v>38865</c:v>
                </c:pt>
                <c:pt idx="3">
                  <c:v>0</c:v>
                </c:pt>
                <c:pt idx="4">
                  <c:v>427292</c:v>
                </c:pt>
                <c:pt idx="5">
                  <c:v>22688</c:v>
                </c:pt>
                <c:pt idx="6">
                  <c:v>595275</c:v>
                </c:pt>
                <c:pt idx="7">
                  <c:v>388815</c:v>
                </c:pt>
                <c:pt idx="8">
                  <c:v>36701</c:v>
                </c:pt>
                <c:pt idx="9">
                  <c:v>0</c:v>
                </c:pt>
                <c:pt idx="10">
                  <c:v>65</c:v>
                </c:pt>
                <c:pt idx="11">
                  <c:v>28699</c:v>
                </c:pt>
                <c:pt idx="12">
                  <c:v>122</c:v>
                </c:pt>
                <c:pt idx="13">
                  <c:v>0</c:v>
                </c:pt>
                <c:pt idx="14">
                  <c:v>27216</c:v>
                </c:pt>
                <c:pt idx="15">
                  <c:v>314027</c:v>
                </c:pt>
                <c:pt idx="16">
                  <c:v>24733</c:v>
                </c:pt>
                <c:pt idx="17">
                  <c:v>0</c:v>
                </c:pt>
                <c:pt idx="18">
                  <c:v>28916</c:v>
                </c:pt>
                <c:pt idx="19">
                  <c:v>1665</c:v>
                </c:pt>
                <c:pt idx="20">
                  <c:v>3259</c:v>
                </c:pt>
                <c:pt idx="21">
                  <c:v>273500</c:v>
                </c:pt>
                <c:pt idx="22">
                  <c:v>54191</c:v>
                </c:pt>
                <c:pt idx="23">
                  <c:v>6509</c:v>
                </c:pt>
                <c:pt idx="24">
                  <c:v>12483</c:v>
                </c:pt>
                <c:pt idx="25">
                  <c:v>442201</c:v>
                </c:pt>
                <c:pt idx="26">
                  <c:v>8940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3705371"/>
        <c:axId val="19980535"/>
      </c:barChart>
      <c:catAx>
        <c:axId val="6370537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9980535"/>
        <c:crosses val="autoZero"/>
        <c:auto val="1"/>
        <c:lblAlgn val="ctr"/>
        <c:lblOffset val="100"/>
        <c:noMultiLvlLbl val="0"/>
      </c:catAx>
      <c:valAx>
        <c:axId val="1998053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370537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14</c:v>
                </c:pt>
                <c:pt idx="1">
                  <c:v>158281.5</c:v>
                </c:pt>
                <c:pt idx="2">
                  <c:v>15380</c:v>
                </c:pt>
                <c:pt idx="3">
                  <c:v>0</c:v>
                </c:pt>
                <c:pt idx="4">
                  <c:v>4382844</c:v>
                </c:pt>
                <c:pt idx="5">
                  <c:v>180936.25</c:v>
                </c:pt>
                <c:pt idx="6">
                  <c:v>85631</c:v>
                </c:pt>
                <c:pt idx="7">
                  <c:v>3000294.75</c:v>
                </c:pt>
                <c:pt idx="8">
                  <c:v>453381.5</c:v>
                </c:pt>
                <c:pt idx="9">
                  <c:v>45204.5</c:v>
                </c:pt>
                <c:pt idx="10">
                  <c:v>68269.25</c:v>
                </c:pt>
                <c:pt idx="11">
                  <c:v>4908.25</c:v>
                </c:pt>
                <c:pt idx="12">
                  <c:v>24687.75</c:v>
                </c:pt>
                <c:pt idx="13">
                  <c:v>58639</c:v>
                </c:pt>
                <c:pt idx="14">
                  <c:v>78556</c:v>
                </c:pt>
                <c:pt idx="15">
                  <c:v>1101472</c:v>
                </c:pt>
                <c:pt idx="16">
                  <c:v>36754</c:v>
                </c:pt>
                <c:pt idx="17">
                  <c:v>41793.5</c:v>
                </c:pt>
                <c:pt idx="18">
                  <c:v>5911.5</c:v>
                </c:pt>
                <c:pt idx="19">
                  <c:v>713.5</c:v>
                </c:pt>
                <c:pt idx="20">
                  <c:v>0</c:v>
                </c:pt>
                <c:pt idx="21">
                  <c:v>457334</c:v>
                </c:pt>
                <c:pt idx="22">
                  <c:v>48657</c:v>
                </c:pt>
                <c:pt idx="23">
                  <c:v>130872.25</c:v>
                </c:pt>
                <c:pt idx="24">
                  <c:v>32082.75</c:v>
                </c:pt>
                <c:pt idx="25">
                  <c:v>4390993</c:v>
                </c:pt>
                <c:pt idx="26">
                  <c:v>203360</c:v>
                </c:pt>
                <c:pt idx="27">
                  <c:v>26514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10</c:v>
                </c:pt>
                <c:pt idx="1">
                  <c:v>195130</c:v>
                </c:pt>
                <c:pt idx="2">
                  <c:v>20993</c:v>
                </c:pt>
                <c:pt idx="3">
                  <c:v>0</c:v>
                </c:pt>
                <c:pt idx="4">
                  <c:v>4394541</c:v>
                </c:pt>
                <c:pt idx="5">
                  <c:v>200837.75</c:v>
                </c:pt>
                <c:pt idx="6">
                  <c:v>90911</c:v>
                </c:pt>
                <c:pt idx="7">
                  <c:v>3244819.75</c:v>
                </c:pt>
                <c:pt idx="8">
                  <c:v>458540.5</c:v>
                </c:pt>
                <c:pt idx="9">
                  <c:v>49160.5</c:v>
                </c:pt>
                <c:pt idx="10">
                  <c:v>95779.75</c:v>
                </c:pt>
                <c:pt idx="11">
                  <c:v>4955</c:v>
                </c:pt>
                <c:pt idx="12">
                  <c:v>34210</c:v>
                </c:pt>
                <c:pt idx="13">
                  <c:v>42804</c:v>
                </c:pt>
                <c:pt idx="14">
                  <c:v>74545</c:v>
                </c:pt>
                <c:pt idx="15">
                  <c:v>1062096</c:v>
                </c:pt>
                <c:pt idx="16">
                  <c:v>226033.5</c:v>
                </c:pt>
                <c:pt idx="17">
                  <c:v>42589</c:v>
                </c:pt>
                <c:pt idx="18">
                  <c:v>5321.25</c:v>
                </c:pt>
                <c:pt idx="19">
                  <c:v>0</c:v>
                </c:pt>
                <c:pt idx="20">
                  <c:v>0</c:v>
                </c:pt>
                <c:pt idx="21">
                  <c:v>435831</c:v>
                </c:pt>
                <c:pt idx="22">
                  <c:v>27420.25</c:v>
                </c:pt>
                <c:pt idx="23">
                  <c:v>128716.25</c:v>
                </c:pt>
                <c:pt idx="24">
                  <c:v>78666.75</c:v>
                </c:pt>
                <c:pt idx="25">
                  <c:v>4700845</c:v>
                </c:pt>
                <c:pt idx="26">
                  <c:v>207207</c:v>
                </c:pt>
                <c:pt idx="27">
                  <c:v>30895.25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9596003"/>
        <c:axId val="13024596"/>
      </c:barChart>
      <c:catAx>
        <c:axId val="2959600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3024596"/>
        <c:crosses val="autoZero"/>
        <c:auto val="1"/>
        <c:lblAlgn val="ctr"/>
        <c:lblOffset val="100"/>
        <c:noMultiLvlLbl val="0"/>
      </c:catAx>
      <c:valAx>
        <c:axId val="1302459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959600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1614.5</c:v>
                </c:pt>
                <c:pt idx="2">
                  <c:v>17</c:v>
                </c:pt>
                <c:pt idx="3">
                  <c:v>0</c:v>
                </c:pt>
                <c:pt idx="4">
                  <c:v>3659293</c:v>
                </c:pt>
                <c:pt idx="5">
                  <c:v>16353.25</c:v>
                </c:pt>
                <c:pt idx="6">
                  <c:v>4</c:v>
                </c:pt>
                <c:pt idx="7">
                  <c:v>1199238</c:v>
                </c:pt>
                <c:pt idx="8">
                  <c:v>3040</c:v>
                </c:pt>
                <c:pt idx="9">
                  <c:v>695</c:v>
                </c:pt>
                <c:pt idx="10">
                  <c:v>1571</c:v>
                </c:pt>
                <c:pt idx="11">
                  <c:v>0</c:v>
                </c:pt>
                <c:pt idx="12">
                  <c:v>109</c:v>
                </c:pt>
                <c:pt idx="13">
                  <c:v>566</c:v>
                </c:pt>
                <c:pt idx="14">
                  <c:v>3696</c:v>
                </c:pt>
                <c:pt idx="15">
                  <c:v>576476</c:v>
                </c:pt>
                <c:pt idx="16">
                  <c:v>9799</c:v>
                </c:pt>
                <c:pt idx="17">
                  <c:v>672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70372</c:v>
                </c:pt>
                <c:pt idx="22">
                  <c:v>1732</c:v>
                </c:pt>
                <c:pt idx="23">
                  <c:v>0</c:v>
                </c:pt>
                <c:pt idx="24">
                  <c:v>2159.5</c:v>
                </c:pt>
                <c:pt idx="25">
                  <c:v>2142277</c:v>
                </c:pt>
                <c:pt idx="26">
                  <c:v>14197</c:v>
                </c:pt>
                <c:pt idx="27">
                  <c:v>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1419</c:v>
                </c:pt>
                <c:pt idx="2">
                  <c:v>333</c:v>
                </c:pt>
                <c:pt idx="3">
                  <c:v>0</c:v>
                </c:pt>
                <c:pt idx="4">
                  <c:v>3641553</c:v>
                </c:pt>
                <c:pt idx="5">
                  <c:v>30112.5</c:v>
                </c:pt>
                <c:pt idx="6">
                  <c:v>8</c:v>
                </c:pt>
                <c:pt idx="7">
                  <c:v>1440294.92</c:v>
                </c:pt>
                <c:pt idx="8">
                  <c:v>3448.25</c:v>
                </c:pt>
                <c:pt idx="9">
                  <c:v>380</c:v>
                </c:pt>
                <c:pt idx="10">
                  <c:v>2257</c:v>
                </c:pt>
                <c:pt idx="11">
                  <c:v>0</c:v>
                </c:pt>
                <c:pt idx="12">
                  <c:v>3996</c:v>
                </c:pt>
                <c:pt idx="13">
                  <c:v>1780</c:v>
                </c:pt>
                <c:pt idx="14">
                  <c:v>64.5</c:v>
                </c:pt>
                <c:pt idx="15">
                  <c:v>524776</c:v>
                </c:pt>
                <c:pt idx="16">
                  <c:v>201707.25</c:v>
                </c:pt>
                <c:pt idx="17">
                  <c:v>337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57461</c:v>
                </c:pt>
                <c:pt idx="22">
                  <c:v>4.5</c:v>
                </c:pt>
                <c:pt idx="23">
                  <c:v>0</c:v>
                </c:pt>
                <c:pt idx="24">
                  <c:v>25847.5</c:v>
                </c:pt>
                <c:pt idx="25">
                  <c:v>2221046</c:v>
                </c:pt>
                <c:pt idx="26">
                  <c:v>12661</c:v>
                </c:pt>
                <c:pt idx="27">
                  <c:v>235.75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1271420"/>
        <c:axId val="17507292"/>
      </c:barChart>
      <c:catAx>
        <c:axId val="112714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7507292"/>
        <c:crosses val="autoZero"/>
        <c:auto val="1"/>
        <c:lblAlgn val="ctr"/>
        <c:lblOffset val="100"/>
        <c:noMultiLvlLbl val="0"/>
      </c:catAx>
      <c:valAx>
        <c:axId val="1750729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127142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135321.25</c:v>
                </c:pt>
                <c:pt idx="2">
                  <c:v>6895.5</c:v>
                </c:pt>
                <c:pt idx="3">
                  <c:v>0</c:v>
                </c:pt>
                <c:pt idx="4">
                  <c:v>130</c:v>
                </c:pt>
                <c:pt idx="5">
                  <c:v>137414.5</c:v>
                </c:pt>
                <c:pt idx="6">
                  <c:v>85617</c:v>
                </c:pt>
                <c:pt idx="7">
                  <c:v>212857.25</c:v>
                </c:pt>
                <c:pt idx="8">
                  <c:v>31702.25</c:v>
                </c:pt>
                <c:pt idx="9">
                  <c:v>10501.5</c:v>
                </c:pt>
                <c:pt idx="10">
                  <c:v>5477.25</c:v>
                </c:pt>
                <c:pt idx="11">
                  <c:v>4741</c:v>
                </c:pt>
                <c:pt idx="12">
                  <c:v>5963</c:v>
                </c:pt>
                <c:pt idx="13">
                  <c:v>6262</c:v>
                </c:pt>
                <c:pt idx="14">
                  <c:v>63445.75</c:v>
                </c:pt>
                <c:pt idx="15">
                  <c:v>456068</c:v>
                </c:pt>
                <c:pt idx="16">
                  <c:v>9271</c:v>
                </c:pt>
                <c:pt idx="17">
                  <c:v>2550.25</c:v>
                </c:pt>
                <c:pt idx="18">
                  <c:v>5865.5</c:v>
                </c:pt>
                <c:pt idx="19">
                  <c:v>0</c:v>
                </c:pt>
                <c:pt idx="20">
                  <c:v>0</c:v>
                </c:pt>
                <c:pt idx="21">
                  <c:v>345054</c:v>
                </c:pt>
                <c:pt idx="22">
                  <c:v>15223</c:v>
                </c:pt>
                <c:pt idx="23">
                  <c:v>129831.25</c:v>
                </c:pt>
                <c:pt idx="24">
                  <c:v>7528.25</c:v>
                </c:pt>
                <c:pt idx="25">
                  <c:v>193205</c:v>
                </c:pt>
                <c:pt idx="26">
                  <c:v>14196</c:v>
                </c:pt>
                <c:pt idx="27">
                  <c:v>23549.75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167920</c:v>
                </c:pt>
                <c:pt idx="2">
                  <c:v>2851.5</c:v>
                </c:pt>
                <c:pt idx="3">
                  <c:v>0</c:v>
                </c:pt>
                <c:pt idx="4">
                  <c:v>224</c:v>
                </c:pt>
                <c:pt idx="5">
                  <c:v>142716.25</c:v>
                </c:pt>
                <c:pt idx="6">
                  <c:v>90883</c:v>
                </c:pt>
                <c:pt idx="7">
                  <c:v>181923.5</c:v>
                </c:pt>
                <c:pt idx="8">
                  <c:v>41641.5</c:v>
                </c:pt>
                <c:pt idx="9">
                  <c:v>12992</c:v>
                </c:pt>
                <c:pt idx="10">
                  <c:v>3406</c:v>
                </c:pt>
                <c:pt idx="11">
                  <c:v>4857</c:v>
                </c:pt>
                <c:pt idx="12">
                  <c:v>9954.25</c:v>
                </c:pt>
                <c:pt idx="13">
                  <c:v>7203</c:v>
                </c:pt>
                <c:pt idx="14">
                  <c:v>64085</c:v>
                </c:pt>
                <c:pt idx="15">
                  <c:v>473580</c:v>
                </c:pt>
                <c:pt idx="16">
                  <c:v>7539.25</c:v>
                </c:pt>
                <c:pt idx="17">
                  <c:v>4119.75</c:v>
                </c:pt>
                <c:pt idx="18">
                  <c:v>5269.25</c:v>
                </c:pt>
                <c:pt idx="19">
                  <c:v>0</c:v>
                </c:pt>
                <c:pt idx="20">
                  <c:v>0</c:v>
                </c:pt>
                <c:pt idx="21">
                  <c:v>341282</c:v>
                </c:pt>
                <c:pt idx="22">
                  <c:v>0</c:v>
                </c:pt>
                <c:pt idx="23">
                  <c:v>127492</c:v>
                </c:pt>
                <c:pt idx="24">
                  <c:v>8809.25</c:v>
                </c:pt>
                <c:pt idx="25">
                  <c:v>181281</c:v>
                </c:pt>
                <c:pt idx="26">
                  <c:v>17446</c:v>
                </c:pt>
                <c:pt idx="27">
                  <c:v>28858.25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963901"/>
        <c:axId val="15038192"/>
      </c:barChart>
      <c:catAx>
        <c:axId val="296390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038192"/>
        <c:crosses val="autoZero"/>
        <c:auto val="1"/>
        <c:lblAlgn val="ctr"/>
        <c:lblOffset val="100"/>
        <c:noMultiLvlLbl val="0"/>
      </c:catAx>
      <c:valAx>
        <c:axId val="1503819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96390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14</c:v>
                </c:pt>
                <c:pt idx="1">
                  <c:v>21345.75</c:v>
                </c:pt>
                <c:pt idx="2">
                  <c:v>8467.5</c:v>
                </c:pt>
                <c:pt idx="3">
                  <c:v>0</c:v>
                </c:pt>
                <c:pt idx="4">
                  <c:v>723421</c:v>
                </c:pt>
                <c:pt idx="5">
                  <c:v>27168.5</c:v>
                </c:pt>
                <c:pt idx="6">
                  <c:v>10</c:v>
                </c:pt>
                <c:pt idx="7">
                  <c:v>1588199.5</c:v>
                </c:pt>
                <c:pt idx="8">
                  <c:v>418639.25</c:v>
                </c:pt>
                <c:pt idx="9">
                  <c:v>34008</c:v>
                </c:pt>
                <c:pt idx="10">
                  <c:v>61221</c:v>
                </c:pt>
                <c:pt idx="11">
                  <c:v>167.25</c:v>
                </c:pt>
                <c:pt idx="12">
                  <c:v>18615.75</c:v>
                </c:pt>
                <c:pt idx="13">
                  <c:v>51811</c:v>
                </c:pt>
                <c:pt idx="14">
                  <c:v>11414.25</c:v>
                </c:pt>
                <c:pt idx="15">
                  <c:v>68928</c:v>
                </c:pt>
                <c:pt idx="16">
                  <c:v>17684</c:v>
                </c:pt>
                <c:pt idx="17">
                  <c:v>38571.25</c:v>
                </c:pt>
                <c:pt idx="18">
                  <c:v>46</c:v>
                </c:pt>
                <c:pt idx="19">
                  <c:v>713.5</c:v>
                </c:pt>
                <c:pt idx="20">
                  <c:v>0</c:v>
                </c:pt>
                <c:pt idx="21">
                  <c:v>41908</c:v>
                </c:pt>
                <c:pt idx="22">
                  <c:v>31702</c:v>
                </c:pt>
                <c:pt idx="23">
                  <c:v>1041</c:v>
                </c:pt>
                <c:pt idx="24">
                  <c:v>22395</c:v>
                </c:pt>
                <c:pt idx="25">
                  <c:v>2055511</c:v>
                </c:pt>
                <c:pt idx="26">
                  <c:v>174967</c:v>
                </c:pt>
                <c:pt idx="27">
                  <c:v>2834.25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10</c:v>
                </c:pt>
                <c:pt idx="1">
                  <c:v>25791</c:v>
                </c:pt>
                <c:pt idx="2">
                  <c:v>17808.5</c:v>
                </c:pt>
                <c:pt idx="3">
                  <c:v>0</c:v>
                </c:pt>
                <c:pt idx="4">
                  <c:v>752764</c:v>
                </c:pt>
                <c:pt idx="5">
                  <c:v>28009</c:v>
                </c:pt>
                <c:pt idx="6">
                  <c:v>20</c:v>
                </c:pt>
                <c:pt idx="7">
                  <c:v>1622601.33</c:v>
                </c:pt>
                <c:pt idx="8">
                  <c:v>413450.75</c:v>
                </c:pt>
                <c:pt idx="9">
                  <c:v>35788.5</c:v>
                </c:pt>
                <c:pt idx="10">
                  <c:v>90116.75</c:v>
                </c:pt>
                <c:pt idx="11">
                  <c:v>98</c:v>
                </c:pt>
                <c:pt idx="12">
                  <c:v>20259.75</c:v>
                </c:pt>
                <c:pt idx="13">
                  <c:v>33821</c:v>
                </c:pt>
                <c:pt idx="14">
                  <c:v>10395.5</c:v>
                </c:pt>
                <c:pt idx="15">
                  <c:v>63740</c:v>
                </c:pt>
                <c:pt idx="16">
                  <c:v>16787</c:v>
                </c:pt>
                <c:pt idx="17">
                  <c:v>38132.25</c:v>
                </c:pt>
                <c:pt idx="18">
                  <c:v>52</c:v>
                </c:pt>
                <c:pt idx="19">
                  <c:v>0</c:v>
                </c:pt>
                <c:pt idx="20">
                  <c:v>0</c:v>
                </c:pt>
                <c:pt idx="21">
                  <c:v>37088</c:v>
                </c:pt>
                <c:pt idx="22">
                  <c:v>27415.75</c:v>
                </c:pt>
                <c:pt idx="23">
                  <c:v>1224.25</c:v>
                </c:pt>
                <c:pt idx="24">
                  <c:v>44010</c:v>
                </c:pt>
                <c:pt idx="25">
                  <c:v>2298518</c:v>
                </c:pt>
                <c:pt idx="26">
                  <c:v>177100</c:v>
                </c:pt>
                <c:pt idx="27">
                  <c:v>1801.25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0761231"/>
        <c:axId val="14582384"/>
      </c:barChart>
      <c:catAx>
        <c:axId val="5076123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582384"/>
        <c:crosses val="autoZero"/>
        <c:auto val="1"/>
        <c:lblAlgn val="ctr"/>
        <c:lblOffset val="100"/>
        <c:noMultiLvlLbl val="0"/>
      </c:catAx>
      <c:valAx>
        <c:axId val="1458238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076123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1022</c:v>
                </c:pt>
                <c:pt idx="1">
                  <c:v>819</c:v>
                </c:pt>
                <c:pt idx="2">
                  <c:v>1794</c:v>
                </c:pt>
                <c:pt idx="3">
                  <c:v>723</c:v>
                </c:pt>
                <c:pt idx="4">
                  <c:v>27517</c:v>
                </c:pt>
                <c:pt idx="5">
                  <c:v>1474</c:v>
                </c:pt>
                <c:pt idx="6">
                  <c:v>46353</c:v>
                </c:pt>
                <c:pt idx="7">
                  <c:v>8113</c:v>
                </c:pt>
                <c:pt idx="8">
                  <c:v>2549</c:v>
                </c:pt>
                <c:pt idx="9">
                  <c:v>2022</c:v>
                </c:pt>
                <c:pt idx="10">
                  <c:v>1196</c:v>
                </c:pt>
                <c:pt idx="11">
                  <c:v>9286</c:v>
                </c:pt>
                <c:pt idx="12">
                  <c:v>886</c:v>
                </c:pt>
                <c:pt idx="13">
                  <c:v>1086</c:v>
                </c:pt>
                <c:pt idx="14">
                  <c:v>1906</c:v>
                </c:pt>
                <c:pt idx="15">
                  <c:v>11599</c:v>
                </c:pt>
                <c:pt idx="16">
                  <c:v>1597</c:v>
                </c:pt>
                <c:pt idx="17">
                  <c:v>427</c:v>
                </c:pt>
                <c:pt idx="18">
                  <c:v>1169</c:v>
                </c:pt>
                <c:pt idx="19">
                  <c:v>956</c:v>
                </c:pt>
                <c:pt idx="20">
                  <c:v>849</c:v>
                </c:pt>
                <c:pt idx="21">
                  <c:v>15207</c:v>
                </c:pt>
                <c:pt idx="22">
                  <c:v>1438</c:v>
                </c:pt>
                <c:pt idx="23">
                  <c:v>824</c:v>
                </c:pt>
                <c:pt idx="24">
                  <c:v>2231</c:v>
                </c:pt>
                <c:pt idx="25">
                  <c:v>6940</c:v>
                </c:pt>
                <c:pt idx="26">
                  <c:v>1746</c:v>
                </c:pt>
                <c:pt idx="27">
                  <c:v>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1004</c:v>
                </c:pt>
                <c:pt idx="1">
                  <c:v>615</c:v>
                </c:pt>
                <c:pt idx="2">
                  <c:v>1645</c:v>
                </c:pt>
                <c:pt idx="3">
                  <c:v>713</c:v>
                </c:pt>
                <c:pt idx="4">
                  <c:v>25180</c:v>
                </c:pt>
                <c:pt idx="5">
                  <c:v>1442</c:v>
                </c:pt>
                <c:pt idx="6">
                  <c:v>43940</c:v>
                </c:pt>
                <c:pt idx="7">
                  <c:v>8006</c:v>
                </c:pt>
                <c:pt idx="8">
                  <c:v>2431</c:v>
                </c:pt>
                <c:pt idx="9">
                  <c:v>1944</c:v>
                </c:pt>
                <c:pt idx="10">
                  <c:v>1427</c:v>
                </c:pt>
                <c:pt idx="11">
                  <c:v>9209</c:v>
                </c:pt>
                <c:pt idx="12">
                  <c:v>983</c:v>
                </c:pt>
                <c:pt idx="13">
                  <c:v>1137</c:v>
                </c:pt>
                <c:pt idx="14">
                  <c:v>1988</c:v>
                </c:pt>
                <c:pt idx="15">
                  <c:v>11448</c:v>
                </c:pt>
                <c:pt idx="16">
                  <c:v>1326</c:v>
                </c:pt>
                <c:pt idx="17">
                  <c:v>397</c:v>
                </c:pt>
                <c:pt idx="18">
                  <c:v>1098</c:v>
                </c:pt>
                <c:pt idx="19">
                  <c:v>589</c:v>
                </c:pt>
                <c:pt idx="20">
                  <c:v>810</c:v>
                </c:pt>
                <c:pt idx="21">
                  <c:v>14671</c:v>
                </c:pt>
                <c:pt idx="22">
                  <c:v>1357</c:v>
                </c:pt>
                <c:pt idx="23">
                  <c:v>821</c:v>
                </c:pt>
                <c:pt idx="24">
                  <c:v>2138</c:v>
                </c:pt>
                <c:pt idx="25">
                  <c:v>6956</c:v>
                </c:pt>
                <c:pt idx="26">
                  <c:v>1450</c:v>
                </c:pt>
                <c:pt idx="27">
                  <c:v>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924220"/>
        <c:axId val="21617399"/>
      </c:barChart>
      <c:catAx>
        <c:axId val="159242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1617399"/>
        <c:crosses val="autoZero"/>
        <c:auto val="1"/>
        <c:lblAlgn val="ctr"/>
        <c:lblOffset val="100"/>
        <c:noMultiLvlLbl val="0"/>
      </c:catAx>
      <c:valAx>
        <c:axId val="2161739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92422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26222558</c:v>
                </c:pt>
                <c:pt idx="1">
                  <c:v>13651430</c:v>
                </c:pt>
                <c:pt idx="2">
                  <c:v>32207785</c:v>
                </c:pt>
                <c:pt idx="3">
                  <c:v>5758009</c:v>
                </c:pt>
                <c:pt idx="4">
                  <c:v>496159989</c:v>
                </c:pt>
                <c:pt idx="5">
                  <c:v>40650699</c:v>
                </c:pt>
                <c:pt idx="6">
                  <c:v>274159407</c:v>
                </c:pt>
                <c:pt idx="7">
                  <c:v>348558463</c:v>
                </c:pt>
                <c:pt idx="8">
                  <c:v>54870034</c:v>
                </c:pt>
                <c:pt idx="9">
                  <c:v>45736139</c:v>
                </c:pt>
                <c:pt idx="10">
                  <c:v>16546804</c:v>
                </c:pt>
                <c:pt idx="11">
                  <c:v>65984259</c:v>
                </c:pt>
                <c:pt idx="12">
                  <c:v>14766137</c:v>
                </c:pt>
                <c:pt idx="13">
                  <c:v>19498877</c:v>
                </c:pt>
                <c:pt idx="14">
                  <c:v>36365199</c:v>
                </c:pt>
                <c:pt idx="15">
                  <c:v>239746130</c:v>
                </c:pt>
                <c:pt idx="16">
                  <c:v>50497442</c:v>
                </c:pt>
                <c:pt idx="17">
                  <c:v>2649463</c:v>
                </c:pt>
                <c:pt idx="18">
                  <c:v>31057253</c:v>
                </c:pt>
                <c:pt idx="19">
                  <c:v>16188857</c:v>
                </c:pt>
                <c:pt idx="20">
                  <c:v>7042912</c:v>
                </c:pt>
                <c:pt idx="21">
                  <c:v>187470687</c:v>
                </c:pt>
                <c:pt idx="22">
                  <c:v>28545396</c:v>
                </c:pt>
                <c:pt idx="23">
                  <c:v>4860708</c:v>
                </c:pt>
                <c:pt idx="24">
                  <c:v>46548652</c:v>
                </c:pt>
                <c:pt idx="25">
                  <c:v>277557559</c:v>
                </c:pt>
                <c:pt idx="26">
                  <c:v>42431299</c:v>
                </c:pt>
                <c:pt idx="27">
                  <c:v>2785109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24646864</c:v>
                </c:pt>
                <c:pt idx="1">
                  <c:v>11077536</c:v>
                </c:pt>
                <c:pt idx="2">
                  <c:v>26510772</c:v>
                </c:pt>
                <c:pt idx="3">
                  <c:v>5216943</c:v>
                </c:pt>
                <c:pt idx="4">
                  <c:v>441211228</c:v>
                </c:pt>
                <c:pt idx="5">
                  <c:v>34508908</c:v>
                </c:pt>
                <c:pt idx="6">
                  <c:v>260427782</c:v>
                </c:pt>
                <c:pt idx="7">
                  <c:v>323803173</c:v>
                </c:pt>
                <c:pt idx="8">
                  <c:v>49267288</c:v>
                </c:pt>
                <c:pt idx="9">
                  <c:v>48372760</c:v>
                </c:pt>
                <c:pt idx="10">
                  <c:v>20452049</c:v>
                </c:pt>
                <c:pt idx="11">
                  <c:v>65652347</c:v>
                </c:pt>
                <c:pt idx="12">
                  <c:v>15531717</c:v>
                </c:pt>
                <c:pt idx="13">
                  <c:v>18893275</c:v>
                </c:pt>
                <c:pt idx="14">
                  <c:v>39705294</c:v>
                </c:pt>
                <c:pt idx="15">
                  <c:v>245003563</c:v>
                </c:pt>
                <c:pt idx="16">
                  <c:v>45479582</c:v>
                </c:pt>
                <c:pt idx="17">
                  <c:v>2568322</c:v>
                </c:pt>
                <c:pt idx="18">
                  <c:v>24550749</c:v>
                </c:pt>
                <c:pt idx="19">
                  <c:v>8688933</c:v>
                </c:pt>
                <c:pt idx="20">
                  <c:v>6610321</c:v>
                </c:pt>
                <c:pt idx="21">
                  <c:v>185146761</c:v>
                </c:pt>
                <c:pt idx="22">
                  <c:v>27755472</c:v>
                </c:pt>
                <c:pt idx="23">
                  <c:v>4795653</c:v>
                </c:pt>
                <c:pt idx="24">
                  <c:v>42991281</c:v>
                </c:pt>
                <c:pt idx="25">
                  <c:v>269719987</c:v>
                </c:pt>
                <c:pt idx="26">
                  <c:v>33366588</c:v>
                </c:pt>
                <c:pt idx="27">
                  <c:v>2781474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4566283"/>
        <c:axId val="40310729"/>
      </c:barChart>
      <c:catAx>
        <c:axId val="3456628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0310729"/>
        <c:crosses val="autoZero"/>
        <c:auto val="1"/>
        <c:lblAlgn val="ctr"/>
        <c:lblOffset val="100"/>
        <c:noMultiLvlLbl val="0"/>
      </c:catAx>
      <c:valAx>
        <c:axId val="4031072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456628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127</c:v>
                </c:pt>
                <c:pt idx="1">
                  <c:v>84</c:v>
                </c:pt>
                <c:pt idx="2">
                  <c:v>21</c:v>
                </c:pt>
                <c:pt idx="3">
                  <c:v>0</c:v>
                </c:pt>
                <c:pt idx="4">
                  <c:v>1</c:v>
                </c:pt>
                <c:pt idx="5">
                  <c:v>338</c:v>
                </c:pt>
                <c:pt idx="6">
                  <c:v>742</c:v>
                </c:pt>
                <c:pt idx="7">
                  <c:v>772</c:v>
                </c:pt>
                <c:pt idx="8">
                  <c:v>80</c:v>
                </c:pt>
                <c:pt idx="9">
                  <c:v>144</c:v>
                </c:pt>
                <c:pt idx="10">
                  <c:v>1</c:v>
                </c:pt>
                <c:pt idx="11">
                  <c:v>15</c:v>
                </c:pt>
                <c:pt idx="12">
                  <c:v>14</c:v>
                </c:pt>
                <c:pt idx="13">
                  <c:v>25</c:v>
                </c:pt>
                <c:pt idx="14">
                  <c:v>16</c:v>
                </c:pt>
                <c:pt idx="15">
                  <c:v>537</c:v>
                </c:pt>
                <c:pt idx="16">
                  <c:v>292</c:v>
                </c:pt>
                <c:pt idx="17">
                  <c:v>0</c:v>
                </c:pt>
                <c:pt idx="18">
                  <c:v>9</c:v>
                </c:pt>
                <c:pt idx="19">
                  <c:v>25</c:v>
                </c:pt>
                <c:pt idx="20">
                  <c:v>5</c:v>
                </c:pt>
                <c:pt idx="21">
                  <c:v>452</c:v>
                </c:pt>
                <c:pt idx="22">
                  <c:v>16</c:v>
                </c:pt>
                <c:pt idx="23">
                  <c:v>72</c:v>
                </c:pt>
                <c:pt idx="24">
                  <c:v>57</c:v>
                </c:pt>
                <c:pt idx="25">
                  <c:v>260</c:v>
                </c:pt>
                <c:pt idx="26">
                  <c:v>95</c:v>
                </c:pt>
                <c:pt idx="2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130</c:v>
                </c:pt>
                <c:pt idx="1">
                  <c:v>58</c:v>
                </c:pt>
                <c:pt idx="2">
                  <c:v>14</c:v>
                </c:pt>
                <c:pt idx="3">
                  <c:v>3</c:v>
                </c:pt>
                <c:pt idx="4">
                  <c:v>1</c:v>
                </c:pt>
                <c:pt idx="5">
                  <c:v>298</c:v>
                </c:pt>
                <c:pt idx="6">
                  <c:v>699</c:v>
                </c:pt>
                <c:pt idx="7">
                  <c:v>774</c:v>
                </c:pt>
                <c:pt idx="8">
                  <c:v>77</c:v>
                </c:pt>
                <c:pt idx="9">
                  <c:v>180</c:v>
                </c:pt>
                <c:pt idx="10">
                  <c:v>1</c:v>
                </c:pt>
                <c:pt idx="11">
                  <c:v>5</c:v>
                </c:pt>
                <c:pt idx="12">
                  <c:v>15</c:v>
                </c:pt>
                <c:pt idx="13">
                  <c:v>27</c:v>
                </c:pt>
                <c:pt idx="14">
                  <c:v>17</c:v>
                </c:pt>
                <c:pt idx="15">
                  <c:v>570</c:v>
                </c:pt>
                <c:pt idx="16">
                  <c:v>273</c:v>
                </c:pt>
                <c:pt idx="17">
                  <c:v>1</c:v>
                </c:pt>
                <c:pt idx="18">
                  <c:v>9</c:v>
                </c:pt>
                <c:pt idx="19">
                  <c:v>17</c:v>
                </c:pt>
                <c:pt idx="20">
                  <c:v>6</c:v>
                </c:pt>
                <c:pt idx="21">
                  <c:v>532</c:v>
                </c:pt>
                <c:pt idx="22">
                  <c:v>24</c:v>
                </c:pt>
                <c:pt idx="23">
                  <c:v>73</c:v>
                </c:pt>
                <c:pt idx="24">
                  <c:v>36</c:v>
                </c:pt>
                <c:pt idx="25">
                  <c:v>293</c:v>
                </c:pt>
                <c:pt idx="26">
                  <c:v>87</c:v>
                </c:pt>
                <c:pt idx="2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7881077"/>
        <c:axId val="64569105"/>
      </c:barChart>
      <c:catAx>
        <c:axId val="5788107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4569105"/>
        <c:crosses val="autoZero"/>
        <c:auto val="1"/>
        <c:lblAlgn val="ctr"/>
        <c:lblOffset val="100"/>
        <c:noMultiLvlLbl val="0"/>
      </c:catAx>
      <c:valAx>
        <c:axId val="6456910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788107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320067</c:v>
                </c:pt>
                <c:pt idx="1">
                  <c:v>347351</c:v>
                </c:pt>
                <c:pt idx="2">
                  <c:v>797135</c:v>
                </c:pt>
                <c:pt idx="3">
                  <c:v>0</c:v>
                </c:pt>
                <c:pt idx="4">
                  <c:v>5165638</c:v>
                </c:pt>
                <c:pt idx="5">
                  <c:v>660736</c:v>
                </c:pt>
                <c:pt idx="6">
                  <c:v>9534023</c:v>
                </c:pt>
                <c:pt idx="7">
                  <c:v>5085339</c:v>
                </c:pt>
                <c:pt idx="8">
                  <c:v>270750</c:v>
                </c:pt>
                <c:pt idx="9">
                  <c:v>172856</c:v>
                </c:pt>
                <c:pt idx="10">
                  <c:v>170</c:v>
                </c:pt>
                <c:pt idx="11">
                  <c:v>1747553</c:v>
                </c:pt>
                <c:pt idx="12">
                  <c:v>6571</c:v>
                </c:pt>
                <c:pt idx="13">
                  <c:v>30751</c:v>
                </c:pt>
                <c:pt idx="14">
                  <c:v>66254</c:v>
                </c:pt>
                <c:pt idx="15">
                  <c:v>2789062</c:v>
                </c:pt>
                <c:pt idx="16">
                  <c:v>809481</c:v>
                </c:pt>
                <c:pt idx="17">
                  <c:v>0</c:v>
                </c:pt>
                <c:pt idx="18">
                  <c:v>599442</c:v>
                </c:pt>
                <c:pt idx="19">
                  <c:v>214809</c:v>
                </c:pt>
                <c:pt idx="20">
                  <c:v>935</c:v>
                </c:pt>
                <c:pt idx="21">
                  <c:v>6078786</c:v>
                </c:pt>
                <c:pt idx="22">
                  <c:v>242333</c:v>
                </c:pt>
                <c:pt idx="23">
                  <c:v>18913</c:v>
                </c:pt>
                <c:pt idx="24">
                  <c:v>114592</c:v>
                </c:pt>
                <c:pt idx="25">
                  <c:v>1484882</c:v>
                </c:pt>
                <c:pt idx="26">
                  <c:v>211073</c:v>
                </c:pt>
                <c:pt idx="27">
                  <c:v>1375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212326</c:v>
                </c:pt>
                <c:pt idx="1">
                  <c:v>230175</c:v>
                </c:pt>
                <c:pt idx="2">
                  <c:v>674558</c:v>
                </c:pt>
                <c:pt idx="3">
                  <c:v>166</c:v>
                </c:pt>
                <c:pt idx="4">
                  <c:v>4065501</c:v>
                </c:pt>
                <c:pt idx="5">
                  <c:v>389955</c:v>
                </c:pt>
                <c:pt idx="6">
                  <c:v>8404199</c:v>
                </c:pt>
                <c:pt idx="7">
                  <c:v>3731595</c:v>
                </c:pt>
                <c:pt idx="8">
                  <c:v>210238</c:v>
                </c:pt>
                <c:pt idx="9">
                  <c:v>170332</c:v>
                </c:pt>
                <c:pt idx="10">
                  <c:v>633</c:v>
                </c:pt>
                <c:pt idx="11">
                  <c:v>1667315</c:v>
                </c:pt>
                <c:pt idx="12">
                  <c:v>13244</c:v>
                </c:pt>
                <c:pt idx="13">
                  <c:v>24574</c:v>
                </c:pt>
                <c:pt idx="14">
                  <c:v>66936</c:v>
                </c:pt>
                <c:pt idx="15">
                  <c:v>2317178</c:v>
                </c:pt>
                <c:pt idx="16">
                  <c:v>644101</c:v>
                </c:pt>
                <c:pt idx="17">
                  <c:v>0</c:v>
                </c:pt>
                <c:pt idx="18">
                  <c:v>594937</c:v>
                </c:pt>
                <c:pt idx="19">
                  <c:v>127995</c:v>
                </c:pt>
                <c:pt idx="20">
                  <c:v>1480</c:v>
                </c:pt>
                <c:pt idx="21">
                  <c:v>5379729</c:v>
                </c:pt>
                <c:pt idx="22">
                  <c:v>251607</c:v>
                </c:pt>
                <c:pt idx="23">
                  <c:v>17688</c:v>
                </c:pt>
                <c:pt idx="24">
                  <c:v>63974</c:v>
                </c:pt>
                <c:pt idx="25">
                  <c:v>1314673</c:v>
                </c:pt>
                <c:pt idx="26">
                  <c:v>168288</c:v>
                </c:pt>
                <c:pt idx="27">
                  <c:v>2076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7002123"/>
        <c:axId val="405424"/>
      </c:barChart>
      <c:catAx>
        <c:axId val="5700212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05424"/>
        <c:crosses val="autoZero"/>
        <c:auto val="1"/>
        <c:lblAlgn val="ctr"/>
        <c:lblOffset val="100"/>
        <c:noMultiLvlLbl val="0"/>
      </c:catAx>
      <c:valAx>
        <c:axId val="40542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700212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156394</c:v>
                </c:pt>
                <c:pt idx="2">
                  <c:v>788254</c:v>
                </c:pt>
                <c:pt idx="3">
                  <c:v>0</c:v>
                </c:pt>
                <c:pt idx="4">
                  <c:v>5165614</c:v>
                </c:pt>
                <c:pt idx="5">
                  <c:v>24092</c:v>
                </c:pt>
                <c:pt idx="6">
                  <c:v>7068566</c:v>
                </c:pt>
                <c:pt idx="7">
                  <c:v>1643158</c:v>
                </c:pt>
                <c:pt idx="8">
                  <c:v>121718</c:v>
                </c:pt>
                <c:pt idx="9">
                  <c:v>7854</c:v>
                </c:pt>
                <c:pt idx="10">
                  <c:v>0</c:v>
                </c:pt>
                <c:pt idx="11">
                  <c:v>1721445</c:v>
                </c:pt>
                <c:pt idx="12">
                  <c:v>0</c:v>
                </c:pt>
                <c:pt idx="13">
                  <c:v>0</c:v>
                </c:pt>
                <c:pt idx="14">
                  <c:v>64230</c:v>
                </c:pt>
                <c:pt idx="15">
                  <c:v>1542523</c:v>
                </c:pt>
                <c:pt idx="16">
                  <c:v>320928</c:v>
                </c:pt>
                <c:pt idx="17">
                  <c:v>0</c:v>
                </c:pt>
                <c:pt idx="18">
                  <c:v>595210</c:v>
                </c:pt>
                <c:pt idx="19">
                  <c:v>180200</c:v>
                </c:pt>
                <c:pt idx="20">
                  <c:v>0</c:v>
                </c:pt>
                <c:pt idx="21">
                  <c:v>5156871</c:v>
                </c:pt>
                <c:pt idx="22">
                  <c:v>218511</c:v>
                </c:pt>
                <c:pt idx="23">
                  <c:v>0</c:v>
                </c:pt>
                <c:pt idx="24">
                  <c:v>12</c:v>
                </c:pt>
                <c:pt idx="25">
                  <c:v>721756</c:v>
                </c:pt>
                <c:pt idx="26">
                  <c:v>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119391</c:v>
                </c:pt>
                <c:pt idx="2">
                  <c:v>667520</c:v>
                </c:pt>
                <c:pt idx="3">
                  <c:v>0</c:v>
                </c:pt>
                <c:pt idx="4">
                  <c:v>4065501</c:v>
                </c:pt>
                <c:pt idx="5">
                  <c:v>20313</c:v>
                </c:pt>
                <c:pt idx="6">
                  <c:v>6738484</c:v>
                </c:pt>
                <c:pt idx="7">
                  <c:v>1505784</c:v>
                </c:pt>
                <c:pt idx="8">
                  <c:v>101617</c:v>
                </c:pt>
                <c:pt idx="9">
                  <c:v>0</c:v>
                </c:pt>
                <c:pt idx="10">
                  <c:v>0</c:v>
                </c:pt>
                <c:pt idx="11">
                  <c:v>1663795</c:v>
                </c:pt>
                <c:pt idx="12">
                  <c:v>0</c:v>
                </c:pt>
                <c:pt idx="13">
                  <c:v>0</c:v>
                </c:pt>
                <c:pt idx="14">
                  <c:v>64980</c:v>
                </c:pt>
                <c:pt idx="15">
                  <c:v>1521057</c:v>
                </c:pt>
                <c:pt idx="16">
                  <c:v>320139</c:v>
                </c:pt>
                <c:pt idx="17">
                  <c:v>0</c:v>
                </c:pt>
                <c:pt idx="18">
                  <c:v>589909</c:v>
                </c:pt>
                <c:pt idx="19">
                  <c:v>121600</c:v>
                </c:pt>
                <c:pt idx="20">
                  <c:v>0</c:v>
                </c:pt>
                <c:pt idx="21">
                  <c:v>4790319</c:v>
                </c:pt>
                <c:pt idx="22">
                  <c:v>231450</c:v>
                </c:pt>
                <c:pt idx="23">
                  <c:v>0</c:v>
                </c:pt>
                <c:pt idx="24">
                  <c:v>491</c:v>
                </c:pt>
                <c:pt idx="25">
                  <c:v>699103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280306"/>
        <c:axId val="53502820"/>
      </c:barChart>
      <c:catAx>
        <c:axId val="1728030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3502820"/>
        <c:crosses val="autoZero"/>
        <c:auto val="1"/>
        <c:lblAlgn val="ctr"/>
        <c:lblOffset val="100"/>
        <c:noMultiLvlLbl val="0"/>
      </c:catAx>
      <c:valAx>
        <c:axId val="5350282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728030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320067</c:v>
                </c:pt>
                <c:pt idx="1">
                  <c:v>190957</c:v>
                </c:pt>
                <c:pt idx="2">
                  <c:v>8881</c:v>
                </c:pt>
                <c:pt idx="3">
                  <c:v>0</c:v>
                </c:pt>
                <c:pt idx="4">
                  <c:v>24</c:v>
                </c:pt>
                <c:pt idx="5">
                  <c:v>636644</c:v>
                </c:pt>
                <c:pt idx="6">
                  <c:v>2465457</c:v>
                </c:pt>
                <c:pt idx="7">
                  <c:v>3442181</c:v>
                </c:pt>
                <c:pt idx="8">
                  <c:v>149032</c:v>
                </c:pt>
                <c:pt idx="9">
                  <c:v>165002</c:v>
                </c:pt>
                <c:pt idx="10">
                  <c:v>170</c:v>
                </c:pt>
                <c:pt idx="11">
                  <c:v>26108</c:v>
                </c:pt>
                <c:pt idx="12">
                  <c:v>6571</c:v>
                </c:pt>
                <c:pt idx="13">
                  <c:v>30751</c:v>
                </c:pt>
                <c:pt idx="14">
                  <c:v>2024</c:v>
                </c:pt>
                <c:pt idx="15">
                  <c:v>1246539</c:v>
                </c:pt>
                <c:pt idx="16">
                  <c:v>488553</c:v>
                </c:pt>
                <c:pt idx="17">
                  <c:v>0</c:v>
                </c:pt>
                <c:pt idx="18">
                  <c:v>4232</c:v>
                </c:pt>
                <c:pt idx="19">
                  <c:v>34609</c:v>
                </c:pt>
                <c:pt idx="20">
                  <c:v>935</c:v>
                </c:pt>
                <c:pt idx="21">
                  <c:v>921915</c:v>
                </c:pt>
                <c:pt idx="22">
                  <c:v>23822</c:v>
                </c:pt>
                <c:pt idx="23">
                  <c:v>18913</c:v>
                </c:pt>
                <c:pt idx="24">
                  <c:v>114580</c:v>
                </c:pt>
                <c:pt idx="25">
                  <c:v>763126</c:v>
                </c:pt>
                <c:pt idx="26">
                  <c:v>211071</c:v>
                </c:pt>
                <c:pt idx="27">
                  <c:v>1375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212326</c:v>
                </c:pt>
                <c:pt idx="1">
                  <c:v>110784</c:v>
                </c:pt>
                <c:pt idx="2">
                  <c:v>7038</c:v>
                </c:pt>
                <c:pt idx="3">
                  <c:v>166</c:v>
                </c:pt>
                <c:pt idx="4">
                  <c:v>0</c:v>
                </c:pt>
                <c:pt idx="5">
                  <c:v>369642</c:v>
                </c:pt>
                <c:pt idx="6">
                  <c:v>1665715</c:v>
                </c:pt>
                <c:pt idx="7">
                  <c:v>2225811</c:v>
                </c:pt>
                <c:pt idx="8">
                  <c:v>108621</c:v>
                </c:pt>
                <c:pt idx="9">
                  <c:v>170332</c:v>
                </c:pt>
                <c:pt idx="10">
                  <c:v>633</c:v>
                </c:pt>
                <c:pt idx="11">
                  <c:v>3520</c:v>
                </c:pt>
                <c:pt idx="12">
                  <c:v>13244</c:v>
                </c:pt>
                <c:pt idx="13">
                  <c:v>24574</c:v>
                </c:pt>
                <c:pt idx="14">
                  <c:v>1956</c:v>
                </c:pt>
                <c:pt idx="15">
                  <c:v>796121</c:v>
                </c:pt>
                <c:pt idx="16">
                  <c:v>323962</c:v>
                </c:pt>
                <c:pt idx="17">
                  <c:v>0</c:v>
                </c:pt>
                <c:pt idx="18">
                  <c:v>5028</c:v>
                </c:pt>
                <c:pt idx="19">
                  <c:v>6395</c:v>
                </c:pt>
                <c:pt idx="20">
                  <c:v>1480</c:v>
                </c:pt>
                <c:pt idx="21">
                  <c:v>589410</c:v>
                </c:pt>
                <c:pt idx="22">
                  <c:v>20157</c:v>
                </c:pt>
                <c:pt idx="23">
                  <c:v>17688</c:v>
                </c:pt>
                <c:pt idx="24">
                  <c:v>63483</c:v>
                </c:pt>
                <c:pt idx="25">
                  <c:v>615570</c:v>
                </c:pt>
                <c:pt idx="26">
                  <c:v>168288</c:v>
                </c:pt>
                <c:pt idx="27">
                  <c:v>2076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052826"/>
        <c:axId val="45094281"/>
      </c:barChart>
      <c:catAx>
        <c:axId val="705282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5094281"/>
        <c:crosses val="autoZero"/>
        <c:auto val="1"/>
        <c:lblAlgn val="ctr"/>
        <c:lblOffset val="100"/>
        <c:noMultiLvlLbl val="0"/>
      </c:catAx>
      <c:valAx>
        <c:axId val="4509428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05282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39911</c:v>
                </c:pt>
                <c:pt idx="2">
                  <c:v>205094</c:v>
                </c:pt>
                <c:pt idx="3">
                  <c:v>0</c:v>
                </c:pt>
                <c:pt idx="4">
                  <c:v>1109442</c:v>
                </c:pt>
                <c:pt idx="5">
                  <c:v>13375</c:v>
                </c:pt>
                <c:pt idx="6">
                  <c:v>1177238</c:v>
                </c:pt>
                <c:pt idx="7">
                  <c:v>486805</c:v>
                </c:pt>
                <c:pt idx="8">
                  <c:v>51562</c:v>
                </c:pt>
                <c:pt idx="9">
                  <c:v>0</c:v>
                </c:pt>
                <c:pt idx="10">
                  <c:v>0</c:v>
                </c:pt>
                <c:pt idx="11">
                  <c:v>402724</c:v>
                </c:pt>
                <c:pt idx="12">
                  <c:v>0</c:v>
                </c:pt>
                <c:pt idx="13">
                  <c:v>0</c:v>
                </c:pt>
                <c:pt idx="14">
                  <c:v>36838</c:v>
                </c:pt>
                <c:pt idx="15">
                  <c:v>644251</c:v>
                </c:pt>
                <c:pt idx="16">
                  <c:v>68229</c:v>
                </c:pt>
                <c:pt idx="17">
                  <c:v>0</c:v>
                </c:pt>
                <c:pt idx="18">
                  <c:v>135029</c:v>
                </c:pt>
                <c:pt idx="19">
                  <c:v>44931</c:v>
                </c:pt>
                <c:pt idx="20">
                  <c:v>0</c:v>
                </c:pt>
                <c:pt idx="21">
                  <c:v>1654653</c:v>
                </c:pt>
                <c:pt idx="22">
                  <c:v>99097</c:v>
                </c:pt>
                <c:pt idx="23">
                  <c:v>0</c:v>
                </c:pt>
                <c:pt idx="24">
                  <c:v>0</c:v>
                </c:pt>
                <c:pt idx="25">
                  <c:v>194879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29511</c:v>
                </c:pt>
                <c:pt idx="2">
                  <c:v>158503</c:v>
                </c:pt>
                <c:pt idx="3">
                  <c:v>0</c:v>
                </c:pt>
                <c:pt idx="4">
                  <c:v>858298</c:v>
                </c:pt>
                <c:pt idx="5">
                  <c:v>11436</c:v>
                </c:pt>
                <c:pt idx="6">
                  <c:v>1100982</c:v>
                </c:pt>
                <c:pt idx="7">
                  <c:v>457433</c:v>
                </c:pt>
                <c:pt idx="8">
                  <c:v>43073</c:v>
                </c:pt>
                <c:pt idx="9">
                  <c:v>0</c:v>
                </c:pt>
                <c:pt idx="10">
                  <c:v>0</c:v>
                </c:pt>
                <c:pt idx="11">
                  <c:v>382407</c:v>
                </c:pt>
                <c:pt idx="12">
                  <c:v>0</c:v>
                </c:pt>
                <c:pt idx="13">
                  <c:v>0</c:v>
                </c:pt>
                <c:pt idx="14">
                  <c:v>36734</c:v>
                </c:pt>
                <c:pt idx="15">
                  <c:v>641134</c:v>
                </c:pt>
                <c:pt idx="16">
                  <c:v>61591</c:v>
                </c:pt>
                <c:pt idx="17">
                  <c:v>0</c:v>
                </c:pt>
                <c:pt idx="18">
                  <c:v>125241</c:v>
                </c:pt>
                <c:pt idx="19">
                  <c:v>30340</c:v>
                </c:pt>
                <c:pt idx="20">
                  <c:v>0</c:v>
                </c:pt>
                <c:pt idx="21">
                  <c:v>1574760</c:v>
                </c:pt>
                <c:pt idx="22">
                  <c:v>105814</c:v>
                </c:pt>
                <c:pt idx="23">
                  <c:v>0</c:v>
                </c:pt>
                <c:pt idx="24">
                  <c:v>0</c:v>
                </c:pt>
                <c:pt idx="25">
                  <c:v>185182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4392490"/>
        <c:axId val="35821369"/>
      </c:barChart>
      <c:catAx>
        <c:axId val="2439249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821369"/>
        <c:crosses val="autoZero"/>
        <c:auto val="1"/>
        <c:lblAlgn val="ctr"/>
        <c:lblOffset val="100"/>
        <c:noMultiLvlLbl val="0"/>
      </c:catAx>
      <c:valAx>
        <c:axId val="3582136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439249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2258</c:v>
                </c:pt>
                <c:pt idx="2">
                  <c:v>2183</c:v>
                </c:pt>
                <c:pt idx="3">
                  <c:v>0</c:v>
                </c:pt>
                <c:pt idx="4">
                  <c:v>3421</c:v>
                </c:pt>
                <c:pt idx="5">
                  <c:v>18251</c:v>
                </c:pt>
                <c:pt idx="6">
                  <c:v>120803</c:v>
                </c:pt>
                <c:pt idx="7">
                  <c:v>723839</c:v>
                </c:pt>
                <c:pt idx="8">
                  <c:v>126135</c:v>
                </c:pt>
                <c:pt idx="9">
                  <c:v>35</c:v>
                </c:pt>
                <c:pt idx="10">
                  <c:v>1049</c:v>
                </c:pt>
                <c:pt idx="11">
                  <c:v>2544</c:v>
                </c:pt>
                <c:pt idx="12">
                  <c:v>128</c:v>
                </c:pt>
                <c:pt idx="13">
                  <c:v>19</c:v>
                </c:pt>
                <c:pt idx="14">
                  <c:v>19639</c:v>
                </c:pt>
                <c:pt idx="15">
                  <c:v>360783</c:v>
                </c:pt>
                <c:pt idx="16">
                  <c:v>58972</c:v>
                </c:pt>
                <c:pt idx="17">
                  <c:v>256</c:v>
                </c:pt>
                <c:pt idx="18">
                  <c:v>1994</c:v>
                </c:pt>
                <c:pt idx="19">
                  <c:v>1293</c:v>
                </c:pt>
                <c:pt idx="20">
                  <c:v>259462</c:v>
                </c:pt>
                <c:pt idx="21">
                  <c:v>75175</c:v>
                </c:pt>
                <c:pt idx="22">
                  <c:v>404802</c:v>
                </c:pt>
                <c:pt idx="23">
                  <c:v>6090</c:v>
                </c:pt>
                <c:pt idx="24">
                  <c:v>200615</c:v>
                </c:pt>
                <c:pt idx="25">
                  <c:v>590188</c:v>
                </c:pt>
                <c:pt idx="26">
                  <c:v>595459</c:v>
                </c:pt>
                <c:pt idx="27">
                  <c:v>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1536</c:v>
                </c:pt>
                <c:pt idx="2">
                  <c:v>2375</c:v>
                </c:pt>
                <c:pt idx="3">
                  <c:v>0</c:v>
                </c:pt>
                <c:pt idx="4">
                  <c:v>2756</c:v>
                </c:pt>
                <c:pt idx="5">
                  <c:v>10393</c:v>
                </c:pt>
                <c:pt idx="6">
                  <c:v>92707</c:v>
                </c:pt>
                <c:pt idx="7">
                  <c:v>506121</c:v>
                </c:pt>
                <c:pt idx="8">
                  <c:v>108364</c:v>
                </c:pt>
                <c:pt idx="9">
                  <c:v>11</c:v>
                </c:pt>
                <c:pt idx="10">
                  <c:v>868</c:v>
                </c:pt>
                <c:pt idx="11">
                  <c:v>2096</c:v>
                </c:pt>
                <c:pt idx="12">
                  <c:v>827</c:v>
                </c:pt>
                <c:pt idx="13">
                  <c:v>0</c:v>
                </c:pt>
                <c:pt idx="14">
                  <c:v>9183</c:v>
                </c:pt>
                <c:pt idx="15">
                  <c:v>325288</c:v>
                </c:pt>
                <c:pt idx="16">
                  <c:v>94030</c:v>
                </c:pt>
                <c:pt idx="17">
                  <c:v>61</c:v>
                </c:pt>
                <c:pt idx="18">
                  <c:v>4319</c:v>
                </c:pt>
                <c:pt idx="19">
                  <c:v>129</c:v>
                </c:pt>
                <c:pt idx="20">
                  <c:v>222931</c:v>
                </c:pt>
                <c:pt idx="21">
                  <c:v>60908</c:v>
                </c:pt>
                <c:pt idx="22">
                  <c:v>312818</c:v>
                </c:pt>
                <c:pt idx="23">
                  <c:v>3983</c:v>
                </c:pt>
                <c:pt idx="24">
                  <c:v>160826</c:v>
                </c:pt>
                <c:pt idx="25">
                  <c:v>543703</c:v>
                </c:pt>
                <c:pt idx="26">
                  <c:v>424534</c:v>
                </c:pt>
                <c:pt idx="27">
                  <c:v>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4193667"/>
        <c:axId val="21307272"/>
      </c:barChart>
      <c:catAx>
        <c:axId val="2419366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1307272"/>
        <c:crosses val="autoZero"/>
        <c:auto val="1"/>
        <c:lblAlgn val="ctr"/>
        <c:lblOffset val="100"/>
        <c:noMultiLvlLbl val="0"/>
      </c:catAx>
      <c:valAx>
        <c:axId val="2130727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419366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138649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571500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14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48EA6-9F5A-4C98-AA2B-15D4C312C38B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29"/>
      <c r="B1" s="30"/>
      <c r="C1" s="30"/>
      <c r="D1" s="31"/>
      <c r="E1" s="32"/>
      <c r="F1" s="31"/>
      <c r="H1" s="33"/>
      <c r="J1" s="33"/>
      <c r="K1" s="33"/>
    </row>
    <row r="2" spans="1:11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>
      <c r="A16" s="34"/>
      <c r="B16" s="31"/>
      <c r="C16" s="38"/>
      <c r="D16" s="41"/>
      <c r="E16" s="20"/>
      <c r="F16" s="31"/>
      <c r="H16" s="41"/>
      <c r="J16" s="41"/>
      <c r="K16" s="41"/>
    </row>
    <row r="17" spans="1:11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>
      <c r="A19" s="34"/>
      <c r="B19" s="31"/>
      <c r="C19" s="35"/>
      <c r="D19" s="30"/>
      <c r="E19" s="30"/>
      <c r="F19" s="41"/>
      <c r="H19" s="41"/>
      <c r="J19" s="41"/>
      <c r="K19" s="41"/>
    </row>
    <row r="20" spans="1:11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>
      <c r="A21" s="34"/>
      <c r="B21" s="31"/>
      <c r="C21" s="40"/>
      <c r="D21" s="41"/>
      <c r="E21" s="20"/>
      <c r="F21" s="41"/>
      <c r="H21" s="41"/>
      <c r="J21" s="41"/>
      <c r="K21" s="41"/>
    </row>
    <row r="22" spans="1:11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>
      <c r="A23" s="34"/>
      <c r="B23" s="31"/>
      <c r="C23" s="35"/>
      <c r="D23" s="41"/>
      <c r="E23" s="20"/>
      <c r="F23" s="41"/>
      <c r="H23" s="41"/>
      <c r="J23" s="41"/>
      <c r="K23" s="41"/>
    </row>
    <row r="24" spans="1:11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>
      <c r="A25" s="34"/>
      <c r="B25" s="31"/>
      <c r="C25" s="35"/>
      <c r="D25" s="41"/>
      <c r="E25" s="20"/>
      <c r="F25" s="41"/>
      <c r="H25" s="41"/>
      <c r="J25" s="41"/>
      <c r="K25" s="41"/>
    </row>
    <row r="26" spans="1:11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4.799999999999997">
      <c r="A28" s="43" t="s">
        <v>169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>
      <c r="A48" s="163"/>
      <c r="B48" s="164"/>
      <c r="C48" s="164"/>
      <c r="D48" s="39"/>
      <c r="E48" s="33"/>
      <c r="F48" s="33"/>
      <c r="G48" s="164"/>
      <c r="H48" s="164"/>
      <c r="I48" s="164"/>
      <c r="J48" s="164"/>
      <c r="K48" s="164"/>
    </row>
    <row r="51" spans="8:8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F3E49-5A9B-4FBB-94D5-073A66A2B3D5}">
  <sheetPr codeName="Hoja2">
    <pageSetUpPr fitToPage="1"/>
  </sheetPr>
  <dimension ref="B1:M34"/>
  <sheetViews>
    <sheetView workbookViewId="0"/>
  </sheetViews>
  <sheetFormatPr baseColWidth="10" defaultColWidth="8.88671875" defaultRowHeight="14.4"/>
  <cols>
    <col min="1" max="1" width="11" customWidth="1"/>
    <col min="2" max="2" width="12.44140625" customWidth="1"/>
    <col min="3" max="3" width="12.88671875" customWidth="1"/>
    <col min="4" max="4" width="11.44140625" customWidth="1"/>
    <col min="12" max="12" width="3.33203125" customWidth="1"/>
  </cols>
  <sheetData>
    <row r="1" spans="2:13" ht="21">
      <c r="E1" s="19"/>
      <c r="H1" s="14"/>
      <c r="I1" s="14"/>
      <c r="J1" s="14"/>
      <c r="K1" s="14"/>
      <c r="L1" s="14"/>
      <c r="M1" s="14"/>
    </row>
    <row r="2" spans="2:13" ht="18">
      <c r="H2" s="13"/>
      <c r="I2" s="13"/>
      <c r="J2" s="13"/>
      <c r="K2" s="13"/>
      <c r="L2" s="13"/>
      <c r="M2" s="13"/>
    </row>
    <row r="5" spans="2:13" ht="15.6">
      <c r="F5" s="25"/>
    </row>
    <row r="7" spans="2:13" ht="15.6">
      <c r="B7" s="23"/>
      <c r="C7" s="23"/>
    </row>
    <row r="8" spans="2:13" ht="15.6">
      <c r="B8" s="23"/>
      <c r="C8" s="23"/>
    </row>
    <row r="9" spans="2:13" ht="15.6">
      <c r="B9" s="23"/>
      <c r="C9" s="23"/>
    </row>
    <row r="10" spans="2:13" ht="15.6">
      <c r="B10" s="24"/>
      <c r="C10" s="24"/>
    </row>
    <row r="11" spans="2:13" ht="15.6">
      <c r="B11" s="23"/>
      <c r="C11" s="23"/>
    </row>
    <row r="12" spans="2:13" ht="15.6">
      <c r="B12" s="23"/>
      <c r="C12" s="23"/>
    </row>
    <row r="13" spans="2:13" ht="15.6">
      <c r="B13" s="23"/>
      <c r="C13" s="23"/>
    </row>
    <row r="14" spans="2:13" ht="15.6">
      <c r="B14" s="24"/>
      <c r="C14" s="24"/>
    </row>
    <row r="15" spans="2:13" ht="17.399999999999999" customHeight="1">
      <c r="B15" s="23"/>
      <c r="C15" s="23"/>
    </row>
    <row r="16" spans="2:13" ht="16.2" customHeight="1">
      <c r="B16" s="23"/>
      <c r="C16" s="26"/>
      <c r="G16" s="15"/>
    </row>
    <row r="17" spans="2:13" ht="17.399999999999999" customHeight="1">
      <c r="B17" s="24"/>
      <c r="C17" s="24"/>
      <c r="G17" s="16"/>
    </row>
    <row r="18" spans="2:13" ht="15.6">
      <c r="B18" s="23"/>
      <c r="C18" s="23"/>
    </row>
    <row r="19" spans="2:13" ht="15.6">
      <c r="B19" s="23"/>
      <c r="C19" s="23"/>
    </row>
    <row r="20" spans="2:13" ht="15.6">
      <c r="B20" s="24"/>
      <c r="C20" s="24"/>
    </row>
    <row r="21" spans="2:13" ht="15.6">
      <c r="B21" s="23"/>
      <c r="C21" s="23"/>
    </row>
    <row r="22" spans="2:13" ht="15.6">
      <c r="B22" s="24"/>
      <c r="C22" s="24"/>
    </row>
    <row r="23" spans="2:13" ht="15.6">
      <c r="B23" s="23"/>
      <c r="C23" s="23"/>
    </row>
    <row r="24" spans="2:13" ht="15.6">
      <c r="B24" s="24"/>
      <c r="C24" s="24"/>
    </row>
    <row r="25" spans="2:13" ht="15.6">
      <c r="B25" s="24"/>
      <c r="C25" s="24"/>
    </row>
    <row r="26" spans="2:13" ht="15.6">
      <c r="B26" s="24"/>
      <c r="C26" s="24"/>
    </row>
    <row r="27" spans="2:13" ht="15.6">
      <c r="B27" s="24"/>
      <c r="C27" s="24"/>
    </row>
    <row r="28" spans="2:13" ht="15.6">
      <c r="B28" s="23"/>
      <c r="C28" s="23"/>
    </row>
    <row r="29" spans="2:13" ht="15.6">
      <c r="B29" s="24"/>
      <c r="C29" s="24"/>
      <c r="M29" s="22"/>
    </row>
    <row r="30" spans="2:13" ht="15.6">
      <c r="B30" s="23"/>
      <c r="C30" s="23"/>
    </row>
    <row r="31" spans="2:13" ht="15.6">
      <c r="B31" s="23"/>
      <c r="C31" s="23"/>
    </row>
    <row r="32" spans="2:13" ht="15.6">
      <c r="B32" s="23"/>
      <c r="C32" s="23"/>
    </row>
    <row r="33" spans="2:3" ht="15.6">
      <c r="B33" s="24"/>
      <c r="C33" s="24"/>
    </row>
    <row r="34" spans="2:3" ht="15.6">
      <c r="B34" s="24"/>
      <c r="C34" s="24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E9E0-79F6-4C19-AFA3-2BC7BACD3B0B}">
  <sheetPr codeName="Hoja3">
    <pageSetUpPr fitToPage="1"/>
  </sheetPr>
  <dimension ref="A1:O39"/>
  <sheetViews>
    <sheetView workbookViewId="0"/>
  </sheetViews>
  <sheetFormatPr baseColWidth="10" defaultColWidth="8.88671875" defaultRowHeight="14.4"/>
  <cols>
    <col min="1" max="1" width="32.88671875" customWidth="1"/>
    <col min="2" max="2" width="18.6640625" customWidth="1"/>
    <col min="3" max="3" width="22.5546875" customWidth="1"/>
    <col min="4" max="8" width="15.44140625" customWidth="1"/>
    <col min="9" max="9" width="11.88671875" customWidth="1"/>
    <col min="10" max="10" width="10.5546875" customWidth="1"/>
    <col min="11" max="11" width="11.109375" customWidth="1"/>
  </cols>
  <sheetData>
    <row r="1" spans="1:15" ht="19.2" customHeight="1">
      <c r="A1" s="46" t="s">
        <v>20</v>
      </c>
      <c r="B1" s="27"/>
      <c r="C1" s="27"/>
      <c r="D1" s="27"/>
      <c r="E1" s="19"/>
      <c r="G1" s="18"/>
      <c r="H1" s="18"/>
      <c r="I1" s="18"/>
      <c r="J1" s="28"/>
      <c r="K1" s="28"/>
      <c r="L1" s="18"/>
    </row>
    <row r="2" spans="1:15" ht="1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17"/>
    </row>
    <row r="3" spans="1:15" ht="15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17"/>
    </row>
    <row r="4" spans="1:15" ht="15" customHeight="1">
      <c r="A4" s="45" t="s">
        <v>19</v>
      </c>
      <c r="B4" s="27"/>
      <c r="C4" s="27"/>
      <c r="D4" s="27"/>
      <c r="E4" s="27"/>
      <c r="F4" s="27"/>
      <c r="G4" s="27"/>
      <c r="H4" s="47"/>
      <c r="I4" s="48" t="s">
        <v>172</v>
      </c>
      <c r="J4" s="27"/>
      <c r="K4" s="27"/>
    </row>
    <row r="5" spans="1:15" ht="15" customHeight="1">
      <c r="A5" s="10" t="s">
        <v>15</v>
      </c>
      <c r="B5" s="10"/>
      <c r="C5" s="10"/>
      <c r="D5" s="12" t="s">
        <v>159</v>
      </c>
      <c r="E5" s="12"/>
      <c r="F5" s="11" t="s">
        <v>0</v>
      </c>
      <c r="G5" s="11"/>
      <c r="H5" s="12" t="s">
        <v>12</v>
      </c>
      <c r="I5" s="12"/>
      <c r="J5" s="51"/>
      <c r="K5" s="21"/>
    </row>
    <row r="6" spans="1:15" ht="15" customHeight="1">
      <c r="A6" s="10"/>
      <c r="B6" s="10"/>
      <c r="C6" s="10"/>
      <c r="D6" s="178">
        <v>2022</v>
      </c>
      <c r="E6" s="178">
        <v>2023</v>
      </c>
      <c r="F6" s="178">
        <v>2022</v>
      </c>
      <c r="G6" s="178">
        <v>2023</v>
      </c>
      <c r="H6" s="178" t="s">
        <v>13</v>
      </c>
      <c r="I6" s="184" t="s">
        <v>14</v>
      </c>
      <c r="J6" s="180"/>
      <c r="K6" s="27"/>
    </row>
    <row r="7" spans="1:15" ht="15" customHeight="1">
      <c r="A7" s="8" t="s">
        <v>16</v>
      </c>
      <c r="B7" s="169" t="s">
        <v>21</v>
      </c>
      <c r="C7" s="162" t="s">
        <v>2</v>
      </c>
      <c r="D7" s="67" cm="1">
        <f t="array" ref="D7:G7">Líquidos!B35:E35</f>
        <v>14348694</v>
      </c>
      <c r="E7" s="67">
        <v>14488535</v>
      </c>
      <c r="F7" s="67">
        <v>165539645</v>
      </c>
      <c r="G7" s="67">
        <v>160595942</v>
      </c>
      <c r="H7" s="179">
        <f>G7-F7</f>
        <v>-4943703</v>
      </c>
      <c r="I7" s="156">
        <f>((G7*100/F7)-100)</f>
        <v>-2.986416335494738</v>
      </c>
      <c r="J7" s="185"/>
      <c r="K7" s="27"/>
    </row>
    <row r="8" spans="1:15" ht="15" customHeight="1">
      <c r="A8" s="8"/>
      <c r="B8" s="56" t="s">
        <v>22</v>
      </c>
      <c r="C8" s="56" t="s">
        <v>2</v>
      </c>
      <c r="D8" s="67" cm="1">
        <f t="array" ref="D8:G8">Sólidos!B35:E35</f>
        <v>7618502</v>
      </c>
      <c r="E8" s="67">
        <v>6943827</v>
      </c>
      <c r="F8" s="69">
        <v>85672860</v>
      </c>
      <c r="G8" s="67">
        <v>83505260</v>
      </c>
      <c r="H8" s="61">
        <f t="shared" ref="H8:H18" si="0">G8-F8</f>
        <v>-2167600</v>
      </c>
      <c r="I8" s="155">
        <f>((G8*100/F8)-100)</f>
        <v>-2.5300894589021539</v>
      </c>
      <c r="J8" s="51"/>
      <c r="K8" s="27"/>
    </row>
    <row r="9" spans="1:15" ht="15" customHeight="1">
      <c r="A9" s="8"/>
      <c r="B9" s="9" t="s">
        <v>23</v>
      </c>
      <c r="C9" s="57" t="s">
        <v>2</v>
      </c>
      <c r="D9" s="67" cm="1">
        <f t="array" ref="D9:G9">'Mercancía general'!B35:E35</f>
        <v>19815036</v>
      </c>
      <c r="E9" s="80">
        <v>22178652</v>
      </c>
      <c r="F9" s="67">
        <v>249941674</v>
      </c>
      <c r="G9" s="81">
        <v>241812108</v>
      </c>
      <c r="H9" s="61">
        <f t="shared" si="0"/>
        <v>-8129566</v>
      </c>
      <c r="I9" s="156">
        <f t="shared" ref="I9:I30" si="1">((G9*100/F9)-100)</f>
        <v>-3.2525852411471021</v>
      </c>
      <c r="J9" s="51"/>
      <c r="K9" s="27"/>
    </row>
    <row r="10" spans="1:15" ht="15" customHeight="1">
      <c r="A10" s="8"/>
      <c r="B10" s="9"/>
      <c r="C10" s="50" t="s">
        <v>24</v>
      </c>
      <c r="D10" s="70" cm="1">
        <f t="array" ref="D10:G10">'Mercancías contenedores'!B35:E35</f>
        <v>13204756</v>
      </c>
      <c r="E10" s="70">
        <v>15087419</v>
      </c>
      <c r="F10" s="82">
        <v>173343467</v>
      </c>
      <c r="G10" s="70">
        <v>164038363</v>
      </c>
      <c r="H10" s="62">
        <f t="shared" si="0"/>
        <v>-9305104</v>
      </c>
      <c r="I10" s="157">
        <f t="shared" si="1"/>
        <v>-5.3680153980074721</v>
      </c>
      <c r="J10" s="51"/>
      <c r="K10" s="27"/>
    </row>
    <row r="11" spans="1:15" ht="15" customHeight="1">
      <c r="A11" s="8"/>
      <c r="B11" s="9"/>
      <c r="C11" s="50" t="s">
        <v>25</v>
      </c>
      <c r="D11" s="83">
        <f>D9-D10</f>
        <v>6610280</v>
      </c>
      <c r="E11" s="83">
        <f t="shared" ref="E11:G11" si="2">E9-E10</f>
        <v>7091233</v>
      </c>
      <c r="F11" s="84">
        <f t="shared" si="2"/>
        <v>76598207</v>
      </c>
      <c r="G11" s="85">
        <f t="shared" si="2"/>
        <v>77773745</v>
      </c>
      <c r="H11" s="62">
        <f t="shared" si="0"/>
        <v>1175538</v>
      </c>
      <c r="I11" s="158">
        <f t="shared" si="1"/>
        <v>1.5346808313672398</v>
      </c>
      <c r="J11" s="51"/>
      <c r="K11" s="27"/>
    </row>
    <row r="12" spans="1:15" ht="15" customHeight="1">
      <c r="A12" s="8"/>
      <c r="B12" s="54"/>
      <c r="C12" s="55" t="s">
        <v>26</v>
      </c>
      <c r="D12" s="63">
        <f>SUM(D7,D8,D9)</f>
        <v>41782232</v>
      </c>
      <c r="E12" s="63">
        <f>SUM(E7,E8,E9)</f>
        <v>43611014</v>
      </c>
      <c r="F12" s="63">
        <f>SUM(F7,F8,F9)</f>
        <v>501154179</v>
      </c>
      <c r="G12" s="63">
        <f>SUM(G7,G8,G9)</f>
        <v>485913310</v>
      </c>
      <c r="H12" s="64">
        <f t="shared" si="0"/>
        <v>-15240869</v>
      </c>
      <c r="I12" s="159">
        <f t="shared" si="1"/>
        <v>-3.0411537284616799</v>
      </c>
      <c r="J12" s="51"/>
      <c r="K12" s="27"/>
    </row>
    <row r="13" spans="1:15" ht="15" customHeight="1">
      <c r="A13" s="7" t="s">
        <v>17</v>
      </c>
      <c r="B13" s="56" t="s">
        <v>27</v>
      </c>
      <c r="C13" s="57" t="s">
        <v>2</v>
      </c>
      <c r="D13" s="65" cm="1">
        <f t="array" ref="D13:G13">Pesca!B35:E35</f>
        <v>12087.429</v>
      </c>
      <c r="E13" s="66">
        <v>9135.3040000000001</v>
      </c>
      <c r="F13" s="67">
        <v>137730.76900000003</v>
      </c>
      <c r="G13" s="68">
        <v>123573.47199999998</v>
      </c>
      <c r="H13" s="67">
        <f>G13-F13</f>
        <v>-14157.29700000005</v>
      </c>
      <c r="I13" s="160">
        <f t="shared" si="1"/>
        <v>-10.27896460811894</v>
      </c>
      <c r="J13" s="52"/>
      <c r="K13" s="27"/>
    </row>
    <row r="14" spans="1:15" ht="15" customHeight="1">
      <c r="A14" s="7"/>
      <c r="B14" s="9" t="s">
        <v>28</v>
      </c>
      <c r="C14" s="57" t="s">
        <v>2</v>
      </c>
      <c r="D14" s="69" cm="1">
        <f t="array" ref="D14:G14">Avituallamiento!B35:E35</f>
        <v>949778</v>
      </c>
      <c r="E14" s="67">
        <v>973067</v>
      </c>
      <c r="F14" s="67">
        <v>10665648</v>
      </c>
      <c r="G14" s="66">
        <v>10003101</v>
      </c>
      <c r="H14" s="67">
        <f>G14-F14</f>
        <v>-662547</v>
      </c>
      <c r="I14" s="156">
        <f t="shared" si="1"/>
        <v>-6.2119713682656652</v>
      </c>
      <c r="J14" s="27"/>
      <c r="K14" s="27"/>
    </row>
    <row r="15" spans="1:15" ht="15" customHeight="1">
      <c r="A15" s="7"/>
      <c r="B15" s="9"/>
      <c r="C15" s="50" t="s">
        <v>29</v>
      </c>
      <c r="D15" s="70" cm="1">
        <f t="array" ref="D15:G15">'Avi. combustibles'!B35:E35</f>
        <v>792196</v>
      </c>
      <c r="E15" s="71">
        <v>798015</v>
      </c>
      <c r="F15" s="72">
        <v>9055874</v>
      </c>
      <c r="G15" s="72">
        <v>8274042</v>
      </c>
      <c r="H15" s="70">
        <f>G15-F15</f>
        <v>-781832</v>
      </c>
      <c r="I15" s="161">
        <f t="shared" si="1"/>
        <v>-8.6334240074453277</v>
      </c>
      <c r="J15" s="27"/>
      <c r="K15" s="27"/>
      <c r="L15" s="53"/>
      <c r="O15" s="53"/>
    </row>
    <row r="16" spans="1:15" ht="15" customHeight="1">
      <c r="A16" s="7"/>
      <c r="B16" s="56" t="s">
        <v>30</v>
      </c>
      <c r="C16" s="57" t="s">
        <v>2</v>
      </c>
      <c r="D16" s="73" cm="1">
        <f t="array" ref="D16:G16">'Tráfico interior'!B35:E35</f>
        <v>284993</v>
      </c>
      <c r="E16" s="74">
        <v>374455</v>
      </c>
      <c r="F16" s="65">
        <v>3545705</v>
      </c>
      <c r="G16" s="66">
        <v>3699604</v>
      </c>
      <c r="H16" s="67">
        <f>G16-F16</f>
        <v>153899</v>
      </c>
      <c r="I16" s="155">
        <f t="shared" si="1"/>
        <v>4.3404344129023684</v>
      </c>
      <c r="J16" s="27"/>
      <c r="K16" s="27"/>
    </row>
    <row r="17" spans="1:14" ht="15" customHeight="1">
      <c r="A17" s="7"/>
      <c r="B17" s="59"/>
      <c r="C17" s="59" t="s">
        <v>26</v>
      </c>
      <c r="D17" s="171">
        <f>SUM(D13,D14,D16)</f>
        <v>1246858.429</v>
      </c>
      <c r="E17" s="172">
        <f t="shared" ref="E17:G17" si="3">SUM(E13,E14,E16)</f>
        <v>1356657.304</v>
      </c>
      <c r="F17" s="172">
        <f t="shared" si="3"/>
        <v>14349083.768999999</v>
      </c>
      <c r="G17" s="172">
        <f t="shared" si="3"/>
        <v>13826278.471999999</v>
      </c>
      <c r="H17" s="173">
        <f>G17-F17</f>
        <v>-522805.29700000025</v>
      </c>
      <c r="I17" s="159">
        <f t="shared" si="1"/>
        <v>-3.6434751195019004</v>
      </c>
      <c r="J17" s="27"/>
      <c r="K17" s="27"/>
    </row>
    <row r="18" spans="1:14" ht="15" customHeight="1">
      <c r="A18" s="6" t="s">
        <v>31</v>
      </c>
      <c r="B18" s="6"/>
      <c r="C18" s="6"/>
      <c r="D18" s="167">
        <f>D12+D17</f>
        <v>43029090.428999998</v>
      </c>
      <c r="E18" s="186">
        <f>E12+E17</f>
        <v>44967671.303999998</v>
      </c>
      <c r="F18" s="186">
        <f>F12+F17</f>
        <v>515503262.76899999</v>
      </c>
      <c r="G18" s="186">
        <f>G12+G17</f>
        <v>499739588.472</v>
      </c>
      <c r="H18" s="188">
        <f t="shared" si="0"/>
        <v>-15763674.296999991</v>
      </c>
      <c r="I18" s="187">
        <f t="shared" si="1"/>
        <v>-3.0579194033275883</v>
      </c>
      <c r="J18" s="51"/>
      <c r="K18" s="27"/>
    </row>
    <row r="19" spans="1:14" ht="15" customHeight="1">
      <c r="A19" s="175"/>
      <c r="B19" s="177"/>
      <c r="C19" s="174"/>
      <c r="D19" s="176"/>
      <c r="E19" s="181"/>
      <c r="F19" s="182"/>
      <c r="G19" s="182"/>
      <c r="H19" s="183"/>
      <c r="I19" s="183"/>
      <c r="J19" s="51"/>
      <c r="K19" s="27"/>
      <c r="N19" s="53"/>
    </row>
    <row r="20" spans="1:14" ht="15" customHeight="1">
      <c r="A20" s="5" t="s">
        <v>50</v>
      </c>
      <c r="B20" s="9" t="s">
        <v>32</v>
      </c>
      <c r="C20" s="56" t="s">
        <v>2</v>
      </c>
      <c r="D20" s="67" cm="1">
        <f t="array" ref="D20:G20">'Mercancías tránsito'!B35:E35</f>
        <v>10692400</v>
      </c>
      <c r="E20" s="67">
        <v>11675100</v>
      </c>
      <c r="F20" s="67">
        <v>135042788</v>
      </c>
      <c r="G20" s="67">
        <v>130648561</v>
      </c>
      <c r="H20" s="75">
        <f>G20-F20</f>
        <v>-4394227</v>
      </c>
      <c r="I20" s="76">
        <f t="shared" si="1"/>
        <v>-3.2539516290199799</v>
      </c>
      <c r="J20" s="27"/>
      <c r="K20" s="27"/>
      <c r="L20" s="27"/>
      <c r="M20" s="27"/>
    </row>
    <row r="21" spans="1:14" ht="15" customHeight="1">
      <c r="A21" s="5"/>
      <c r="B21" s="9"/>
      <c r="C21" s="49" t="s">
        <v>24</v>
      </c>
      <c r="D21" s="77" cm="1">
        <f t="array" ref="D21:G21">'Mercan. contene. tránsito'!B35:E35</f>
        <v>7562516</v>
      </c>
      <c r="E21" s="77">
        <v>9143373</v>
      </c>
      <c r="F21" s="77">
        <v>102499087</v>
      </c>
      <c r="G21" s="77">
        <v>97616105</v>
      </c>
      <c r="H21" s="78">
        <f>G21-F21</f>
        <v>-4882982</v>
      </c>
      <c r="I21" s="79">
        <f t="shared" si="1"/>
        <v>-4.7639273118598595</v>
      </c>
      <c r="J21" s="27"/>
      <c r="K21" s="27"/>
      <c r="L21" s="27"/>
      <c r="M21" s="27"/>
    </row>
    <row r="22" spans="1:14" ht="15" customHeight="1">
      <c r="A22" s="5"/>
      <c r="B22" s="9" t="s">
        <v>33</v>
      </c>
      <c r="C22" s="56" t="s">
        <v>34</v>
      </c>
      <c r="D22" s="67" cm="1">
        <f t="array" ref="D22:G22">'Ro-Ro'!B35:E35</f>
        <v>5837977</v>
      </c>
      <c r="E22" s="67">
        <v>6082749</v>
      </c>
      <c r="F22" s="67">
        <v>65587507</v>
      </c>
      <c r="G22" s="67">
        <v>66551596</v>
      </c>
      <c r="H22" s="75">
        <f t="shared" ref="H22:H30" si="4">G22-F22</f>
        <v>964089</v>
      </c>
      <c r="I22" s="76">
        <f t="shared" si="1"/>
        <v>1.4699278019516697</v>
      </c>
      <c r="J22" s="27"/>
      <c r="K22" s="27"/>
      <c r="L22" s="27"/>
      <c r="M22" s="27"/>
    </row>
    <row r="23" spans="1:14" ht="15" customHeight="1">
      <c r="A23" s="5"/>
      <c r="B23" s="9"/>
      <c r="C23" s="58" t="s">
        <v>35</v>
      </c>
      <c r="D23" s="77" cm="1">
        <f t="array" ref="D23:G23">'Ro-Ro UTIS'!B35:E35</f>
        <v>243118</v>
      </c>
      <c r="E23" s="77">
        <v>252955</v>
      </c>
      <c r="F23" s="77">
        <v>2738246</v>
      </c>
      <c r="G23" s="77">
        <v>2775340</v>
      </c>
      <c r="H23" s="78">
        <f t="shared" si="4"/>
        <v>37094</v>
      </c>
      <c r="I23" s="79">
        <f t="shared" si="1"/>
        <v>1.3546628023924825</v>
      </c>
      <c r="J23" s="27"/>
      <c r="K23" s="27"/>
      <c r="L23" s="27"/>
      <c r="M23" s="27"/>
    </row>
    <row r="24" spans="1:14" ht="15" customHeight="1">
      <c r="A24" s="5"/>
      <c r="B24" s="9" t="s">
        <v>36</v>
      </c>
      <c r="C24" s="56" t="s">
        <v>2</v>
      </c>
      <c r="D24" s="67" cm="1">
        <f t="array" ref="D24:G24">TEUS!B35:E35</f>
        <v>1230504.25</v>
      </c>
      <c r="E24" s="67">
        <v>1378964.75</v>
      </c>
      <c r="F24" s="67">
        <v>15852858.5</v>
      </c>
      <c r="G24" s="67">
        <v>15033485.25</v>
      </c>
      <c r="H24" s="75">
        <f t="shared" si="4"/>
        <v>-819373.25</v>
      </c>
      <c r="I24" s="76">
        <f t="shared" si="1"/>
        <v>-5.1686151743548265</v>
      </c>
      <c r="J24" s="27"/>
      <c r="K24" s="27"/>
      <c r="L24" s="27"/>
      <c r="M24" s="27"/>
    </row>
    <row r="25" spans="1:14" ht="15" customHeight="1">
      <c r="A25" s="5"/>
      <c r="B25" s="9"/>
      <c r="C25" s="49" t="s">
        <v>40</v>
      </c>
      <c r="D25" s="77" cm="1">
        <f t="array" ref="D25:G25">'TEUS tránsito'!B35:E35</f>
        <v>602104.75</v>
      </c>
      <c r="E25" s="77">
        <v>712919.25</v>
      </c>
      <c r="F25" s="77">
        <v>8169722.1699999999</v>
      </c>
      <c r="G25" s="77">
        <v>7704011.25</v>
      </c>
      <c r="H25" s="78">
        <f t="shared" si="4"/>
        <v>-465710.91999999993</v>
      </c>
      <c r="I25" s="79">
        <f t="shared" si="1"/>
        <v>-5.7004499089349139</v>
      </c>
      <c r="J25" s="27"/>
      <c r="K25" s="27"/>
      <c r="L25" s="27"/>
      <c r="M25" s="27"/>
    </row>
    <row r="26" spans="1:14" ht="15" customHeight="1">
      <c r="A26" s="5"/>
      <c r="B26" s="9"/>
      <c r="C26" s="49" t="s">
        <v>41</v>
      </c>
      <c r="D26" s="77" cm="1">
        <f t="array" ref="D26:G26">'TEUS nacional'!B35:E35</f>
        <v>172578.75</v>
      </c>
      <c r="E26" s="77">
        <v>177402</v>
      </c>
      <c r="F26" s="77">
        <v>1926333.75</v>
      </c>
      <c r="G26" s="77">
        <v>1908670.25</v>
      </c>
      <c r="H26" s="78">
        <f t="shared" si="4"/>
        <v>-17663.5</v>
      </c>
      <c r="I26" s="79">
        <f t="shared" si="1"/>
        <v>-0.91694910085026038</v>
      </c>
      <c r="J26" s="27"/>
      <c r="K26" s="27"/>
      <c r="L26" s="27"/>
      <c r="M26" s="27"/>
    </row>
    <row r="27" spans="1:14" ht="15" customHeight="1">
      <c r="A27" s="5"/>
      <c r="B27" s="9"/>
      <c r="C27" s="49" t="s">
        <v>42</v>
      </c>
      <c r="D27" s="77" cm="1">
        <f t="array" ref="D27:G27">'TEUS exterior'!B35:E35</f>
        <v>455820.75</v>
      </c>
      <c r="E27" s="77">
        <v>488643.5</v>
      </c>
      <c r="F27" s="77">
        <v>5756802.5800000001</v>
      </c>
      <c r="G27" s="77">
        <v>5420803.75</v>
      </c>
      <c r="H27" s="78">
        <f t="shared" si="4"/>
        <v>-335998.83000000007</v>
      </c>
      <c r="I27" s="79">
        <f t="shared" si="1"/>
        <v>-5.8365529359528665</v>
      </c>
      <c r="J27" s="27"/>
      <c r="K27" s="27"/>
      <c r="L27" s="27"/>
      <c r="M27" s="27"/>
    </row>
    <row r="28" spans="1:14" ht="15" customHeight="1">
      <c r="A28" s="5"/>
      <c r="B28" s="9" t="s">
        <v>37</v>
      </c>
      <c r="C28" s="56" t="s">
        <v>43</v>
      </c>
      <c r="D28" s="67" cm="1">
        <f t="array" ref="D28:G28">'Buques número'!B35:E35</f>
        <v>12082</v>
      </c>
      <c r="E28" s="67">
        <v>12090</v>
      </c>
      <c r="F28" s="67">
        <v>145096</v>
      </c>
      <c r="G28" s="67">
        <v>152081</v>
      </c>
      <c r="H28" s="75">
        <f t="shared" si="4"/>
        <v>6985</v>
      </c>
      <c r="I28" s="76">
        <f t="shared" si="1"/>
        <v>4.8140541434636361</v>
      </c>
      <c r="J28" s="27"/>
      <c r="K28" s="27"/>
      <c r="L28" s="27"/>
      <c r="M28" s="27"/>
    </row>
    <row r="29" spans="1:14" ht="15" customHeight="1">
      <c r="A29" s="5"/>
      <c r="B29" s="9"/>
      <c r="C29" s="56" t="s">
        <v>44</v>
      </c>
      <c r="D29" s="67" cm="1">
        <f t="array" ref="D29:G29">'Buques GT'!B35:E35</f>
        <v>212681391</v>
      </c>
      <c r="E29" s="67">
        <v>218357626</v>
      </c>
      <c r="F29" s="67">
        <v>2284736622</v>
      </c>
      <c r="G29" s="67">
        <v>2428517256</v>
      </c>
      <c r="H29" s="75">
        <f t="shared" si="4"/>
        <v>143780634</v>
      </c>
      <c r="I29" s="76">
        <f t="shared" si="1"/>
        <v>6.2930944694245881</v>
      </c>
      <c r="J29" s="27"/>
      <c r="K29" s="27"/>
      <c r="L29" s="27"/>
      <c r="M29" s="27"/>
    </row>
    <row r="30" spans="1:14" ht="15" customHeight="1">
      <c r="A30" s="5"/>
      <c r="B30" s="9"/>
      <c r="C30" s="49" t="s">
        <v>45</v>
      </c>
      <c r="D30" s="77" cm="1">
        <f t="array" ref="D30:G30">Cruceros!B35:E35</f>
        <v>536</v>
      </c>
      <c r="E30" s="77">
        <v>510</v>
      </c>
      <c r="F30" s="77">
        <v>4225</v>
      </c>
      <c r="G30" s="77">
        <v>4206</v>
      </c>
      <c r="H30" s="78">
        <f t="shared" si="4"/>
        <v>-19</v>
      </c>
      <c r="I30" s="79">
        <f t="shared" si="1"/>
        <v>-0.44970414201183928</v>
      </c>
      <c r="J30" s="27"/>
      <c r="K30" s="27"/>
      <c r="L30" s="27"/>
      <c r="M30" s="27"/>
    </row>
    <row r="31" spans="1:14" ht="15" customHeight="1">
      <c r="A31" s="5"/>
      <c r="B31" s="9" t="s">
        <v>38</v>
      </c>
      <c r="C31" s="56" t="s">
        <v>2</v>
      </c>
      <c r="D31" s="67" cm="1">
        <f t="array" ref="D31:G31">'Pasajeros total'!B35:E35</f>
        <v>2268888</v>
      </c>
      <c r="E31" s="67">
        <v>2555691</v>
      </c>
      <c r="F31" s="67">
        <v>30745473</v>
      </c>
      <c r="G31" s="67">
        <v>36770877</v>
      </c>
      <c r="H31" s="75">
        <f>G31-F31</f>
        <v>6025404</v>
      </c>
      <c r="I31" s="76">
        <f>((G31*100/F31)-100)</f>
        <v>19.597694919183709</v>
      </c>
      <c r="J31" s="27"/>
      <c r="K31" s="27"/>
      <c r="L31" s="27"/>
      <c r="M31" s="27"/>
    </row>
    <row r="32" spans="1:14" ht="15" customHeight="1">
      <c r="A32" s="5"/>
      <c r="B32" s="9"/>
      <c r="C32" s="49" t="s">
        <v>46</v>
      </c>
      <c r="D32" s="77" cm="1">
        <f t="array" ref="D32:G32">'Pasajeros regulares'!B35:E35</f>
        <v>1360794</v>
      </c>
      <c r="E32" s="77">
        <v>1392861</v>
      </c>
      <c r="F32" s="77">
        <v>23221453</v>
      </c>
      <c r="G32" s="77">
        <v>25497338</v>
      </c>
      <c r="H32" s="78">
        <f>G32-F32</f>
        <v>2275885</v>
      </c>
      <c r="I32" s="79">
        <f>((G32*100/F32)-100)</f>
        <v>9.8007863676747462</v>
      </c>
      <c r="J32" s="27"/>
      <c r="K32" s="27"/>
      <c r="L32" s="27"/>
      <c r="M32" s="27"/>
    </row>
    <row r="33" spans="1:13" ht="15" customHeight="1">
      <c r="A33" s="5"/>
      <c r="B33" s="9"/>
      <c r="C33" s="49" t="s">
        <v>47</v>
      </c>
      <c r="D33" s="77" cm="1">
        <f t="array" ref="D33:G33">'Pasajeros crucero'!B35:E35</f>
        <v>908094</v>
      </c>
      <c r="E33" s="77">
        <v>1162830</v>
      </c>
      <c r="F33" s="77">
        <v>7524020</v>
      </c>
      <c r="G33" s="77">
        <v>11273539</v>
      </c>
      <c r="H33" s="78">
        <f>G33-F33</f>
        <v>3749519</v>
      </c>
      <c r="I33" s="79">
        <f>((G33*100/F33)-100)</f>
        <v>49.833985023963265</v>
      </c>
      <c r="J33" s="27"/>
      <c r="K33" s="27"/>
      <c r="L33" s="27"/>
      <c r="M33" s="27"/>
    </row>
    <row r="34" spans="1:13" ht="15" customHeight="1">
      <c r="A34" s="5"/>
      <c r="B34" s="9" t="s">
        <v>39</v>
      </c>
      <c r="C34" s="56" t="s">
        <v>48</v>
      </c>
      <c r="D34" s="67" cm="1">
        <f t="array" ref="D34:G34">'Automóviles régimen pasaje'!B35:E35</f>
        <v>376202</v>
      </c>
      <c r="E34" s="67">
        <v>396688</v>
      </c>
      <c r="F34" s="67">
        <v>5802439</v>
      </c>
      <c r="G34" s="67">
        <v>6364058</v>
      </c>
      <c r="H34" s="75">
        <f>G34-F34</f>
        <v>561619</v>
      </c>
      <c r="I34" s="76">
        <f>((G34*100/F34)-100)</f>
        <v>9.6790160137831691</v>
      </c>
      <c r="J34" s="27"/>
      <c r="K34" s="27"/>
      <c r="L34" s="27"/>
      <c r="M34" s="27"/>
    </row>
    <row r="35" spans="1:13" ht="15" customHeight="1">
      <c r="A35" s="5"/>
      <c r="B35" s="9"/>
      <c r="C35" s="56" t="s">
        <v>170</v>
      </c>
      <c r="D35" s="67" cm="1">
        <f t="array" ref="D35:G35">'Automóviles régimen mercancía'!B35:E35</f>
        <v>288966</v>
      </c>
      <c r="E35" s="67">
        <v>347143</v>
      </c>
      <c r="F35" s="67">
        <v>2890946</v>
      </c>
      <c r="G35" s="67">
        <v>3575572</v>
      </c>
      <c r="H35" s="75">
        <f>G35-F35</f>
        <v>684626</v>
      </c>
      <c r="I35" s="76">
        <f>((G35*100/F35)-100)</f>
        <v>23.681729094905265</v>
      </c>
      <c r="J35" s="27"/>
      <c r="K35" s="27"/>
      <c r="L35" s="27"/>
      <c r="M35" s="27"/>
    </row>
    <row r="36" spans="1:13" ht="15" customHeight="1">
      <c r="A36" s="87" t="s">
        <v>51</v>
      </c>
      <c r="J36" s="27"/>
      <c r="K36" s="27"/>
      <c r="L36" s="27"/>
      <c r="M36" s="27"/>
    </row>
    <row r="37" spans="1:13">
      <c r="A37" s="60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1:13">
      <c r="J39" s="27"/>
      <c r="K39" s="27"/>
    </row>
  </sheetData>
  <mergeCells count="16">
    <mergeCell ref="B24:B27"/>
    <mergeCell ref="B28:B30"/>
    <mergeCell ref="B31:B33"/>
    <mergeCell ref="A20:A35"/>
    <mergeCell ref="B34:B35"/>
    <mergeCell ref="B14:B15"/>
    <mergeCell ref="A13:A17"/>
    <mergeCell ref="A18:C18"/>
    <mergeCell ref="B20:B21"/>
    <mergeCell ref="B22:B23"/>
    <mergeCell ref="D5:E5"/>
    <mergeCell ref="F5:G5"/>
    <mergeCell ref="H5:I5"/>
    <mergeCell ref="A5:C6"/>
    <mergeCell ref="B9:B11"/>
    <mergeCell ref="A7:A12"/>
  </mergeCells>
  <conditionalFormatting sqref="H7:I35">
    <cfRule type="expression" dxfId="57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EA46-E2A4-406F-B43A-9B95934B1AF7}">
  <sheetPr codeName="Hoja4"/>
  <dimension ref="A1:O49"/>
  <sheetViews>
    <sheetView zoomScale="75" zoomScaleNormal="75" workbookViewId="0"/>
  </sheetViews>
  <sheetFormatPr baseColWidth="10" defaultColWidth="11.44140625" defaultRowHeight="14.4"/>
  <cols>
    <col min="1" max="1" width="20.88671875" customWidth="1"/>
    <col min="2" max="2" width="46" customWidth="1"/>
    <col min="3" max="5" width="14.6640625" customWidth="1"/>
    <col min="6" max="6" width="8" customWidth="1"/>
    <col min="7" max="9" width="14.6640625" customWidth="1"/>
    <col min="10" max="10" width="8" customWidth="1"/>
    <col min="11" max="13" width="14.6640625" customWidth="1"/>
    <col min="14" max="14" width="8" customWidth="1"/>
  </cols>
  <sheetData>
    <row r="1" spans="1:15" ht="21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21">
      <c r="A2" s="93"/>
      <c r="B2" s="93"/>
      <c r="C2" s="96"/>
    </row>
    <row r="3" spans="1:15" ht="21">
      <c r="A3" s="96"/>
      <c r="B3" s="96"/>
      <c r="C3" s="96"/>
    </row>
    <row r="4" spans="1:15">
      <c r="A4" s="97" t="s">
        <v>53</v>
      </c>
      <c r="B4" s="45"/>
      <c r="N4" s="127" t="s">
        <v>172</v>
      </c>
    </row>
    <row r="5" spans="1:1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>
      <c r="A6" s="1" t="s">
        <v>93</v>
      </c>
      <c r="B6" s="1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>
      <c r="A7" s="1"/>
      <c r="B7" s="1"/>
      <c r="C7" s="194">
        <v>2022</v>
      </c>
      <c r="D7" s="194">
        <v>2023</v>
      </c>
      <c r="E7" s="102" t="s">
        <v>13</v>
      </c>
      <c r="F7" s="102" t="s">
        <v>14</v>
      </c>
      <c r="G7" s="194">
        <v>2022</v>
      </c>
      <c r="H7" s="194">
        <v>2023</v>
      </c>
      <c r="I7" s="102" t="s">
        <v>13</v>
      </c>
      <c r="J7" s="102" t="s">
        <v>14</v>
      </c>
      <c r="K7" s="194">
        <v>2022</v>
      </c>
      <c r="L7" s="194">
        <v>2023</v>
      </c>
      <c r="M7" s="102" t="s">
        <v>13</v>
      </c>
      <c r="N7" s="102" t="s">
        <v>14</v>
      </c>
    </row>
    <row r="8" spans="1:15">
      <c r="A8" s="205" t="s">
        <v>95</v>
      </c>
      <c r="B8" s="116" t="s">
        <v>96</v>
      </c>
      <c r="C8" s="117"/>
      <c r="D8" s="106"/>
      <c r="E8" s="112">
        <f>D8-C8</f>
        <v>0</v>
      </c>
      <c r="F8" s="118" t="e">
        <f>((D8*100/C8)-100)</f>
        <v>#DIV/0!</v>
      </c>
      <c r="G8" s="105"/>
      <c r="H8" s="106"/>
      <c r="I8" s="112">
        <f>H8-G8</f>
        <v>0</v>
      </c>
      <c r="J8" s="118" t="e">
        <f>((H8*100/G8)-100)</f>
        <v>#DIV/0!</v>
      </c>
      <c r="K8" s="105"/>
      <c r="L8" s="106"/>
      <c r="M8" s="112">
        <f>L8-K8</f>
        <v>0</v>
      </c>
      <c r="N8" s="118" t="e">
        <f>((L8*100/K8)-100)</f>
        <v>#DIV/0!</v>
      </c>
      <c r="O8" s="146"/>
    </row>
    <row r="9" spans="1:15">
      <c r="A9" s="205"/>
      <c r="B9" s="130" t="s">
        <v>97</v>
      </c>
      <c r="C9" s="131"/>
      <c r="D9" s="129"/>
      <c r="E9" s="100">
        <f>D9-C9</f>
        <v>0</v>
      </c>
      <c r="F9" s="101" t="e">
        <f>((D9*100/C9)-100)</f>
        <v>#DIV/0!</v>
      </c>
      <c r="G9" s="142"/>
      <c r="H9" s="129"/>
      <c r="I9" s="100">
        <f>H9-G9</f>
        <v>0</v>
      </c>
      <c r="J9" s="101" t="e">
        <f>((H9*100/G9)-100)</f>
        <v>#DIV/0!</v>
      </c>
      <c r="K9" s="142"/>
      <c r="L9" s="129"/>
      <c r="M9" s="100">
        <f>L9-K9</f>
        <v>0</v>
      </c>
      <c r="N9" s="103" t="e">
        <f>((L9*100/K9)-100)</f>
        <v>#DIV/0!</v>
      </c>
    </row>
    <row r="10" spans="1:15">
      <c r="A10" s="205"/>
      <c r="B10" s="104" t="s">
        <v>98</v>
      </c>
      <c r="C10" s="107"/>
      <c r="D10" s="108"/>
      <c r="E10" s="100">
        <f t="shared" ref="E10:E15" si="0">D10-C10</f>
        <v>0</v>
      </c>
      <c r="F10" s="101" t="e">
        <f t="shared" ref="F10:F16" si="1">((D10*100/C10)-100)</f>
        <v>#DIV/0!</v>
      </c>
      <c r="G10" s="109"/>
      <c r="H10" s="108"/>
      <c r="I10" s="100">
        <f t="shared" ref="I10:I15" si="2">H10-G10</f>
        <v>0</v>
      </c>
      <c r="J10" s="101" t="e">
        <f t="shared" ref="J10:J16" si="3">((H10*100/G10)-100)</f>
        <v>#DIV/0!</v>
      </c>
      <c r="K10" s="109"/>
      <c r="L10" s="108"/>
      <c r="M10" s="100">
        <f t="shared" ref="M10:M15" si="4">L10-K10</f>
        <v>0</v>
      </c>
      <c r="N10" s="103" t="e">
        <f t="shared" ref="N10:N16" si="5">((L10*100/K10)-100)</f>
        <v>#DIV/0!</v>
      </c>
    </row>
    <row r="11" spans="1:15">
      <c r="A11" s="205"/>
      <c r="B11" s="130" t="s">
        <v>99</v>
      </c>
      <c r="C11" s="131"/>
      <c r="D11" s="129"/>
      <c r="E11" s="100">
        <f t="shared" si="0"/>
        <v>0</v>
      </c>
      <c r="F11" s="101" t="e">
        <f t="shared" si="1"/>
        <v>#DIV/0!</v>
      </c>
      <c r="G11" s="142"/>
      <c r="H11" s="129"/>
      <c r="I11" s="100">
        <f t="shared" si="2"/>
        <v>0</v>
      </c>
      <c r="J11" s="101" t="e">
        <f t="shared" si="3"/>
        <v>#DIV/0!</v>
      </c>
      <c r="K11" s="142"/>
      <c r="L11" s="129"/>
      <c r="M11" s="100">
        <f t="shared" si="4"/>
        <v>0</v>
      </c>
      <c r="N11" s="103" t="e">
        <f t="shared" si="5"/>
        <v>#DIV/0!</v>
      </c>
    </row>
    <row r="12" spans="1:15">
      <c r="A12" s="205"/>
      <c r="B12" s="104" t="s">
        <v>100</v>
      </c>
      <c r="C12" s="107"/>
      <c r="D12" s="108"/>
      <c r="E12" s="100">
        <f t="shared" si="0"/>
        <v>0</v>
      </c>
      <c r="F12" s="101" t="e">
        <f t="shared" si="1"/>
        <v>#DIV/0!</v>
      </c>
      <c r="G12" s="109"/>
      <c r="H12" s="108"/>
      <c r="I12" s="100">
        <f t="shared" si="2"/>
        <v>0</v>
      </c>
      <c r="J12" s="101" t="e">
        <f t="shared" si="3"/>
        <v>#DIV/0!</v>
      </c>
      <c r="K12" s="109"/>
      <c r="L12" s="108"/>
      <c r="M12" s="100">
        <f t="shared" si="4"/>
        <v>0</v>
      </c>
      <c r="N12" s="103" t="e">
        <f t="shared" si="5"/>
        <v>#DIV/0!</v>
      </c>
    </row>
    <row r="13" spans="1:15">
      <c r="A13" s="205"/>
      <c r="B13" s="130" t="s">
        <v>101</v>
      </c>
      <c r="C13" s="131"/>
      <c r="D13" s="129"/>
      <c r="E13" s="100">
        <f t="shared" si="0"/>
        <v>0</v>
      </c>
      <c r="F13" s="101" t="e">
        <f t="shared" si="1"/>
        <v>#DIV/0!</v>
      </c>
      <c r="G13" s="142"/>
      <c r="H13" s="129"/>
      <c r="I13" s="100">
        <f t="shared" si="2"/>
        <v>0</v>
      </c>
      <c r="J13" s="101" t="e">
        <f t="shared" si="3"/>
        <v>#DIV/0!</v>
      </c>
      <c r="K13" s="142"/>
      <c r="L13" s="129"/>
      <c r="M13" s="100">
        <f t="shared" si="4"/>
        <v>0</v>
      </c>
      <c r="N13" s="103" t="e">
        <f t="shared" si="5"/>
        <v>#DIV/0!</v>
      </c>
    </row>
    <row r="14" spans="1:15">
      <c r="A14" s="205"/>
      <c r="B14" s="104" t="s">
        <v>102</v>
      </c>
      <c r="C14" s="107"/>
      <c r="D14" s="108"/>
      <c r="E14" s="100">
        <f t="shared" si="0"/>
        <v>0</v>
      </c>
      <c r="F14" s="101" t="e">
        <f t="shared" si="1"/>
        <v>#DIV/0!</v>
      </c>
      <c r="G14" s="109"/>
      <c r="H14" s="108"/>
      <c r="I14" s="100">
        <f t="shared" si="2"/>
        <v>0</v>
      </c>
      <c r="J14" s="101" t="e">
        <f t="shared" si="3"/>
        <v>#DIV/0!</v>
      </c>
      <c r="K14" s="109"/>
      <c r="L14" s="108"/>
      <c r="M14" s="100">
        <f t="shared" si="4"/>
        <v>0</v>
      </c>
      <c r="N14" s="103" t="e">
        <f t="shared" si="5"/>
        <v>#DIV/0!</v>
      </c>
    </row>
    <row r="15" spans="1:15">
      <c r="A15" s="205"/>
      <c r="B15" s="130" t="s">
        <v>103</v>
      </c>
      <c r="C15" s="131"/>
      <c r="D15" s="129"/>
      <c r="E15" s="100">
        <f t="shared" si="0"/>
        <v>0</v>
      </c>
      <c r="F15" s="101" t="e">
        <f t="shared" si="1"/>
        <v>#DIV/0!</v>
      </c>
      <c r="G15" s="142"/>
      <c r="H15" s="129"/>
      <c r="I15" s="100">
        <f t="shared" si="2"/>
        <v>0</v>
      </c>
      <c r="J15" s="101" t="e">
        <f t="shared" si="3"/>
        <v>#DIV/0!</v>
      </c>
      <c r="K15" s="142"/>
      <c r="L15" s="129"/>
      <c r="M15" s="100">
        <f t="shared" si="4"/>
        <v>0</v>
      </c>
      <c r="N15" s="103" t="e">
        <f t="shared" si="5"/>
        <v>#DIV/0!</v>
      </c>
    </row>
    <row r="16" spans="1:15">
      <c r="A16" s="205"/>
      <c r="B16" s="119" t="s">
        <v>104</v>
      </c>
      <c r="C16" s="120"/>
      <c r="D16" s="111"/>
      <c r="E16" s="114">
        <f>D16-C16</f>
        <v>0</v>
      </c>
      <c r="F16" s="101" t="e">
        <f t="shared" si="1"/>
        <v>#DIV/0!</v>
      </c>
      <c r="G16" s="110"/>
      <c r="H16" s="111"/>
      <c r="I16" s="114">
        <f>H16-G16</f>
        <v>0</v>
      </c>
      <c r="J16" s="101" t="e">
        <f t="shared" si="3"/>
        <v>#DIV/0!</v>
      </c>
      <c r="K16" s="110"/>
      <c r="L16" s="111"/>
      <c r="M16" s="114">
        <f>L16-K16</f>
        <v>0</v>
      </c>
      <c r="N16" s="103" t="e">
        <f t="shared" si="5"/>
        <v>#DIV/0!</v>
      </c>
    </row>
    <row r="17" spans="1:14">
      <c r="A17" s="206" t="s">
        <v>105</v>
      </c>
      <c r="B17" s="132" t="s">
        <v>106</v>
      </c>
      <c r="C17" s="133"/>
      <c r="D17" s="134"/>
      <c r="E17" s="112">
        <f>D17-C17</f>
        <v>0</v>
      </c>
      <c r="F17" s="118" t="e">
        <f>((D17*100/C17)-100)</f>
        <v>#DIV/0!</v>
      </c>
      <c r="G17" s="143"/>
      <c r="H17" s="134"/>
      <c r="I17" s="112">
        <f>H17-G17</f>
        <v>0</v>
      </c>
      <c r="J17" s="118" t="e">
        <f>((H17*100/G17)-100)</f>
        <v>#DIV/0!</v>
      </c>
      <c r="K17" s="143"/>
      <c r="L17" s="134"/>
      <c r="M17" s="112">
        <f>L17-K17</f>
        <v>0</v>
      </c>
      <c r="N17" s="113" t="e">
        <f>((L17*100/K17)-100)</f>
        <v>#DIV/0!</v>
      </c>
    </row>
    <row r="18" spans="1:14">
      <c r="A18" s="206"/>
      <c r="B18" s="104" t="s">
        <v>107</v>
      </c>
      <c r="C18" s="107"/>
      <c r="D18" s="108"/>
      <c r="E18" s="100">
        <f>D18-C18</f>
        <v>0</v>
      </c>
      <c r="F18" s="101" t="e">
        <f>((D18*100/C18)-100)</f>
        <v>#DIV/0!</v>
      </c>
      <c r="G18" s="109"/>
      <c r="H18" s="108"/>
      <c r="I18" s="100">
        <f>H18-G18</f>
        <v>0</v>
      </c>
      <c r="J18" s="101" t="e">
        <f>((H18*100/G18)-100)</f>
        <v>#DIV/0!</v>
      </c>
      <c r="K18" s="109"/>
      <c r="L18" s="108"/>
      <c r="M18" s="100">
        <f>L18-K18</f>
        <v>0</v>
      </c>
      <c r="N18" s="103" t="e">
        <f>((L18*100/K18)-100)</f>
        <v>#DIV/0!</v>
      </c>
    </row>
    <row r="19" spans="1:14">
      <c r="A19" s="206"/>
      <c r="B19" s="130" t="s">
        <v>108</v>
      </c>
      <c r="C19" s="131"/>
      <c r="D19" s="129"/>
      <c r="E19" s="100">
        <f t="shared" ref="E19:E20" si="6">D19-C19</f>
        <v>0</v>
      </c>
      <c r="F19" s="101" t="e">
        <f t="shared" ref="F19:F20" si="7">((D19*100/C19)-100)</f>
        <v>#DIV/0!</v>
      </c>
      <c r="G19" s="142"/>
      <c r="H19" s="129"/>
      <c r="I19" s="100">
        <f t="shared" ref="I19:I20" si="8">H19-G19</f>
        <v>0</v>
      </c>
      <c r="J19" s="101" t="e">
        <f t="shared" ref="J19:J20" si="9">((H19*100/G19)-100)</f>
        <v>#DIV/0!</v>
      </c>
      <c r="K19" s="142"/>
      <c r="L19" s="129"/>
      <c r="M19" s="100">
        <f t="shared" ref="M19:M20" si="10">L19-K19</f>
        <v>0</v>
      </c>
      <c r="N19" s="103" t="e">
        <f t="shared" ref="N19:N20" si="11">((L19*100/K19)-100)</f>
        <v>#DIV/0!</v>
      </c>
    </row>
    <row r="20" spans="1:14">
      <c r="A20" s="206"/>
      <c r="B20" s="104" t="s">
        <v>109</v>
      </c>
      <c r="C20" s="107"/>
      <c r="D20" s="108"/>
      <c r="E20" s="100">
        <f t="shared" si="6"/>
        <v>0</v>
      </c>
      <c r="F20" s="101" t="e">
        <f t="shared" si="7"/>
        <v>#DIV/0!</v>
      </c>
      <c r="G20" s="109"/>
      <c r="H20" s="108"/>
      <c r="I20" s="100">
        <f t="shared" si="8"/>
        <v>0</v>
      </c>
      <c r="J20" s="101" t="e">
        <f t="shared" si="9"/>
        <v>#DIV/0!</v>
      </c>
      <c r="K20" s="109"/>
      <c r="L20" s="108"/>
      <c r="M20" s="100">
        <f t="shared" si="10"/>
        <v>0</v>
      </c>
      <c r="N20" s="103" t="e">
        <f t="shared" si="11"/>
        <v>#DIV/0!</v>
      </c>
    </row>
    <row r="21" spans="1:14">
      <c r="A21" s="206"/>
      <c r="B21" s="135" t="s">
        <v>110</v>
      </c>
      <c r="C21" s="136"/>
      <c r="D21" s="137"/>
      <c r="E21" s="114">
        <f t="shared" ref="E21:E32" si="12">D21-C21</f>
        <v>0</v>
      </c>
      <c r="F21" s="101" t="e">
        <f t="shared" ref="F21:F32" si="13">((D21*100/C21)-100)</f>
        <v>#DIV/0!</v>
      </c>
      <c r="G21" s="144"/>
      <c r="H21" s="137"/>
      <c r="I21" s="114">
        <f t="shared" ref="I21:I32" si="14">H21-G21</f>
        <v>0</v>
      </c>
      <c r="J21" s="101" t="e">
        <f t="shared" ref="J21:J32" si="15">((H21*100/G21)-100)</f>
        <v>#DIV/0!</v>
      </c>
      <c r="K21" s="144"/>
      <c r="L21" s="137"/>
      <c r="M21" s="114">
        <f t="shared" ref="M21:M32" si="16">L21-K21</f>
        <v>0</v>
      </c>
      <c r="N21" s="103" t="e">
        <f t="shared" ref="N21:N32" si="17">((L21*100/K21)-100)</f>
        <v>#DIV/0!</v>
      </c>
    </row>
    <row r="22" spans="1:14">
      <c r="A22" s="206" t="s">
        <v>111</v>
      </c>
      <c r="B22" s="116" t="s">
        <v>112</v>
      </c>
      <c r="C22" s="117"/>
      <c r="D22" s="106"/>
      <c r="E22" s="112">
        <f t="shared" si="12"/>
        <v>0</v>
      </c>
      <c r="F22" s="118" t="e">
        <f t="shared" si="13"/>
        <v>#DIV/0!</v>
      </c>
      <c r="G22" s="105"/>
      <c r="H22" s="106"/>
      <c r="I22" s="112">
        <f t="shared" si="14"/>
        <v>0</v>
      </c>
      <c r="J22" s="118" t="e">
        <f t="shared" si="15"/>
        <v>#DIV/0!</v>
      </c>
      <c r="K22" s="105"/>
      <c r="L22" s="106"/>
      <c r="M22" s="112">
        <f t="shared" si="16"/>
        <v>0</v>
      </c>
      <c r="N22" s="113" t="e">
        <f t="shared" si="17"/>
        <v>#DIV/0!</v>
      </c>
    </row>
    <row r="23" spans="1:14">
      <c r="A23" s="206"/>
      <c r="B23" s="135" t="s">
        <v>113</v>
      </c>
      <c r="C23" s="136"/>
      <c r="D23" s="137"/>
      <c r="E23" s="114">
        <f t="shared" si="12"/>
        <v>0</v>
      </c>
      <c r="F23" s="121" t="e">
        <f t="shared" si="13"/>
        <v>#DIV/0!</v>
      </c>
      <c r="G23" s="144"/>
      <c r="H23" s="137"/>
      <c r="I23" s="114">
        <f t="shared" si="14"/>
        <v>0</v>
      </c>
      <c r="J23" s="121" t="e">
        <f t="shared" si="15"/>
        <v>#DIV/0!</v>
      </c>
      <c r="K23" s="144"/>
      <c r="L23" s="137"/>
      <c r="M23" s="114">
        <f t="shared" si="16"/>
        <v>0</v>
      </c>
      <c r="N23" s="115" t="e">
        <f t="shared" si="17"/>
        <v>#DIV/0!</v>
      </c>
    </row>
    <row r="24" spans="1:14">
      <c r="A24" s="206" t="s">
        <v>114</v>
      </c>
      <c r="B24" s="116" t="s">
        <v>115</v>
      </c>
      <c r="C24" s="117"/>
      <c r="D24" s="106"/>
      <c r="E24" s="112">
        <f t="shared" si="12"/>
        <v>0</v>
      </c>
      <c r="F24" s="118" t="e">
        <f t="shared" si="13"/>
        <v>#DIV/0!</v>
      </c>
      <c r="G24" s="105"/>
      <c r="H24" s="106"/>
      <c r="I24" s="112">
        <f t="shared" si="14"/>
        <v>0</v>
      </c>
      <c r="J24" s="118" t="e">
        <f t="shared" si="15"/>
        <v>#DIV/0!</v>
      </c>
      <c r="K24" s="105"/>
      <c r="L24" s="106"/>
      <c r="M24" s="112">
        <f t="shared" si="16"/>
        <v>0</v>
      </c>
      <c r="N24" s="113" t="e">
        <f t="shared" si="17"/>
        <v>#DIV/0!</v>
      </c>
    </row>
    <row r="25" spans="1:14">
      <c r="A25" s="206"/>
      <c r="B25" s="130" t="s">
        <v>116</v>
      </c>
      <c r="C25" s="131"/>
      <c r="D25" s="129"/>
      <c r="E25" s="100">
        <f t="shared" si="12"/>
        <v>0</v>
      </c>
      <c r="F25" s="101" t="e">
        <f t="shared" si="13"/>
        <v>#DIV/0!</v>
      </c>
      <c r="G25" s="142"/>
      <c r="H25" s="129"/>
      <c r="I25" s="100">
        <f t="shared" si="14"/>
        <v>0</v>
      </c>
      <c r="J25" s="101" t="e">
        <f t="shared" si="15"/>
        <v>#DIV/0!</v>
      </c>
      <c r="K25" s="142"/>
      <c r="L25" s="129"/>
      <c r="M25" s="100">
        <f t="shared" si="16"/>
        <v>0</v>
      </c>
      <c r="N25" s="103" t="e">
        <f t="shared" si="17"/>
        <v>#DIV/0!</v>
      </c>
    </row>
    <row r="26" spans="1:14">
      <c r="A26" s="206"/>
      <c r="B26" s="122" t="s">
        <v>117</v>
      </c>
      <c r="C26" s="120"/>
      <c r="D26" s="111"/>
      <c r="E26" s="114">
        <f t="shared" si="12"/>
        <v>0</v>
      </c>
      <c r="F26" s="101" t="e">
        <f t="shared" si="13"/>
        <v>#DIV/0!</v>
      </c>
      <c r="G26" s="110"/>
      <c r="H26" s="111"/>
      <c r="I26" s="114">
        <f t="shared" si="14"/>
        <v>0</v>
      </c>
      <c r="J26" s="101" t="e">
        <f t="shared" si="15"/>
        <v>#DIV/0!</v>
      </c>
      <c r="K26" s="110"/>
      <c r="L26" s="111"/>
      <c r="M26" s="114">
        <f t="shared" si="16"/>
        <v>0</v>
      </c>
      <c r="N26" s="103" t="e">
        <f t="shared" si="17"/>
        <v>#DIV/0!</v>
      </c>
    </row>
    <row r="27" spans="1:14" ht="26.4">
      <c r="A27" s="126" t="s">
        <v>118</v>
      </c>
      <c r="B27" s="138" t="s">
        <v>119</v>
      </c>
      <c r="C27" s="139"/>
      <c r="D27" s="140"/>
      <c r="E27" s="123">
        <f t="shared" si="12"/>
        <v>0</v>
      </c>
      <c r="F27" s="124" t="e">
        <f t="shared" si="13"/>
        <v>#DIV/0!</v>
      </c>
      <c r="G27" s="145"/>
      <c r="H27" s="140"/>
      <c r="I27" s="123">
        <f t="shared" si="14"/>
        <v>0</v>
      </c>
      <c r="J27" s="124" t="e">
        <f t="shared" si="15"/>
        <v>#DIV/0!</v>
      </c>
      <c r="K27" s="145"/>
      <c r="L27" s="140"/>
      <c r="M27" s="123">
        <f t="shared" si="16"/>
        <v>0</v>
      </c>
      <c r="N27" s="125" t="e">
        <f t="shared" si="17"/>
        <v>#DIV/0!</v>
      </c>
    </row>
    <row r="28" spans="1:14">
      <c r="A28" s="206" t="s">
        <v>120</v>
      </c>
      <c r="B28" s="116" t="s">
        <v>121</v>
      </c>
      <c r="C28" s="117"/>
      <c r="D28" s="106"/>
      <c r="E28" s="100">
        <f t="shared" si="12"/>
        <v>0</v>
      </c>
      <c r="F28" s="118" t="e">
        <f t="shared" si="13"/>
        <v>#DIV/0!</v>
      </c>
      <c r="G28" s="105"/>
      <c r="H28" s="106"/>
      <c r="I28" s="100">
        <f t="shared" si="14"/>
        <v>0</v>
      </c>
      <c r="J28" s="118" t="e">
        <f t="shared" si="15"/>
        <v>#DIV/0!</v>
      </c>
      <c r="K28" s="105"/>
      <c r="L28" s="106"/>
      <c r="M28" s="100">
        <f t="shared" si="16"/>
        <v>0</v>
      </c>
      <c r="N28" s="113" t="e">
        <f t="shared" si="17"/>
        <v>#DIV/0!</v>
      </c>
    </row>
    <row r="29" spans="1:14">
      <c r="A29" s="206"/>
      <c r="B29" s="130" t="s">
        <v>122</v>
      </c>
      <c r="C29" s="131"/>
      <c r="D29" s="129"/>
      <c r="E29" s="100">
        <f t="shared" si="12"/>
        <v>0</v>
      </c>
      <c r="F29" s="101" t="e">
        <f t="shared" si="13"/>
        <v>#DIV/0!</v>
      </c>
      <c r="G29" s="142"/>
      <c r="H29" s="129"/>
      <c r="I29" s="100">
        <f t="shared" si="14"/>
        <v>0</v>
      </c>
      <c r="J29" s="101" t="e">
        <f t="shared" si="15"/>
        <v>#DIV/0!</v>
      </c>
      <c r="K29" s="142"/>
      <c r="L29" s="129"/>
      <c r="M29" s="100">
        <f t="shared" si="16"/>
        <v>0</v>
      </c>
      <c r="N29" s="103" t="e">
        <f t="shared" si="17"/>
        <v>#DIV/0!</v>
      </c>
    </row>
    <row r="30" spans="1:14">
      <c r="A30" s="206"/>
      <c r="B30" s="119" t="s">
        <v>123</v>
      </c>
      <c r="C30" s="120"/>
      <c r="D30" s="111"/>
      <c r="E30" s="114">
        <f t="shared" si="12"/>
        <v>0</v>
      </c>
      <c r="F30" s="121" t="e">
        <f t="shared" si="13"/>
        <v>#DIV/0!</v>
      </c>
      <c r="G30" s="110"/>
      <c r="H30" s="111"/>
      <c r="I30" s="114">
        <f t="shared" si="14"/>
        <v>0</v>
      </c>
      <c r="J30" s="121" t="e">
        <f t="shared" si="15"/>
        <v>#DIV/0!</v>
      </c>
      <c r="K30" s="110"/>
      <c r="L30" s="111"/>
      <c r="M30" s="114">
        <f t="shared" si="16"/>
        <v>0</v>
      </c>
      <c r="N30" s="115" t="e">
        <f t="shared" si="17"/>
        <v>#DIV/0!</v>
      </c>
    </row>
    <row r="31" spans="1:14">
      <c r="A31" s="206" t="s">
        <v>124</v>
      </c>
      <c r="B31" s="132" t="s">
        <v>125</v>
      </c>
      <c r="C31" s="133"/>
      <c r="D31" s="134"/>
      <c r="E31" s="100">
        <f t="shared" si="12"/>
        <v>0</v>
      </c>
      <c r="F31" s="118" t="e">
        <f t="shared" si="13"/>
        <v>#DIV/0!</v>
      </c>
      <c r="G31" s="143"/>
      <c r="H31" s="134"/>
      <c r="I31" s="100">
        <f t="shared" si="14"/>
        <v>0</v>
      </c>
      <c r="J31" s="118" t="e">
        <f t="shared" si="15"/>
        <v>#DIV/0!</v>
      </c>
      <c r="K31" s="143"/>
      <c r="L31" s="134"/>
      <c r="M31" s="100">
        <f t="shared" si="16"/>
        <v>0</v>
      </c>
      <c r="N31" s="113" t="e">
        <f t="shared" si="17"/>
        <v>#DIV/0!</v>
      </c>
    </row>
    <row r="32" spans="1:14">
      <c r="A32" s="206"/>
      <c r="B32" s="104" t="s">
        <v>126</v>
      </c>
      <c r="C32" s="107"/>
      <c r="D32" s="108"/>
      <c r="E32" s="100">
        <f t="shared" si="12"/>
        <v>0</v>
      </c>
      <c r="F32" s="101" t="e">
        <f t="shared" si="13"/>
        <v>#DIV/0!</v>
      </c>
      <c r="G32" s="109"/>
      <c r="H32" s="108"/>
      <c r="I32" s="100">
        <f t="shared" si="14"/>
        <v>0</v>
      </c>
      <c r="J32" s="101" t="e">
        <f t="shared" si="15"/>
        <v>#DIV/0!</v>
      </c>
      <c r="K32" s="109"/>
      <c r="L32" s="108"/>
      <c r="M32" s="100">
        <f t="shared" si="16"/>
        <v>0</v>
      </c>
      <c r="N32" s="103" t="e">
        <f t="shared" si="17"/>
        <v>#DIV/0!</v>
      </c>
    </row>
    <row r="33" spans="1:14">
      <c r="A33" s="206"/>
      <c r="B33" s="130" t="s">
        <v>127</v>
      </c>
      <c r="C33" s="131"/>
      <c r="D33" s="129"/>
      <c r="E33" s="100">
        <f t="shared" ref="E33:E39" si="18">D33-C33</f>
        <v>0</v>
      </c>
      <c r="F33" s="101" t="e">
        <f t="shared" ref="F33:F40" si="19">((D33*100/C33)-100)</f>
        <v>#DIV/0!</v>
      </c>
      <c r="G33" s="142"/>
      <c r="H33" s="129"/>
      <c r="I33" s="100">
        <f t="shared" ref="I33:I39" si="20">H33-G33</f>
        <v>0</v>
      </c>
      <c r="J33" s="101" t="e">
        <f t="shared" ref="J33:J40" si="21">((H33*100/G33)-100)</f>
        <v>#DIV/0!</v>
      </c>
      <c r="K33" s="142"/>
      <c r="L33" s="129"/>
      <c r="M33" s="100">
        <f t="shared" ref="M33:M39" si="22">L33-K33</f>
        <v>0</v>
      </c>
      <c r="N33" s="103" t="e">
        <f t="shared" ref="N33:N40" si="23">((L33*100/K33)-100)</f>
        <v>#DIV/0!</v>
      </c>
    </row>
    <row r="34" spans="1:14">
      <c r="A34" s="206"/>
      <c r="B34" s="104" t="s">
        <v>128</v>
      </c>
      <c r="C34" s="107"/>
      <c r="D34" s="108"/>
      <c r="E34" s="100">
        <f t="shared" si="18"/>
        <v>0</v>
      </c>
      <c r="F34" s="101" t="e">
        <f>((D34*100/C34)-100)</f>
        <v>#DIV/0!</v>
      </c>
      <c r="G34" s="109"/>
      <c r="H34" s="108"/>
      <c r="I34" s="100">
        <f t="shared" si="20"/>
        <v>0</v>
      </c>
      <c r="J34" s="101" t="e">
        <f>((H34*100/G34)-100)</f>
        <v>#DIV/0!</v>
      </c>
      <c r="K34" s="109"/>
      <c r="L34" s="108"/>
      <c r="M34" s="100">
        <f t="shared" si="22"/>
        <v>0</v>
      </c>
      <c r="N34" s="103" t="e">
        <f>((L34*100/K34)-100)</f>
        <v>#DIV/0!</v>
      </c>
    </row>
    <row r="35" spans="1:14">
      <c r="A35" s="206"/>
      <c r="B35" s="130" t="s">
        <v>129</v>
      </c>
      <c r="C35" s="131"/>
      <c r="D35" s="129"/>
      <c r="E35" s="100">
        <f t="shared" si="18"/>
        <v>0</v>
      </c>
      <c r="F35" s="101" t="e">
        <f t="shared" si="19"/>
        <v>#DIV/0!</v>
      </c>
      <c r="G35" s="142"/>
      <c r="H35" s="129"/>
      <c r="I35" s="100">
        <f t="shared" si="20"/>
        <v>0</v>
      </c>
      <c r="J35" s="101" t="e">
        <f t="shared" si="21"/>
        <v>#DIV/0!</v>
      </c>
      <c r="K35" s="142"/>
      <c r="L35" s="129"/>
      <c r="M35" s="100">
        <f t="shared" si="22"/>
        <v>0</v>
      </c>
      <c r="N35" s="103" t="e">
        <f t="shared" si="23"/>
        <v>#DIV/0!</v>
      </c>
    </row>
    <row r="36" spans="1:14">
      <c r="A36" s="206"/>
      <c r="B36" s="104" t="s">
        <v>130</v>
      </c>
      <c r="C36" s="107"/>
      <c r="D36" s="108"/>
      <c r="E36" s="100">
        <f t="shared" si="18"/>
        <v>0</v>
      </c>
      <c r="F36" s="101" t="e">
        <f t="shared" si="19"/>
        <v>#DIV/0!</v>
      </c>
      <c r="G36" s="109"/>
      <c r="H36" s="108"/>
      <c r="I36" s="100">
        <f t="shared" si="20"/>
        <v>0</v>
      </c>
      <c r="J36" s="101" t="e">
        <f t="shared" si="21"/>
        <v>#DIV/0!</v>
      </c>
      <c r="K36" s="109"/>
      <c r="L36" s="108"/>
      <c r="M36" s="100">
        <f t="shared" si="22"/>
        <v>0</v>
      </c>
      <c r="N36" s="103" t="e">
        <f t="shared" si="23"/>
        <v>#DIV/0!</v>
      </c>
    </row>
    <row r="37" spans="1:14">
      <c r="A37" s="206"/>
      <c r="B37" s="141" t="s">
        <v>131</v>
      </c>
      <c r="C37" s="131"/>
      <c r="D37" s="129"/>
      <c r="E37" s="100">
        <f t="shared" si="18"/>
        <v>0</v>
      </c>
      <c r="F37" s="101" t="e">
        <f t="shared" si="19"/>
        <v>#DIV/0!</v>
      </c>
      <c r="G37" s="142"/>
      <c r="H37" s="129"/>
      <c r="I37" s="100">
        <f t="shared" si="20"/>
        <v>0</v>
      </c>
      <c r="J37" s="101" t="e">
        <f t="shared" si="21"/>
        <v>#DIV/0!</v>
      </c>
      <c r="K37" s="142"/>
      <c r="L37" s="129"/>
      <c r="M37" s="100">
        <f t="shared" si="22"/>
        <v>0</v>
      </c>
      <c r="N37" s="103" t="e">
        <f t="shared" si="23"/>
        <v>#DIV/0!</v>
      </c>
    </row>
    <row r="38" spans="1:14">
      <c r="A38" s="206"/>
      <c r="B38" s="104" t="s">
        <v>132</v>
      </c>
      <c r="C38" s="107"/>
      <c r="D38" s="108"/>
      <c r="E38" s="100">
        <f t="shared" si="18"/>
        <v>0</v>
      </c>
      <c r="F38" s="101" t="e">
        <f t="shared" si="19"/>
        <v>#DIV/0!</v>
      </c>
      <c r="G38" s="109"/>
      <c r="H38" s="108"/>
      <c r="I38" s="100">
        <f t="shared" si="20"/>
        <v>0</v>
      </c>
      <c r="J38" s="101" t="e">
        <f t="shared" si="21"/>
        <v>#DIV/0!</v>
      </c>
      <c r="K38" s="109"/>
      <c r="L38" s="108"/>
      <c r="M38" s="100">
        <f t="shared" si="22"/>
        <v>0</v>
      </c>
      <c r="N38" s="103" t="e">
        <f t="shared" si="23"/>
        <v>#DIV/0!</v>
      </c>
    </row>
    <row r="39" spans="1:14">
      <c r="A39" s="206"/>
      <c r="B39" s="130" t="s">
        <v>133</v>
      </c>
      <c r="C39" s="131"/>
      <c r="D39" s="129"/>
      <c r="E39" s="100">
        <f t="shared" si="18"/>
        <v>0</v>
      </c>
      <c r="F39" s="101" t="e">
        <f t="shared" si="19"/>
        <v>#DIV/0!</v>
      </c>
      <c r="G39" s="142"/>
      <c r="H39" s="129"/>
      <c r="I39" s="100">
        <f t="shared" si="20"/>
        <v>0</v>
      </c>
      <c r="J39" s="101" t="e">
        <f t="shared" si="21"/>
        <v>#DIV/0!</v>
      </c>
      <c r="K39" s="142"/>
      <c r="L39" s="129"/>
      <c r="M39" s="100">
        <f t="shared" si="22"/>
        <v>0</v>
      </c>
      <c r="N39" s="103" t="e">
        <f t="shared" si="23"/>
        <v>#DIV/0!</v>
      </c>
    </row>
    <row r="40" spans="1:14">
      <c r="A40" s="206"/>
      <c r="B40" s="119" t="s">
        <v>134</v>
      </c>
      <c r="C40" s="120"/>
      <c r="D40" s="111"/>
      <c r="E40" s="114">
        <f>D40-C40</f>
        <v>0</v>
      </c>
      <c r="F40" s="101" t="e">
        <f t="shared" si="19"/>
        <v>#DIV/0!</v>
      </c>
      <c r="G40" s="110"/>
      <c r="H40" s="111"/>
      <c r="I40" s="114">
        <f>H40-G40</f>
        <v>0</v>
      </c>
      <c r="J40" s="101" t="e">
        <f t="shared" si="21"/>
        <v>#DIV/0!</v>
      </c>
      <c r="K40" s="110"/>
      <c r="L40" s="111"/>
      <c r="M40" s="114">
        <f>L40-K40</f>
        <v>0</v>
      </c>
      <c r="N40" s="103" t="e">
        <f t="shared" si="23"/>
        <v>#DIV/0!</v>
      </c>
    </row>
    <row r="41" spans="1:14">
      <c r="A41" s="206" t="s">
        <v>135</v>
      </c>
      <c r="B41" s="132" t="s">
        <v>136</v>
      </c>
      <c r="C41" s="133"/>
      <c r="D41" s="134"/>
      <c r="E41" s="112">
        <f>D41-C41</f>
        <v>0</v>
      </c>
      <c r="F41" s="118" t="e">
        <f t="shared" ref="F41:F48" si="24">((D41*100/C41)-100)</f>
        <v>#DIV/0!</v>
      </c>
      <c r="G41" s="143"/>
      <c r="H41" s="134"/>
      <c r="I41" s="112">
        <f>H41-G41</f>
        <v>0</v>
      </c>
      <c r="J41" s="118" t="e">
        <f t="shared" ref="J41:J48" si="25">((H41*100/G41)-100)</f>
        <v>#DIV/0!</v>
      </c>
      <c r="K41" s="143"/>
      <c r="L41" s="134"/>
      <c r="M41" s="112">
        <f>L41-K41</f>
        <v>0</v>
      </c>
      <c r="N41" s="113" t="e">
        <f t="shared" ref="N41:N48" si="26">((L41*100/K41)-100)</f>
        <v>#DIV/0!</v>
      </c>
    </row>
    <row r="42" spans="1:14">
      <c r="A42" s="206"/>
      <c r="B42" s="104" t="s">
        <v>137</v>
      </c>
      <c r="C42" s="107"/>
      <c r="D42" s="108"/>
      <c r="E42" s="100">
        <f>D42-C42</f>
        <v>0</v>
      </c>
      <c r="F42" s="101" t="e">
        <f t="shared" si="24"/>
        <v>#DIV/0!</v>
      </c>
      <c r="G42" s="109"/>
      <c r="H42" s="108"/>
      <c r="I42" s="100">
        <f>H42-G42</f>
        <v>0</v>
      </c>
      <c r="J42" s="101" t="e">
        <f t="shared" si="25"/>
        <v>#DIV/0!</v>
      </c>
      <c r="K42" s="109"/>
      <c r="L42" s="108"/>
      <c r="M42" s="100">
        <f>L42-K42</f>
        <v>0</v>
      </c>
      <c r="N42" s="103" t="e">
        <f t="shared" si="26"/>
        <v>#DIV/0!</v>
      </c>
    </row>
    <row r="43" spans="1:14">
      <c r="A43" s="206"/>
      <c r="B43" s="130" t="s">
        <v>138</v>
      </c>
      <c r="C43" s="131"/>
      <c r="D43" s="129"/>
      <c r="E43" s="100">
        <f t="shared" ref="E43:E44" si="27">D43-C43</f>
        <v>0</v>
      </c>
      <c r="F43" s="101" t="e">
        <f t="shared" si="24"/>
        <v>#DIV/0!</v>
      </c>
      <c r="G43" s="142"/>
      <c r="H43" s="129"/>
      <c r="I43" s="100">
        <f t="shared" ref="I43:I44" si="28">H43-G43</f>
        <v>0</v>
      </c>
      <c r="J43" s="101" t="e">
        <f t="shared" si="25"/>
        <v>#DIV/0!</v>
      </c>
      <c r="K43" s="142"/>
      <c r="L43" s="129"/>
      <c r="M43" s="100">
        <f t="shared" ref="M43:M44" si="29">L43-K43</f>
        <v>0</v>
      </c>
      <c r="N43" s="103" t="e">
        <f t="shared" si="26"/>
        <v>#DIV/0!</v>
      </c>
    </row>
    <row r="44" spans="1:14">
      <c r="A44" s="206"/>
      <c r="B44" s="119" t="s">
        <v>139</v>
      </c>
      <c r="C44" s="120"/>
      <c r="D44" s="111"/>
      <c r="E44" s="100">
        <f t="shared" si="27"/>
        <v>0</v>
      </c>
      <c r="F44" s="121" t="e">
        <f t="shared" si="24"/>
        <v>#DIV/0!</v>
      </c>
      <c r="G44" s="110"/>
      <c r="H44" s="111"/>
      <c r="I44" s="100">
        <f t="shared" si="28"/>
        <v>0</v>
      </c>
      <c r="J44" s="121" t="e">
        <f t="shared" si="25"/>
        <v>#DIV/0!</v>
      </c>
      <c r="K44" s="110"/>
      <c r="L44" s="111"/>
      <c r="M44" s="100">
        <f t="shared" si="29"/>
        <v>0</v>
      </c>
      <c r="N44" s="115" t="e">
        <f t="shared" si="26"/>
        <v>#DIV/0!</v>
      </c>
    </row>
    <row r="45" spans="1:14">
      <c r="A45" s="207" t="s">
        <v>140</v>
      </c>
      <c r="B45" s="132" t="s">
        <v>141</v>
      </c>
      <c r="C45" s="133"/>
      <c r="D45" s="134"/>
      <c r="E45" s="112">
        <f>D45-C45</f>
        <v>0</v>
      </c>
      <c r="F45" s="118" t="e">
        <f t="shared" si="24"/>
        <v>#DIV/0!</v>
      </c>
      <c r="G45" s="143"/>
      <c r="H45" s="134"/>
      <c r="I45" s="112">
        <f>H45-G45</f>
        <v>0</v>
      </c>
      <c r="J45" s="118" t="e">
        <f t="shared" si="25"/>
        <v>#DIV/0!</v>
      </c>
      <c r="K45" s="143"/>
      <c r="L45" s="134"/>
      <c r="M45" s="112">
        <f>L45-K45</f>
        <v>0</v>
      </c>
      <c r="N45" s="113" t="e">
        <f t="shared" si="26"/>
        <v>#DIV/0!</v>
      </c>
    </row>
    <row r="46" spans="1:14">
      <c r="A46" s="207"/>
      <c r="B46" s="104" t="s">
        <v>142</v>
      </c>
      <c r="C46" s="107"/>
      <c r="D46" s="108"/>
      <c r="E46" s="100">
        <f>D46-C46</f>
        <v>0</v>
      </c>
      <c r="F46" s="101" t="e">
        <f t="shared" si="24"/>
        <v>#DIV/0!</v>
      </c>
      <c r="G46" s="109"/>
      <c r="H46" s="108"/>
      <c r="I46" s="100">
        <f>H46-G46</f>
        <v>0</v>
      </c>
      <c r="J46" s="101" t="e">
        <f t="shared" si="25"/>
        <v>#DIV/0!</v>
      </c>
      <c r="K46" s="109"/>
      <c r="L46" s="108"/>
      <c r="M46" s="100">
        <f>L46-K46</f>
        <v>0</v>
      </c>
      <c r="N46" s="103" t="e">
        <f t="shared" si="26"/>
        <v>#DIV/0!</v>
      </c>
    </row>
    <row r="47" spans="1:14">
      <c r="A47" s="207"/>
      <c r="B47" s="135" t="s">
        <v>143</v>
      </c>
      <c r="C47" s="136"/>
      <c r="D47" s="137"/>
      <c r="E47" s="114">
        <f>D47-C47</f>
        <v>0</v>
      </c>
      <c r="F47" s="121" t="e">
        <f t="shared" si="24"/>
        <v>#DIV/0!</v>
      </c>
      <c r="G47" s="144"/>
      <c r="H47" s="137"/>
      <c r="I47" s="114">
        <f>H47-G47</f>
        <v>0</v>
      </c>
      <c r="J47" s="121" t="e">
        <f t="shared" si="25"/>
        <v>#DIV/0!</v>
      </c>
      <c r="K47" s="144"/>
      <c r="L47" s="137"/>
      <c r="M47" s="114">
        <f>L47-K47</f>
        <v>0</v>
      </c>
      <c r="N47" s="115" t="e">
        <f t="shared" si="26"/>
        <v>#DIV/0!</v>
      </c>
    </row>
    <row r="48" spans="1:14">
      <c r="A48" s="208" t="s">
        <v>144</v>
      </c>
      <c r="B48" s="208"/>
      <c r="C48" s="98">
        <f>SUM(C8:C47)</f>
        <v>0</v>
      </c>
      <c r="D48" s="98">
        <f>SUM(D8:D47)</f>
        <v>0</v>
      </c>
      <c r="E48" s="98">
        <f>D48-C48</f>
        <v>0</v>
      </c>
      <c r="F48" s="99" t="e">
        <f t="shared" si="24"/>
        <v>#DIV/0!</v>
      </c>
      <c r="G48" s="98">
        <f>SUM(G8:G47)</f>
        <v>0</v>
      </c>
      <c r="H48" s="98">
        <f>SUM(H8:H47)</f>
        <v>0</v>
      </c>
      <c r="I48" s="98">
        <f>H48-G48</f>
        <v>0</v>
      </c>
      <c r="J48" s="99" t="e">
        <f t="shared" si="25"/>
        <v>#DIV/0!</v>
      </c>
      <c r="K48" s="98">
        <f>SUM(K8:K47)</f>
        <v>0</v>
      </c>
      <c r="L48" s="98">
        <f>SUM(L8:L47)</f>
        <v>0</v>
      </c>
      <c r="M48" s="98">
        <f>L48-K48</f>
        <v>0</v>
      </c>
      <c r="N48" s="99" t="e">
        <f t="shared" si="26"/>
        <v>#DIV/0!</v>
      </c>
    </row>
    <row r="49" spans="1:14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</sheetData>
  <mergeCells count="19">
    <mergeCell ref="A28:A30"/>
    <mergeCell ref="A31:A40"/>
    <mergeCell ref="A41:A44"/>
    <mergeCell ref="A45:A47"/>
    <mergeCell ref="A48:B48"/>
    <mergeCell ref="A6:B7"/>
    <mergeCell ref="A8:A16"/>
    <mergeCell ref="A17:A21"/>
    <mergeCell ref="A22:A23"/>
    <mergeCell ref="A24:A26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56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55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54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DDD1-3093-4ECB-9AA7-184658DBE873}">
  <sheetPr codeName="Hoja5">
    <pageSetUpPr fitToPage="1"/>
  </sheetPr>
  <dimension ref="A1:O62"/>
  <sheetViews>
    <sheetView zoomScale="80" zoomScaleNormal="80" workbookViewId="0"/>
  </sheetViews>
  <sheetFormatPr baseColWidth="10" defaultColWidth="11.44140625" defaultRowHeight="14.4"/>
  <cols>
    <col min="1" max="1" width="39.6640625" customWidth="1"/>
    <col min="2" max="2" width="42.109375" customWidth="1"/>
    <col min="3" max="4" width="14.6640625" customWidth="1"/>
    <col min="5" max="5" width="16.6640625" customWidth="1"/>
    <col min="6" max="6" width="8" customWidth="1"/>
    <col min="7" max="8" width="14.6640625" customWidth="1"/>
    <col min="9" max="9" width="16.6640625" customWidth="1"/>
    <col min="10" max="10" width="8" customWidth="1"/>
    <col min="11" max="12" width="14.6640625" customWidth="1"/>
    <col min="13" max="13" width="16.6640625" customWidth="1"/>
    <col min="14" max="14" width="8" customWidth="1"/>
  </cols>
  <sheetData>
    <row r="1" spans="1:15" ht="19.2" customHeight="1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15" customHeight="1">
      <c r="A2" s="93"/>
      <c r="B2" s="93"/>
      <c r="C2" s="96"/>
    </row>
    <row r="3" spans="1:15" ht="15" customHeight="1">
      <c r="A3" s="96"/>
      <c r="B3" s="96"/>
      <c r="C3" s="96"/>
    </row>
    <row r="4" spans="1:15" ht="15" customHeight="1">
      <c r="A4" s="97" t="s">
        <v>53</v>
      </c>
      <c r="B4" s="45"/>
      <c r="N4" s="127" t="s">
        <v>172</v>
      </c>
    </row>
    <row r="5" spans="1:15" ht="19.2" customHeight="1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ht="19.5" customHeight="1">
      <c r="A6" s="209" t="s">
        <v>93</v>
      </c>
      <c r="B6" s="209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 ht="19.5" customHeight="1">
      <c r="A7" s="209"/>
      <c r="B7" s="209"/>
      <c r="C7" s="194">
        <v>2022</v>
      </c>
      <c r="D7" s="194">
        <v>2023</v>
      </c>
      <c r="E7" s="102" t="s">
        <v>13</v>
      </c>
      <c r="F7" s="102" t="s">
        <v>14</v>
      </c>
      <c r="G7" s="194">
        <v>2022</v>
      </c>
      <c r="H7" s="194">
        <v>2023</v>
      </c>
      <c r="I7" s="102" t="s">
        <v>13</v>
      </c>
      <c r="J7" s="102" t="s">
        <v>14</v>
      </c>
      <c r="K7" s="194">
        <v>2022</v>
      </c>
      <c r="L7" s="194">
        <v>2023</v>
      </c>
      <c r="M7" s="102" t="s">
        <v>13</v>
      </c>
      <c r="N7" s="102" t="s">
        <v>14</v>
      </c>
    </row>
    <row r="8" spans="1:15" s="152" customFormat="1" ht="19.5" customHeight="1">
      <c r="A8" s="195" t="s">
        <v>95</v>
      </c>
      <c r="B8" s="196" t="s">
        <v>96</v>
      </c>
      <c r="C8" s="197">
        <v>58378461</v>
      </c>
      <c r="D8" s="198">
        <v>56390067</v>
      </c>
      <c r="E8" s="199">
        <v>-1988394</v>
      </c>
      <c r="F8" s="200">
        <v>-3.406040457284405</v>
      </c>
      <c r="G8" s="201">
        <v>0</v>
      </c>
      <c r="H8" s="198">
        <v>0</v>
      </c>
      <c r="I8" s="199">
        <v>0</v>
      </c>
      <c r="J8" s="200" t="s">
        <v>156</v>
      </c>
      <c r="K8" s="201">
        <v>687</v>
      </c>
      <c r="L8" s="198">
        <v>942</v>
      </c>
      <c r="M8" s="199">
        <v>255</v>
      </c>
      <c r="N8" s="200">
        <v>37.117903930131007</v>
      </c>
      <c r="O8" s="166"/>
    </row>
    <row r="9" spans="1:15" s="152" customFormat="1" ht="19.5" customHeight="1">
      <c r="A9" s="195" t="s">
        <v>95</v>
      </c>
      <c r="B9" s="196" t="s">
        <v>97</v>
      </c>
      <c r="C9" s="197">
        <v>22361709</v>
      </c>
      <c r="D9" s="198">
        <v>21388859</v>
      </c>
      <c r="E9" s="199">
        <v>-972850</v>
      </c>
      <c r="F9" s="200">
        <v>-4.3505172167297266</v>
      </c>
      <c r="G9" s="201">
        <v>0</v>
      </c>
      <c r="H9" s="198">
        <v>0</v>
      </c>
      <c r="I9" s="199">
        <v>0</v>
      </c>
      <c r="J9" s="200" t="s">
        <v>156</v>
      </c>
      <c r="K9" s="201">
        <v>278241</v>
      </c>
      <c r="L9" s="198">
        <v>407332</v>
      </c>
      <c r="M9" s="199">
        <v>129091</v>
      </c>
      <c r="N9" s="200">
        <v>46.39539104589187</v>
      </c>
      <c r="O9" s="166"/>
    </row>
    <row r="10" spans="1:15" s="152" customFormat="1" ht="19.5" customHeight="1">
      <c r="A10" s="195" t="s">
        <v>95</v>
      </c>
      <c r="B10" s="196" t="s">
        <v>98</v>
      </c>
      <c r="C10" s="197">
        <v>17600563</v>
      </c>
      <c r="D10" s="198">
        <v>20267009</v>
      </c>
      <c r="E10" s="199">
        <v>2666446</v>
      </c>
      <c r="F10" s="200">
        <v>15.149776742937149</v>
      </c>
      <c r="G10" s="201">
        <v>0</v>
      </c>
      <c r="H10" s="198">
        <v>0</v>
      </c>
      <c r="I10" s="199">
        <v>0</v>
      </c>
      <c r="J10" s="200" t="s">
        <v>156</v>
      </c>
      <c r="K10" s="201">
        <v>32443</v>
      </c>
      <c r="L10" s="198">
        <v>32225</v>
      </c>
      <c r="M10" s="199">
        <v>-218</v>
      </c>
      <c r="N10" s="200">
        <v>-0.67194772370002909</v>
      </c>
      <c r="O10" s="166"/>
    </row>
    <row r="11" spans="1:15" s="152" customFormat="1" ht="19.5" customHeight="1">
      <c r="A11" s="195" t="s">
        <v>95</v>
      </c>
      <c r="B11" s="196" t="s">
        <v>99</v>
      </c>
      <c r="C11" s="197">
        <v>14332307</v>
      </c>
      <c r="D11" s="198">
        <v>13275132</v>
      </c>
      <c r="E11" s="199">
        <v>-1057175</v>
      </c>
      <c r="F11" s="200">
        <v>-7.3761677027989956</v>
      </c>
      <c r="G11" s="201">
        <v>0</v>
      </c>
      <c r="H11" s="198">
        <v>0</v>
      </c>
      <c r="I11" s="199">
        <v>0</v>
      </c>
      <c r="J11" s="200" t="s">
        <v>156</v>
      </c>
      <c r="K11" s="201">
        <v>22441</v>
      </c>
      <c r="L11" s="198">
        <v>18819</v>
      </c>
      <c r="M11" s="199">
        <v>-3622</v>
      </c>
      <c r="N11" s="200">
        <v>-16.140100708524571</v>
      </c>
      <c r="O11" s="166"/>
    </row>
    <row r="12" spans="1:15" s="152" customFormat="1" ht="19.5" customHeight="1">
      <c r="A12" s="195" t="s">
        <v>95</v>
      </c>
      <c r="B12" s="196" t="s">
        <v>100</v>
      </c>
      <c r="C12" s="197">
        <v>8897695</v>
      </c>
      <c r="D12" s="198">
        <v>8064984</v>
      </c>
      <c r="E12" s="199">
        <v>-832711</v>
      </c>
      <c r="F12" s="200">
        <v>-9.3587271759708557</v>
      </c>
      <c r="G12" s="201">
        <v>0</v>
      </c>
      <c r="H12" s="198">
        <v>0</v>
      </c>
      <c r="I12" s="199">
        <v>0</v>
      </c>
      <c r="J12" s="200" t="s">
        <v>156</v>
      </c>
      <c r="K12" s="201">
        <v>386810</v>
      </c>
      <c r="L12" s="198">
        <v>334720</v>
      </c>
      <c r="M12" s="199">
        <v>-52090</v>
      </c>
      <c r="N12" s="200">
        <v>-13.466559809725711</v>
      </c>
      <c r="O12" s="166"/>
    </row>
    <row r="13" spans="1:15" s="152" customFormat="1" ht="19.5" customHeight="1">
      <c r="A13" s="195" t="s">
        <v>95</v>
      </c>
      <c r="B13" s="196" t="s">
        <v>101</v>
      </c>
      <c r="C13" s="197">
        <v>2630790</v>
      </c>
      <c r="D13" s="198">
        <v>2425583</v>
      </c>
      <c r="E13" s="199">
        <v>-205207</v>
      </c>
      <c r="F13" s="200">
        <v>-7.8002045013094934</v>
      </c>
      <c r="G13" s="201">
        <v>0</v>
      </c>
      <c r="H13" s="198">
        <v>0</v>
      </c>
      <c r="I13" s="199">
        <v>0</v>
      </c>
      <c r="J13" s="200" t="s">
        <v>156</v>
      </c>
      <c r="K13" s="201">
        <v>80649</v>
      </c>
      <c r="L13" s="198">
        <v>103632</v>
      </c>
      <c r="M13" s="199">
        <v>22983</v>
      </c>
      <c r="N13" s="200">
        <v>28.497563515976651</v>
      </c>
      <c r="O13" s="166"/>
    </row>
    <row r="14" spans="1:15" s="152" customFormat="1" ht="19.5" customHeight="1">
      <c r="A14" s="195" t="s">
        <v>95</v>
      </c>
      <c r="B14" s="196" t="s">
        <v>102</v>
      </c>
      <c r="C14" s="197">
        <v>0</v>
      </c>
      <c r="D14" s="198">
        <v>0</v>
      </c>
      <c r="E14" s="199">
        <v>0</v>
      </c>
      <c r="F14" s="200" t="s">
        <v>156</v>
      </c>
      <c r="G14" s="201">
        <v>17277178</v>
      </c>
      <c r="H14" s="198">
        <v>15583132</v>
      </c>
      <c r="I14" s="199">
        <v>-1694046</v>
      </c>
      <c r="J14" s="200">
        <v>-9.8051082184833689</v>
      </c>
      <c r="K14" s="201">
        <v>438244</v>
      </c>
      <c r="L14" s="198">
        <v>394254</v>
      </c>
      <c r="M14" s="199">
        <v>-43990</v>
      </c>
      <c r="N14" s="200">
        <v>-10.037787168791811</v>
      </c>
      <c r="O14" s="166"/>
    </row>
    <row r="15" spans="1:15" s="152" customFormat="1" ht="19.5" customHeight="1">
      <c r="A15" s="195" t="s">
        <v>95</v>
      </c>
      <c r="B15" s="196" t="s">
        <v>103</v>
      </c>
      <c r="C15" s="197">
        <v>20419480</v>
      </c>
      <c r="D15" s="198">
        <v>18505402</v>
      </c>
      <c r="E15" s="199">
        <v>-1914078</v>
      </c>
      <c r="F15" s="200">
        <v>-9.3737842491581631</v>
      </c>
      <c r="G15" s="201">
        <v>0</v>
      </c>
      <c r="H15" s="198">
        <v>0</v>
      </c>
      <c r="I15" s="199">
        <v>0</v>
      </c>
      <c r="J15" s="200" t="s">
        <v>156</v>
      </c>
      <c r="K15" s="201">
        <v>600</v>
      </c>
      <c r="L15" s="198">
        <v>581</v>
      </c>
      <c r="M15" s="199">
        <v>-19</v>
      </c>
      <c r="N15" s="200">
        <v>-3.166666666666671</v>
      </c>
      <c r="O15" s="166"/>
    </row>
    <row r="16" spans="1:15" s="152" customFormat="1" ht="19.5" customHeight="1">
      <c r="A16" s="195" t="s">
        <v>95</v>
      </c>
      <c r="B16" s="196" t="s">
        <v>104</v>
      </c>
      <c r="C16" s="197">
        <v>5828389</v>
      </c>
      <c r="D16" s="198">
        <v>5232332</v>
      </c>
      <c r="E16" s="199">
        <v>-596057</v>
      </c>
      <c r="F16" s="200">
        <v>-10.226788225700099</v>
      </c>
      <c r="G16" s="201">
        <v>0</v>
      </c>
      <c r="H16" s="198">
        <v>0</v>
      </c>
      <c r="I16" s="199">
        <v>0</v>
      </c>
      <c r="J16" s="200" t="s">
        <v>156</v>
      </c>
      <c r="K16" s="201">
        <v>804443</v>
      </c>
      <c r="L16" s="198">
        <v>768466</v>
      </c>
      <c r="M16" s="199">
        <v>-35977</v>
      </c>
      <c r="N16" s="200">
        <v>-4.4722870358745146</v>
      </c>
      <c r="O16" s="166"/>
    </row>
    <row r="17" spans="1:15" s="152" customFormat="1" ht="19.5" customHeight="1">
      <c r="A17" s="195" t="s">
        <v>105</v>
      </c>
      <c r="B17" s="196" t="s">
        <v>106</v>
      </c>
      <c r="C17" s="197">
        <v>0</v>
      </c>
      <c r="D17" s="198">
        <v>0</v>
      </c>
      <c r="E17" s="199">
        <v>0</v>
      </c>
      <c r="F17" s="200" t="s">
        <v>156</v>
      </c>
      <c r="G17" s="201">
        <v>5209996</v>
      </c>
      <c r="H17" s="198">
        <v>4722579</v>
      </c>
      <c r="I17" s="199">
        <v>-487417</v>
      </c>
      <c r="J17" s="200">
        <v>-9.3554198506102466</v>
      </c>
      <c r="K17" s="201">
        <v>66000</v>
      </c>
      <c r="L17" s="198">
        <v>58322</v>
      </c>
      <c r="M17" s="199">
        <v>-7678</v>
      </c>
      <c r="N17" s="200">
        <v>-11.63333333333334</v>
      </c>
      <c r="O17" s="166"/>
    </row>
    <row r="18" spans="1:15" s="152" customFormat="1" ht="19.5" customHeight="1">
      <c r="A18" s="195" t="s">
        <v>105</v>
      </c>
      <c r="B18" s="196" t="s">
        <v>107</v>
      </c>
      <c r="C18" s="197">
        <v>0</v>
      </c>
      <c r="D18" s="198">
        <v>0</v>
      </c>
      <c r="E18" s="199">
        <v>0</v>
      </c>
      <c r="F18" s="200" t="s">
        <v>156</v>
      </c>
      <c r="G18" s="201">
        <v>7133791</v>
      </c>
      <c r="H18" s="198">
        <v>4662724</v>
      </c>
      <c r="I18" s="199">
        <v>-2471067</v>
      </c>
      <c r="J18" s="200">
        <v>-34.63890377500546</v>
      </c>
      <c r="K18" s="201">
        <v>1741105</v>
      </c>
      <c r="L18" s="198">
        <v>1680708</v>
      </c>
      <c r="M18" s="199">
        <v>-60397</v>
      </c>
      <c r="N18" s="200">
        <v>-3.4688890101401171</v>
      </c>
      <c r="O18" s="166"/>
    </row>
    <row r="19" spans="1:15" s="152" customFormat="1" ht="19.5" customHeight="1">
      <c r="A19" s="195" t="s">
        <v>105</v>
      </c>
      <c r="B19" s="196" t="s">
        <v>108</v>
      </c>
      <c r="C19" s="197">
        <v>0</v>
      </c>
      <c r="D19" s="198">
        <v>0</v>
      </c>
      <c r="E19" s="199">
        <v>0</v>
      </c>
      <c r="F19" s="200" t="s">
        <v>156</v>
      </c>
      <c r="G19" s="201">
        <v>1663694</v>
      </c>
      <c r="H19" s="198">
        <v>1424105</v>
      </c>
      <c r="I19" s="199">
        <v>-239589</v>
      </c>
      <c r="J19" s="200">
        <v>-14.401025669383911</v>
      </c>
      <c r="K19" s="201">
        <v>1387644</v>
      </c>
      <c r="L19" s="198">
        <v>2014964</v>
      </c>
      <c r="M19" s="199">
        <v>627320</v>
      </c>
      <c r="N19" s="200">
        <v>45.207560440574099</v>
      </c>
      <c r="O19" s="166"/>
    </row>
    <row r="20" spans="1:15" s="152" customFormat="1" ht="19.5" customHeight="1">
      <c r="A20" s="195" t="s">
        <v>105</v>
      </c>
      <c r="B20" s="196" t="s">
        <v>109</v>
      </c>
      <c r="C20" s="197">
        <v>0</v>
      </c>
      <c r="D20" s="198">
        <v>0</v>
      </c>
      <c r="E20" s="199">
        <v>0</v>
      </c>
      <c r="F20" s="200" t="s">
        <v>156</v>
      </c>
      <c r="G20" s="201">
        <v>448675</v>
      </c>
      <c r="H20" s="198">
        <v>395721</v>
      </c>
      <c r="I20" s="199">
        <v>-52954</v>
      </c>
      <c r="J20" s="200">
        <v>-11.80230679222154</v>
      </c>
      <c r="K20" s="201">
        <v>14266157</v>
      </c>
      <c r="L20" s="198">
        <v>14394290</v>
      </c>
      <c r="M20" s="199">
        <v>128133</v>
      </c>
      <c r="N20" s="200">
        <v>0.89816059083045729</v>
      </c>
      <c r="O20" s="166"/>
    </row>
    <row r="21" spans="1:15" s="152" customFormat="1" ht="19.5" customHeight="1">
      <c r="A21" s="195" t="s">
        <v>105</v>
      </c>
      <c r="B21" s="196" t="s">
        <v>110</v>
      </c>
      <c r="C21" s="197">
        <v>0</v>
      </c>
      <c r="D21" s="198">
        <v>0</v>
      </c>
      <c r="E21" s="199">
        <v>0</v>
      </c>
      <c r="F21" s="200" t="s">
        <v>156</v>
      </c>
      <c r="G21" s="201">
        <v>0</v>
      </c>
      <c r="H21" s="198">
        <v>0</v>
      </c>
      <c r="I21" s="199">
        <v>0</v>
      </c>
      <c r="J21" s="200" t="s">
        <v>156</v>
      </c>
      <c r="K21" s="201">
        <v>3841753</v>
      </c>
      <c r="L21" s="198">
        <v>3477191</v>
      </c>
      <c r="M21" s="199">
        <v>-364562</v>
      </c>
      <c r="N21" s="200">
        <v>-9.4894700414107831</v>
      </c>
      <c r="O21" s="166"/>
    </row>
    <row r="22" spans="1:15" s="152" customFormat="1" ht="19.5" customHeight="1">
      <c r="A22" s="195" t="s">
        <v>111</v>
      </c>
      <c r="B22" s="196" t="s">
        <v>112</v>
      </c>
      <c r="C22" s="197">
        <v>0</v>
      </c>
      <c r="D22" s="198">
        <v>0</v>
      </c>
      <c r="E22" s="199">
        <v>0</v>
      </c>
      <c r="F22" s="200" t="s">
        <v>156</v>
      </c>
      <c r="G22" s="201">
        <v>716733</v>
      </c>
      <c r="H22" s="198">
        <v>790429</v>
      </c>
      <c r="I22" s="199">
        <v>73696</v>
      </c>
      <c r="J22" s="200">
        <v>10.282211088369021</v>
      </c>
      <c r="K22" s="201">
        <v>655807</v>
      </c>
      <c r="L22" s="198">
        <v>291361</v>
      </c>
      <c r="M22" s="199">
        <v>-364446</v>
      </c>
      <c r="N22" s="200">
        <v>-55.572142413850408</v>
      </c>
      <c r="O22" s="166"/>
    </row>
    <row r="23" spans="1:15" s="152" customFormat="1" ht="19.5" customHeight="1">
      <c r="A23" s="195" t="s">
        <v>111</v>
      </c>
      <c r="B23" s="196" t="s">
        <v>113</v>
      </c>
      <c r="C23" s="197">
        <v>20874</v>
      </c>
      <c r="D23" s="198">
        <v>34838</v>
      </c>
      <c r="E23" s="199">
        <v>13964</v>
      </c>
      <c r="F23" s="200">
        <v>66.8966178020504</v>
      </c>
      <c r="G23" s="201">
        <v>15180784</v>
      </c>
      <c r="H23" s="198">
        <v>12293551</v>
      </c>
      <c r="I23" s="199">
        <v>-2887233</v>
      </c>
      <c r="J23" s="200">
        <v>-19.018997964795489</v>
      </c>
      <c r="K23" s="201">
        <v>2655819</v>
      </c>
      <c r="L23" s="198">
        <v>2724336</v>
      </c>
      <c r="M23" s="199">
        <v>68517</v>
      </c>
      <c r="N23" s="200">
        <v>2.579882138052326</v>
      </c>
      <c r="O23" s="166"/>
    </row>
    <row r="24" spans="1:15" s="152" customFormat="1" ht="19.5" customHeight="1">
      <c r="A24" s="195" t="s">
        <v>114</v>
      </c>
      <c r="B24" s="196" t="s">
        <v>115</v>
      </c>
      <c r="C24" s="197">
        <v>0</v>
      </c>
      <c r="D24" s="198">
        <v>0</v>
      </c>
      <c r="E24" s="199">
        <v>0</v>
      </c>
      <c r="F24" s="200" t="s">
        <v>156</v>
      </c>
      <c r="G24" s="201">
        <v>496281</v>
      </c>
      <c r="H24" s="198">
        <v>660059</v>
      </c>
      <c r="I24" s="199">
        <v>163778</v>
      </c>
      <c r="J24" s="200">
        <v>33.001061898400309</v>
      </c>
      <c r="K24" s="201">
        <v>17099</v>
      </c>
      <c r="L24" s="198">
        <v>10832</v>
      </c>
      <c r="M24" s="199">
        <v>-6267</v>
      </c>
      <c r="N24" s="200">
        <v>-36.65126615591555</v>
      </c>
      <c r="O24" s="166"/>
    </row>
    <row r="25" spans="1:15" s="152" customFormat="1" ht="19.5" customHeight="1">
      <c r="A25" s="195" t="s">
        <v>114</v>
      </c>
      <c r="B25" s="196" t="s">
        <v>116</v>
      </c>
      <c r="C25" s="197">
        <v>0</v>
      </c>
      <c r="D25" s="198">
        <v>0</v>
      </c>
      <c r="E25" s="199">
        <v>0</v>
      </c>
      <c r="F25" s="200" t="s">
        <v>156</v>
      </c>
      <c r="G25" s="201">
        <v>819565</v>
      </c>
      <c r="H25" s="198">
        <v>639988</v>
      </c>
      <c r="I25" s="199">
        <v>-179577</v>
      </c>
      <c r="J25" s="200">
        <v>-21.91125780139464</v>
      </c>
      <c r="K25" s="201">
        <v>122931</v>
      </c>
      <c r="L25" s="198">
        <v>90066</v>
      </c>
      <c r="M25" s="199">
        <v>-32865</v>
      </c>
      <c r="N25" s="200">
        <v>-26.734509602947991</v>
      </c>
      <c r="O25" s="166"/>
    </row>
    <row r="26" spans="1:15" s="152" customFormat="1" ht="19.5" customHeight="1">
      <c r="A26" s="195" t="s">
        <v>114</v>
      </c>
      <c r="B26" s="196" t="s">
        <v>117</v>
      </c>
      <c r="C26" s="197">
        <v>283957</v>
      </c>
      <c r="D26" s="198">
        <v>250372</v>
      </c>
      <c r="E26" s="199">
        <v>-33585</v>
      </c>
      <c r="F26" s="200">
        <v>-11.82749500804699</v>
      </c>
      <c r="G26" s="201">
        <v>2687471</v>
      </c>
      <c r="H26" s="198">
        <v>2804991</v>
      </c>
      <c r="I26" s="199">
        <v>117520</v>
      </c>
      <c r="J26" s="200">
        <v>4.3728843957757988</v>
      </c>
      <c r="K26" s="201">
        <v>1764114</v>
      </c>
      <c r="L26" s="198">
        <v>1547370</v>
      </c>
      <c r="M26" s="199">
        <v>-216744</v>
      </c>
      <c r="N26" s="200">
        <v>-12.286280818586549</v>
      </c>
      <c r="O26" s="166"/>
    </row>
    <row r="27" spans="1:15" s="152" customFormat="1" ht="19.5" customHeight="1">
      <c r="A27" s="195" t="s">
        <v>118</v>
      </c>
      <c r="B27" s="196" t="s">
        <v>119</v>
      </c>
      <c r="C27" s="197">
        <v>8530784</v>
      </c>
      <c r="D27" s="198">
        <v>8274495</v>
      </c>
      <c r="E27" s="199">
        <v>-256289</v>
      </c>
      <c r="F27" s="200">
        <v>-3.0042842486692929</v>
      </c>
      <c r="G27" s="201">
        <v>3148254</v>
      </c>
      <c r="H27" s="198">
        <v>2186608</v>
      </c>
      <c r="I27" s="199">
        <v>-961646</v>
      </c>
      <c r="J27" s="200">
        <v>-30.545375309616059</v>
      </c>
      <c r="K27" s="201">
        <v>19495829</v>
      </c>
      <c r="L27" s="198">
        <v>19520011</v>
      </c>
      <c r="M27" s="199">
        <v>24182</v>
      </c>
      <c r="N27" s="200">
        <v>0.1240367875610673</v>
      </c>
      <c r="O27" s="166"/>
    </row>
    <row r="28" spans="1:15" s="152" customFormat="1" ht="19.5" customHeight="1">
      <c r="A28" s="195" t="s">
        <v>120</v>
      </c>
      <c r="B28" s="196" t="s">
        <v>121</v>
      </c>
      <c r="C28" s="197">
        <v>2058832</v>
      </c>
      <c r="D28" s="198">
        <v>2232773</v>
      </c>
      <c r="E28" s="199">
        <v>173941</v>
      </c>
      <c r="F28" s="200">
        <v>8.4485280974843988</v>
      </c>
      <c r="G28" s="201">
        <v>134163</v>
      </c>
      <c r="H28" s="198">
        <v>74484</v>
      </c>
      <c r="I28" s="199">
        <v>-59679</v>
      </c>
      <c r="J28" s="200">
        <v>-44.482457905681898</v>
      </c>
      <c r="K28" s="201">
        <v>69815</v>
      </c>
      <c r="L28" s="198">
        <v>75673</v>
      </c>
      <c r="M28" s="199">
        <v>5858</v>
      </c>
      <c r="N28" s="200">
        <v>8.3907469741459551</v>
      </c>
      <c r="O28" s="166"/>
    </row>
    <row r="29" spans="1:15" s="152" customFormat="1" ht="19.5" customHeight="1">
      <c r="A29" s="195" t="s">
        <v>120</v>
      </c>
      <c r="B29" s="196" t="s">
        <v>122</v>
      </c>
      <c r="C29" s="197">
        <v>0</v>
      </c>
      <c r="D29" s="198">
        <v>0</v>
      </c>
      <c r="E29" s="199">
        <v>0</v>
      </c>
      <c r="F29" s="200" t="s">
        <v>156</v>
      </c>
      <c r="G29" s="201">
        <v>7020770</v>
      </c>
      <c r="H29" s="198">
        <v>7249391</v>
      </c>
      <c r="I29" s="199">
        <v>228621</v>
      </c>
      <c r="J29" s="200">
        <v>3.2563522234740669</v>
      </c>
      <c r="K29" s="201">
        <v>841425</v>
      </c>
      <c r="L29" s="198">
        <v>868509</v>
      </c>
      <c r="M29" s="199">
        <v>27084</v>
      </c>
      <c r="N29" s="200">
        <v>3.2188252072377281</v>
      </c>
      <c r="O29" s="166"/>
    </row>
    <row r="30" spans="1:15" s="152" customFormat="1" ht="19.5" customHeight="1">
      <c r="A30" s="195" t="s">
        <v>120</v>
      </c>
      <c r="B30" s="196" t="s">
        <v>123</v>
      </c>
      <c r="C30" s="197">
        <v>0</v>
      </c>
      <c r="D30" s="198">
        <v>0</v>
      </c>
      <c r="E30" s="199">
        <v>0</v>
      </c>
      <c r="F30" s="200" t="s">
        <v>156</v>
      </c>
      <c r="G30" s="201">
        <v>334920</v>
      </c>
      <c r="H30" s="198">
        <v>1220026</v>
      </c>
      <c r="I30" s="199">
        <v>885106</v>
      </c>
      <c r="J30" s="200">
        <v>264.27385644332969</v>
      </c>
      <c r="K30" s="201">
        <v>18856533</v>
      </c>
      <c r="L30" s="198">
        <v>16664196</v>
      </c>
      <c r="M30" s="199">
        <v>-2192337</v>
      </c>
      <c r="N30" s="200">
        <v>-11.62640555397962</v>
      </c>
      <c r="O30" s="166"/>
    </row>
    <row r="31" spans="1:15" s="152" customFormat="1" ht="19.5" customHeight="1">
      <c r="A31" s="195" t="s">
        <v>124</v>
      </c>
      <c r="B31" s="196" t="s">
        <v>125</v>
      </c>
      <c r="C31" s="197">
        <v>0</v>
      </c>
      <c r="D31" s="198">
        <v>0</v>
      </c>
      <c r="E31" s="199">
        <v>0</v>
      </c>
      <c r="F31" s="200" t="s">
        <v>156</v>
      </c>
      <c r="G31" s="201">
        <v>14577961</v>
      </c>
      <c r="H31" s="198">
        <v>20171871</v>
      </c>
      <c r="I31" s="199">
        <v>5593910</v>
      </c>
      <c r="J31" s="200">
        <v>38.372375944756612</v>
      </c>
      <c r="K31" s="201">
        <v>2273352</v>
      </c>
      <c r="L31" s="198">
        <v>3369369</v>
      </c>
      <c r="M31" s="199">
        <v>1096017</v>
      </c>
      <c r="N31" s="200">
        <v>48.211495624082858</v>
      </c>
      <c r="O31" s="166"/>
    </row>
    <row r="32" spans="1:15" s="152" customFormat="1" ht="19.5" customHeight="1">
      <c r="A32" s="195" t="s">
        <v>124</v>
      </c>
      <c r="B32" s="196" t="s">
        <v>126</v>
      </c>
      <c r="C32" s="197">
        <v>0</v>
      </c>
      <c r="D32" s="198">
        <v>0</v>
      </c>
      <c r="E32" s="199">
        <v>0</v>
      </c>
      <c r="F32" s="200" t="s">
        <v>156</v>
      </c>
      <c r="G32" s="201">
        <v>2923614</v>
      </c>
      <c r="H32" s="198">
        <v>3117009</v>
      </c>
      <c r="I32" s="199">
        <v>193395</v>
      </c>
      <c r="J32" s="200">
        <v>6.6149293306161496</v>
      </c>
      <c r="K32" s="201">
        <v>702153</v>
      </c>
      <c r="L32" s="198">
        <v>662388</v>
      </c>
      <c r="M32" s="199">
        <v>-39765</v>
      </c>
      <c r="N32" s="200">
        <v>-5.6632956065131168</v>
      </c>
      <c r="O32" s="166"/>
    </row>
    <row r="33" spans="1:15" s="152" customFormat="1" ht="19.5" customHeight="1">
      <c r="A33" s="195" t="s">
        <v>124</v>
      </c>
      <c r="B33" s="196" t="s">
        <v>127</v>
      </c>
      <c r="C33" s="197">
        <v>0</v>
      </c>
      <c r="D33" s="198">
        <v>0</v>
      </c>
      <c r="E33" s="199">
        <v>0</v>
      </c>
      <c r="F33" s="200" t="s">
        <v>156</v>
      </c>
      <c r="G33" s="201">
        <v>90962</v>
      </c>
      <c r="H33" s="198">
        <v>648710</v>
      </c>
      <c r="I33" s="199">
        <v>557748</v>
      </c>
      <c r="J33" s="200">
        <v>613.16593742441898</v>
      </c>
      <c r="K33" s="201">
        <v>10111765</v>
      </c>
      <c r="L33" s="198">
        <v>10350855</v>
      </c>
      <c r="M33" s="199">
        <v>239090</v>
      </c>
      <c r="N33" s="200">
        <v>2.364473462348073</v>
      </c>
      <c r="O33" s="166"/>
    </row>
    <row r="34" spans="1:15" s="152" customFormat="1" ht="19.5" customHeight="1">
      <c r="A34" s="195" t="s">
        <v>124</v>
      </c>
      <c r="B34" s="196" t="s">
        <v>128</v>
      </c>
      <c r="C34" s="197">
        <v>234171</v>
      </c>
      <c r="D34" s="198">
        <v>79110</v>
      </c>
      <c r="E34" s="199">
        <v>-155061</v>
      </c>
      <c r="F34" s="200">
        <v>-66.216995272685352</v>
      </c>
      <c r="G34" s="201">
        <v>0</v>
      </c>
      <c r="H34" s="198">
        <v>0</v>
      </c>
      <c r="I34" s="199">
        <v>0</v>
      </c>
      <c r="J34" s="200" t="s">
        <v>156</v>
      </c>
      <c r="K34" s="201">
        <v>9034548</v>
      </c>
      <c r="L34" s="198">
        <v>8036805</v>
      </c>
      <c r="M34" s="199">
        <v>-997743</v>
      </c>
      <c r="N34" s="200">
        <v>-11.043640478748911</v>
      </c>
      <c r="O34" s="166"/>
    </row>
    <row r="35" spans="1:15" s="152" customFormat="1" ht="19.5" customHeight="1">
      <c r="A35" s="195" t="s">
        <v>124</v>
      </c>
      <c r="B35" s="196" t="s">
        <v>129</v>
      </c>
      <c r="C35" s="197">
        <v>0</v>
      </c>
      <c r="D35" s="198">
        <v>0</v>
      </c>
      <c r="E35" s="199">
        <v>0</v>
      </c>
      <c r="F35" s="200" t="s">
        <v>156</v>
      </c>
      <c r="G35" s="201">
        <v>0</v>
      </c>
      <c r="H35" s="198">
        <v>0</v>
      </c>
      <c r="I35" s="199">
        <v>0</v>
      </c>
      <c r="J35" s="200" t="s">
        <v>156</v>
      </c>
      <c r="K35" s="201">
        <v>2951609</v>
      </c>
      <c r="L35" s="198">
        <v>2927977</v>
      </c>
      <c r="M35" s="199">
        <v>-23632</v>
      </c>
      <c r="N35" s="200">
        <v>-0.80064805331601008</v>
      </c>
      <c r="O35" s="166"/>
    </row>
    <row r="36" spans="1:15" s="152" customFormat="1" ht="19.5" customHeight="1">
      <c r="A36" s="195" t="s">
        <v>124</v>
      </c>
      <c r="B36" s="196" t="s">
        <v>130</v>
      </c>
      <c r="C36" s="197">
        <v>0</v>
      </c>
      <c r="D36" s="198">
        <v>0</v>
      </c>
      <c r="E36" s="199">
        <v>0</v>
      </c>
      <c r="F36" s="200" t="s">
        <v>156</v>
      </c>
      <c r="G36" s="201">
        <v>0</v>
      </c>
      <c r="H36" s="198">
        <v>0</v>
      </c>
      <c r="I36" s="199">
        <v>0</v>
      </c>
      <c r="J36" s="200" t="s">
        <v>156</v>
      </c>
      <c r="K36" s="201">
        <v>3800109</v>
      </c>
      <c r="L36" s="198">
        <v>3419979</v>
      </c>
      <c r="M36" s="199">
        <v>-380130</v>
      </c>
      <c r="N36" s="200">
        <v>-10.003134120626539</v>
      </c>
      <c r="O36" s="166"/>
    </row>
    <row r="37" spans="1:15" s="152" customFormat="1" ht="19.5" customHeight="1">
      <c r="A37" s="195" t="s">
        <v>124</v>
      </c>
      <c r="B37" s="196" t="s">
        <v>131</v>
      </c>
      <c r="C37" s="197">
        <v>3585312</v>
      </c>
      <c r="D37" s="198">
        <v>3668501</v>
      </c>
      <c r="E37" s="199">
        <v>83189</v>
      </c>
      <c r="F37" s="200">
        <v>2.3202722664024829</v>
      </c>
      <c r="G37" s="201">
        <v>0</v>
      </c>
      <c r="H37" s="198">
        <v>0</v>
      </c>
      <c r="I37" s="199">
        <v>0</v>
      </c>
      <c r="J37" s="200" t="s">
        <v>156</v>
      </c>
      <c r="K37" s="201">
        <v>2380807</v>
      </c>
      <c r="L37" s="198">
        <v>2188042</v>
      </c>
      <c r="M37" s="199">
        <v>-192765</v>
      </c>
      <c r="N37" s="200">
        <v>-8.0966243798846307</v>
      </c>
      <c r="O37" s="166"/>
    </row>
    <row r="38" spans="1:15" s="152" customFormat="1" ht="19.5" customHeight="1">
      <c r="A38" s="195" t="s">
        <v>124</v>
      </c>
      <c r="B38" s="196" t="s">
        <v>132</v>
      </c>
      <c r="C38" s="197">
        <v>218631</v>
      </c>
      <c r="D38" s="198">
        <v>263815</v>
      </c>
      <c r="E38" s="199">
        <v>45184</v>
      </c>
      <c r="F38" s="200">
        <v>20.666785588503</v>
      </c>
      <c r="G38" s="201">
        <v>337990</v>
      </c>
      <c r="H38" s="198">
        <v>308009</v>
      </c>
      <c r="I38" s="199">
        <v>-29981</v>
      </c>
      <c r="J38" s="200">
        <v>-8.8703807804964612</v>
      </c>
      <c r="K38" s="201">
        <v>20504388</v>
      </c>
      <c r="L38" s="198">
        <v>19982215</v>
      </c>
      <c r="M38" s="199">
        <v>-522173</v>
      </c>
      <c r="N38" s="200">
        <v>-2.546640260611539</v>
      </c>
      <c r="O38" s="166"/>
    </row>
    <row r="39" spans="1:15" s="152" customFormat="1" ht="19.5" customHeight="1">
      <c r="A39" s="195" t="s">
        <v>124</v>
      </c>
      <c r="B39" s="196" t="s">
        <v>133</v>
      </c>
      <c r="C39" s="197">
        <v>0</v>
      </c>
      <c r="D39" s="198">
        <v>0</v>
      </c>
      <c r="E39" s="199">
        <v>0</v>
      </c>
      <c r="F39" s="200" t="s">
        <v>156</v>
      </c>
      <c r="G39" s="201">
        <v>222</v>
      </c>
      <c r="H39" s="198">
        <v>227</v>
      </c>
      <c r="I39" s="199">
        <v>5</v>
      </c>
      <c r="J39" s="200">
        <v>2.2522522522522479</v>
      </c>
      <c r="K39" s="201">
        <v>4228396</v>
      </c>
      <c r="L39" s="198">
        <v>3864503</v>
      </c>
      <c r="M39" s="199">
        <v>-363893</v>
      </c>
      <c r="N39" s="200">
        <v>-8.6059347326976905</v>
      </c>
      <c r="O39" s="166"/>
    </row>
    <row r="40" spans="1:15" s="152" customFormat="1" ht="19.5" customHeight="1">
      <c r="A40" s="195" t="s">
        <v>124</v>
      </c>
      <c r="B40" s="196" t="s">
        <v>134</v>
      </c>
      <c r="C40" s="197">
        <v>0</v>
      </c>
      <c r="D40" s="198">
        <v>0</v>
      </c>
      <c r="E40" s="199">
        <v>0</v>
      </c>
      <c r="F40" s="200" t="s">
        <v>156</v>
      </c>
      <c r="G40" s="201">
        <v>5131836</v>
      </c>
      <c r="H40" s="198">
        <v>4125340</v>
      </c>
      <c r="I40" s="199">
        <v>-1006496</v>
      </c>
      <c r="J40" s="200">
        <v>-19.612785755429439</v>
      </c>
      <c r="K40" s="201">
        <v>3958692</v>
      </c>
      <c r="L40" s="198">
        <v>3001295</v>
      </c>
      <c r="M40" s="199">
        <v>-957397</v>
      </c>
      <c r="N40" s="200">
        <v>-24.184680192346359</v>
      </c>
      <c r="O40" s="166"/>
    </row>
    <row r="41" spans="1:15" s="152" customFormat="1" ht="19.5" customHeight="1">
      <c r="A41" s="195" t="s">
        <v>135</v>
      </c>
      <c r="B41" s="196" t="s">
        <v>136</v>
      </c>
      <c r="C41" s="197">
        <v>0</v>
      </c>
      <c r="D41" s="198">
        <v>0</v>
      </c>
      <c r="E41" s="199">
        <v>0</v>
      </c>
      <c r="F41" s="200" t="s">
        <v>156</v>
      </c>
      <c r="G41" s="201">
        <v>256970</v>
      </c>
      <c r="H41" s="198">
        <v>289489</v>
      </c>
      <c r="I41" s="199">
        <v>32519</v>
      </c>
      <c r="J41" s="200">
        <v>12.65478460520683</v>
      </c>
      <c r="K41" s="201">
        <v>4885474</v>
      </c>
      <c r="L41" s="198">
        <v>3950044</v>
      </c>
      <c r="M41" s="199">
        <v>-935430</v>
      </c>
      <c r="N41" s="200">
        <v>-19.147169752617661</v>
      </c>
      <c r="O41" s="166"/>
    </row>
    <row r="42" spans="1:15" s="152" customFormat="1" ht="19.5" customHeight="1">
      <c r="A42" s="195" t="s">
        <v>135</v>
      </c>
      <c r="B42" s="196" t="s">
        <v>137</v>
      </c>
      <c r="C42" s="197">
        <v>0</v>
      </c>
      <c r="D42" s="198">
        <v>0</v>
      </c>
      <c r="E42" s="199">
        <v>0</v>
      </c>
      <c r="F42" s="200" t="s">
        <v>156</v>
      </c>
      <c r="G42" s="201">
        <v>0</v>
      </c>
      <c r="H42" s="198">
        <v>0</v>
      </c>
      <c r="I42" s="199">
        <v>0</v>
      </c>
      <c r="J42" s="200" t="s">
        <v>156</v>
      </c>
      <c r="K42" s="201">
        <v>9028618</v>
      </c>
      <c r="L42" s="198">
        <v>9532155</v>
      </c>
      <c r="M42" s="199">
        <v>503537</v>
      </c>
      <c r="N42" s="200">
        <v>5.5771215483920136</v>
      </c>
      <c r="O42" s="166"/>
    </row>
    <row r="43" spans="1:15" s="152" customFormat="1" ht="19.5" customHeight="1">
      <c r="A43" s="195" t="s">
        <v>135</v>
      </c>
      <c r="B43" s="196" t="s">
        <v>174</v>
      </c>
      <c r="C43" s="197">
        <v>0</v>
      </c>
      <c r="D43" s="198">
        <v>0</v>
      </c>
      <c r="E43" s="199">
        <v>0</v>
      </c>
      <c r="F43" s="200" t="s">
        <v>156</v>
      </c>
      <c r="G43" s="201">
        <v>0</v>
      </c>
      <c r="H43" s="198">
        <v>0</v>
      </c>
      <c r="I43" s="199">
        <v>0</v>
      </c>
      <c r="J43" s="200" t="s">
        <v>156</v>
      </c>
      <c r="K43" s="201">
        <v>12363203</v>
      </c>
      <c r="L43" s="198">
        <v>11743786</v>
      </c>
      <c r="M43" s="199">
        <v>-619417</v>
      </c>
      <c r="N43" s="200">
        <v>-5.0101660548645839</v>
      </c>
      <c r="O43" s="166"/>
    </row>
    <row r="44" spans="1:15" s="152" customFormat="1" ht="19.5" customHeight="1">
      <c r="A44" s="195" t="s">
        <v>135</v>
      </c>
      <c r="B44" s="196" t="s">
        <v>139</v>
      </c>
      <c r="C44" s="197">
        <v>157690</v>
      </c>
      <c r="D44" s="198">
        <v>242670</v>
      </c>
      <c r="E44" s="199">
        <v>84980</v>
      </c>
      <c r="F44" s="200">
        <v>53.890544739679108</v>
      </c>
      <c r="G44" s="201">
        <v>81030</v>
      </c>
      <c r="H44" s="198">
        <v>136817</v>
      </c>
      <c r="I44" s="199">
        <v>55787</v>
      </c>
      <c r="J44" s="200">
        <v>68.847340491176112</v>
      </c>
      <c r="K44" s="201">
        <v>26442848</v>
      </c>
      <c r="L44" s="198">
        <v>24139009</v>
      </c>
      <c r="M44" s="199">
        <v>-2303839</v>
      </c>
      <c r="N44" s="200">
        <v>-8.7125221912556441</v>
      </c>
      <c r="O44" s="166"/>
    </row>
    <row r="45" spans="1:15" s="152" customFormat="1" ht="19.5" customHeight="1">
      <c r="A45" s="195" t="s">
        <v>140</v>
      </c>
      <c r="B45" s="196" t="s">
        <v>141</v>
      </c>
      <c r="C45" s="197">
        <v>0</v>
      </c>
      <c r="D45" s="198">
        <v>0</v>
      </c>
      <c r="E45" s="199">
        <v>0</v>
      </c>
      <c r="F45" s="200" t="s">
        <v>156</v>
      </c>
      <c r="G45" s="201">
        <v>0</v>
      </c>
      <c r="H45" s="198">
        <v>0</v>
      </c>
      <c r="I45" s="199">
        <v>0</v>
      </c>
      <c r="J45" s="200" t="s">
        <v>156</v>
      </c>
      <c r="K45" s="201">
        <v>8123032</v>
      </c>
      <c r="L45" s="198">
        <v>9426289</v>
      </c>
      <c r="M45" s="199">
        <v>1303257</v>
      </c>
      <c r="N45" s="200">
        <v>16.04397225075563</v>
      </c>
      <c r="O45" s="166"/>
    </row>
    <row r="46" spans="1:15" s="152" customFormat="1" ht="19.5" customHeight="1">
      <c r="A46" s="195" t="s">
        <v>140</v>
      </c>
      <c r="B46" s="196" t="s">
        <v>142</v>
      </c>
      <c r="C46" s="197">
        <v>0</v>
      </c>
      <c r="D46" s="198">
        <v>0</v>
      </c>
      <c r="E46" s="199">
        <v>0</v>
      </c>
      <c r="F46" s="200" t="s">
        <v>156</v>
      </c>
      <c r="G46" s="201">
        <v>0</v>
      </c>
      <c r="H46" s="198">
        <v>0</v>
      </c>
      <c r="I46" s="199">
        <v>0</v>
      </c>
      <c r="J46" s="200" t="s">
        <v>156</v>
      </c>
      <c r="K46" s="201">
        <v>28468116</v>
      </c>
      <c r="L46" s="198">
        <v>28592263</v>
      </c>
      <c r="M46" s="199">
        <v>124147</v>
      </c>
      <c r="N46" s="200">
        <v>0.43609138026555172</v>
      </c>
      <c r="O46" s="166"/>
    </row>
    <row r="47" spans="1:15" s="152" customFormat="1" ht="19.5" customHeight="1">
      <c r="A47" s="195" t="s">
        <v>140</v>
      </c>
      <c r="B47" s="196" t="s">
        <v>55</v>
      </c>
      <c r="C47" s="197">
        <v>0</v>
      </c>
      <c r="D47" s="198">
        <v>0</v>
      </c>
      <c r="E47" s="199">
        <v>0</v>
      </c>
      <c r="F47" s="200" t="s">
        <v>156</v>
      </c>
      <c r="G47" s="201">
        <v>0</v>
      </c>
      <c r="H47" s="198">
        <v>0</v>
      </c>
      <c r="I47" s="199">
        <v>0</v>
      </c>
      <c r="J47" s="200" t="s">
        <v>156</v>
      </c>
      <c r="K47" s="201">
        <v>32857975</v>
      </c>
      <c r="L47" s="198">
        <v>31146334</v>
      </c>
      <c r="M47" s="199">
        <v>-1711641</v>
      </c>
      <c r="N47" s="200">
        <v>-5.2092102450014011</v>
      </c>
      <c r="O47" s="166"/>
    </row>
    <row r="48" spans="1:15" ht="19.5" customHeight="1">
      <c r="A48" s="208" t="s">
        <v>168</v>
      </c>
      <c r="B48" s="208"/>
      <c r="C48" s="189">
        <f>SUM(C8:C47)</f>
        <v>165539645</v>
      </c>
      <c r="D48" s="189">
        <f>SUM(D8:D47)</f>
        <v>160595942</v>
      </c>
      <c r="E48" s="189">
        <f>D48-C48</f>
        <v>-4943703</v>
      </c>
      <c r="F48" s="190">
        <f t="shared" ref="F48" si="0">((D48*100/C48)-100)</f>
        <v>-2.986416335494738</v>
      </c>
      <c r="G48" s="189">
        <f>SUM(G8:G47)</f>
        <v>85672860</v>
      </c>
      <c r="H48" s="189">
        <f>SUM(H8:H47)</f>
        <v>83505260</v>
      </c>
      <c r="I48" s="189">
        <f>H48-G48</f>
        <v>-2167600</v>
      </c>
      <c r="J48" s="190">
        <f t="shared" ref="J48" si="1">((H48*100/G48)-100)</f>
        <v>-2.5300894589021539</v>
      </c>
      <c r="K48" s="189">
        <f>SUM(K8:K47)</f>
        <v>249941674</v>
      </c>
      <c r="L48" s="189">
        <f>SUM(L8:L47)</f>
        <v>241812108</v>
      </c>
      <c r="M48" s="189">
        <f>L48-K48</f>
        <v>-8129566</v>
      </c>
      <c r="N48" s="190">
        <f t="shared" ref="N48" si="2">((L48*100/K48)-100)</f>
        <v>-3.2525852411471021</v>
      </c>
    </row>
    <row r="49" spans="1:14" ht="15" customHeight="1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  <row r="53" spans="1:14">
      <c r="D53" s="148"/>
    </row>
    <row r="54" spans="1:14">
      <c r="C54" s="151"/>
      <c r="D54" s="147"/>
      <c r="E54" s="149"/>
    </row>
    <row r="55" spans="1:14">
      <c r="D55" s="150"/>
    </row>
    <row r="62" spans="1:14">
      <c r="D62" s="89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53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52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44AEE-389B-4266-9C8E-0B87A2D23909}">
  <sheetPr codeName="Hoja6"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46" t="s">
        <v>52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2023</v>
      </c>
    </row>
    <row r="2" spans="1:27" ht="15.6" customHeight="1">
      <c r="A2" s="153"/>
      <c r="H2" s="17"/>
      <c r="I2" s="17"/>
      <c r="J2" s="17"/>
      <c r="K2" s="17"/>
      <c r="L2" s="17"/>
      <c r="M2" s="17"/>
      <c r="AA2" s="53" t="str">
        <f>"Acumulado "&amp;D6</f>
        <v>Acumulado 2022</v>
      </c>
    </row>
    <row r="3" spans="1:27" ht="15.6" customHeight="1">
      <c r="H3" s="17"/>
      <c r="I3" s="17"/>
      <c r="J3" s="17"/>
      <c r="K3" s="17"/>
      <c r="L3" s="17"/>
      <c r="M3" s="17"/>
    </row>
    <row r="4" spans="1:27" ht="15.6" customHeight="1">
      <c r="A4" s="45" t="s">
        <v>53</v>
      </c>
    </row>
    <row r="5" spans="1:27" ht="15.6" customHeight="1">
      <c r="A5" s="210" t="s">
        <v>1</v>
      </c>
      <c r="B5" s="12" t="s">
        <v>160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27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27" ht="15.6" customHeight="1">
      <c r="A7" s="202" t="s">
        <v>18</v>
      </c>
      <c r="B7" s="203">
        <v>1408250.825</v>
      </c>
      <c r="C7" s="203">
        <v>1188072.5319999999</v>
      </c>
      <c r="D7" s="203">
        <v>13337992.247</v>
      </c>
      <c r="E7" s="203">
        <v>12728402.714</v>
      </c>
      <c r="F7" s="204">
        <v>-4.5703245414399589</v>
      </c>
      <c r="G7" s="51"/>
    </row>
    <row r="8" spans="1:27" ht="15.6" customHeight="1">
      <c r="A8" s="202" t="s">
        <v>11</v>
      </c>
      <c r="B8" s="203">
        <v>282589</v>
      </c>
      <c r="C8" s="203">
        <v>260273</v>
      </c>
      <c r="D8" s="203">
        <v>2963113.81</v>
      </c>
      <c r="E8" s="203">
        <v>2916631</v>
      </c>
      <c r="F8" s="204">
        <v>-1.5687149728481129</v>
      </c>
      <c r="G8" s="20"/>
    </row>
    <row r="9" spans="1:27" ht="15.6" customHeight="1">
      <c r="A9" s="202" t="s">
        <v>8</v>
      </c>
      <c r="B9" s="203">
        <v>317443.97700000001</v>
      </c>
      <c r="C9" s="203">
        <v>299932.19500000001</v>
      </c>
      <c r="D9" s="203">
        <v>5061329.0419999994</v>
      </c>
      <c r="E9" s="203">
        <v>4809684.2769999998</v>
      </c>
      <c r="F9" s="204">
        <v>-4.9719107948089771</v>
      </c>
      <c r="G9" s="20"/>
    </row>
    <row r="10" spans="1:27" ht="15.6" customHeight="1">
      <c r="A10" s="202" t="s">
        <v>10</v>
      </c>
      <c r="B10" s="203">
        <v>309290.76299999998</v>
      </c>
      <c r="C10" s="203">
        <v>321945.571</v>
      </c>
      <c r="D10" s="203">
        <v>4176208.923</v>
      </c>
      <c r="E10" s="203">
        <v>4308911.2130000005</v>
      </c>
      <c r="F10" s="204">
        <v>3.1775778570166011</v>
      </c>
    </row>
    <row r="11" spans="1:27" ht="15.6" customHeight="1">
      <c r="A11" s="202" t="s">
        <v>9</v>
      </c>
      <c r="B11" s="203">
        <v>8125431.9000000004</v>
      </c>
      <c r="C11" s="203">
        <v>9255177.938000001</v>
      </c>
      <c r="D11" s="203">
        <v>98772358.219999999</v>
      </c>
      <c r="E11" s="203">
        <v>96399479.473000005</v>
      </c>
      <c r="F11" s="204">
        <v>-2.402371260302175</v>
      </c>
    </row>
    <row r="12" spans="1:27" ht="15.6" customHeight="1">
      <c r="A12" s="202" t="s">
        <v>6</v>
      </c>
      <c r="B12" s="203">
        <v>471370.67800000001</v>
      </c>
      <c r="C12" s="203">
        <v>427174.97100000002</v>
      </c>
      <c r="D12" s="203">
        <v>5237509.4160000002</v>
      </c>
      <c r="E12" s="203">
        <v>5336013.3760000002</v>
      </c>
      <c r="F12" s="204">
        <v>1.880740485145125</v>
      </c>
    </row>
    <row r="13" spans="1:27" ht="15.6" customHeight="1">
      <c r="A13" s="202" t="s">
        <v>175</v>
      </c>
      <c r="B13" s="203">
        <v>1138513.419</v>
      </c>
      <c r="C13" s="203">
        <v>1203071.5560000001</v>
      </c>
      <c r="D13" s="203">
        <v>14421942.685000001</v>
      </c>
      <c r="E13" s="203">
        <v>15168750.191</v>
      </c>
      <c r="F13" s="204">
        <v>5.1782725969139989</v>
      </c>
    </row>
    <row r="14" spans="1:27" ht="15.6" customHeight="1">
      <c r="A14" s="202" t="s">
        <v>153</v>
      </c>
      <c r="B14" s="203">
        <v>5354786.7819999997</v>
      </c>
      <c r="C14" s="203">
        <v>5696186.3259999994</v>
      </c>
      <c r="D14" s="203">
        <v>64906220.862999998</v>
      </c>
      <c r="E14" s="203">
        <v>58931140.314000003</v>
      </c>
      <c r="F14" s="204">
        <v>-9.2057132113912985</v>
      </c>
    </row>
    <row r="15" spans="1:27" ht="15.6" customHeight="1">
      <c r="A15" s="202" t="s">
        <v>150</v>
      </c>
      <c r="B15" s="203">
        <v>2456943</v>
      </c>
      <c r="C15" s="203">
        <v>2532706</v>
      </c>
      <c r="D15" s="203">
        <v>29796093</v>
      </c>
      <c r="E15" s="203">
        <v>30395889</v>
      </c>
      <c r="F15" s="204">
        <v>2.0130021744797229</v>
      </c>
    </row>
    <row r="16" spans="1:27" ht="15.6" customHeight="1">
      <c r="A16" s="202" t="s">
        <v>149</v>
      </c>
      <c r="B16" s="203">
        <v>3413753.6669999999</v>
      </c>
      <c r="C16" s="203">
        <v>3343104.3110000002</v>
      </c>
      <c r="D16" s="203">
        <v>33639335.674999997</v>
      </c>
      <c r="E16" s="203">
        <v>34448774.423</v>
      </c>
      <c r="F16" s="204">
        <v>2.4062269119112329</v>
      </c>
      <c r="G16" s="15"/>
    </row>
    <row r="17" spans="1:7" ht="15.6" customHeight="1">
      <c r="A17" s="202" t="s">
        <v>155</v>
      </c>
      <c r="B17" s="203">
        <v>1415611.1459999999</v>
      </c>
      <c r="C17" s="203">
        <v>805173.89</v>
      </c>
      <c r="D17" s="203">
        <v>19481693.5</v>
      </c>
      <c r="E17" s="203">
        <v>14676395.869999999</v>
      </c>
      <c r="F17" s="204">
        <v>-24.66570798888711</v>
      </c>
      <c r="G17" s="16"/>
    </row>
    <row r="18" spans="1:7" ht="15.6" customHeight="1">
      <c r="A18" s="202" t="s">
        <v>152</v>
      </c>
      <c r="B18" s="203">
        <v>121547.4</v>
      </c>
      <c r="C18" s="203">
        <v>165762</v>
      </c>
      <c r="D18" s="203">
        <v>1763877.105</v>
      </c>
      <c r="E18" s="203">
        <v>1667211</v>
      </c>
      <c r="F18" s="204">
        <v>-5.4803197300982021</v>
      </c>
    </row>
    <row r="19" spans="1:7" ht="15.6" customHeight="1">
      <c r="A19" s="202" t="s">
        <v>148</v>
      </c>
      <c r="B19" s="203">
        <v>1222935.5</v>
      </c>
      <c r="C19" s="203">
        <v>478118.44500000001</v>
      </c>
      <c r="D19" s="203">
        <v>10967316.720000001</v>
      </c>
      <c r="E19" s="203">
        <v>7662545.7079999996</v>
      </c>
      <c r="F19" s="204">
        <v>-30.132903939697659</v>
      </c>
    </row>
    <row r="20" spans="1:7" ht="15.6" customHeight="1">
      <c r="A20" s="202" t="s">
        <v>147</v>
      </c>
      <c r="B20" s="203">
        <v>1032721.863</v>
      </c>
      <c r="C20" s="203">
        <v>1252152.0619999999</v>
      </c>
      <c r="D20" s="203">
        <v>17074085.427999999</v>
      </c>
      <c r="E20" s="203">
        <v>17468283.59</v>
      </c>
      <c r="F20" s="204">
        <v>2.3087512573502238</v>
      </c>
    </row>
    <row r="21" spans="1:7" ht="15.6" customHeight="1">
      <c r="A21" s="202" t="s">
        <v>154</v>
      </c>
      <c r="B21" s="203">
        <v>2880184.9559999998</v>
      </c>
      <c r="C21" s="203">
        <v>2327343.5269999998</v>
      </c>
      <c r="D21" s="203">
        <v>29212969.651000001</v>
      </c>
      <c r="E21" s="203">
        <v>27308859.837000001</v>
      </c>
      <c r="F21" s="204">
        <v>-6.5180289328607017</v>
      </c>
    </row>
    <row r="22" spans="1:7" ht="15.6" customHeight="1">
      <c r="A22" s="202" t="s">
        <v>151</v>
      </c>
      <c r="B22" s="203">
        <v>2180284.952</v>
      </c>
      <c r="C22" s="203">
        <v>2206214.7940000002</v>
      </c>
      <c r="D22" s="203">
        <v>25836404.997000001</v>
      </c>
      <c r="E22" s="203">
        <v>25533896.798</v>
      </c>
      <c r="F22" s="204">
        <v>-1.1708602610739549</v>
      </c>
    </row>
    <row r="23" spans="1:7" ht="15.6" customHeight="1">
      <c r="A23" s="202" t="s">
        <v>171</v>
      </c>
      <c r="B23" s="203">
        <v>135043.41500000001</v>
      </c>
      <c r="C23" s="203">
        <v>190228.649</v>
      </c>
      <c r="D23" s="203">
        <v>4210821.3530000001</v>
      </c>
      <c r="E23" s="203">
        <v>2346584.0070000002</v>
      </c>
      <c r="F23" s="204">
        <v>-44.27253473177683</v>
      </c>
    </row>
    <row r="24" spans="1:7" ht="15.6" customHeight="1">
      <c r="A24" s="202" t="s">
        <v>146</v>
      </c>
      <c r="B24" s="203">
        <v>215426.99100000001</v>
      </c>
      <c r="C24" s="203">
        <v>129781.685</v>
      </c>
      <c r="D24" s="203">
        <v>1983426.206</v>
      </c>
      <c r="E24" s="203">
        <v>1951630.0989999999</v>
      </c>
      <c r="F24" s="204">
        <v>-1.603089991642463</v>
      </c>
    </row>
    <row r="25" spans="1:7" ht="15.6" customHeight="1">
      <c r="A25" s="202" t="s">
        <v>145</v>
      </c>
      <c r="B25" s="203">
        <v>45347</v>
      </c>
      <c r="C25" s="203">
        <v>45701</v>
      </c>
      <c r="D25" s="203">
        <v>529079</v>
      </c>
      <c r="E25" s="203">
        <v>488125</v>
      </c>
      <c r="F25" s="204">
        <v>-7.7406209658670946</v>
      </c>
    </row>
    <row r="26" spans="1:7" ht="15.6" customHeight="1">
      <c r="A26" s="202" t="s">
        <v>157</v>
      </c>
      <c r="B26" s="203">
        <v>171570.94</v>
      </c>
      <c r="C26" s="203">
        <v>201310.21100000001</v>
      </c>
      <c r="D26" s="203">
        <v>1981860.7930000001</v>
      </c>
      <c r="E26" s="203">
        <v>2325520.46</v>
      </c>
      <c r="F26" s="204">
        <v>17.340252565357641</v>
      </c>
    </row>
    <row r="27" spans="1:7" ht="15.6" customHeight="1">
      <c r="A27" s="202" t="s">
        <v>173</v>
      </c>
      <c r="B27" s="203">
        <v>262823.08500000002</v>
      </c>
      <c r="C27" s="203">
        <v>288787.64500000002</v>
      </c>
      <c r="D27" s="203">
        <v>3017527.1850000001</v>
      </c>
      <c r="E27" s="203">
        <v>3221070.909</v>
      </c>
      <c r="F27" s="204">
        <v>6.7453816161725646</v>
      </c>
    </row>
    <row r="28" spans="1:7" ht="15.6" customHeight="1">
      <c r="A28" s="202" t="s">
        <v>177</v>
      </c>
      <c r="B28" s="203">
        <v>1064505.8759999999</v>
      </c>
      <c r="C28" s="203">
        <v>1249452.878</v>
      </c>
      <c r="D28" s="203">
        <v>11078521.386</v>
      </c>
      <c r="E28" s="203">
        <v>12447828.511</v>
      </c>
      <c r="F28" s="204">
        <v>12.360016985031979</v>
      </c>
    </row>
    <row r="29" spans="1:7" ht="15.6" customHeight="1">
      <c r="A29" s="202" t="s">
        <v>178</v>
      </c>
      <c r="B29" s="203">
        <v>538421.15100000007</v>
      </c>
      <c r="C29" s="203">
        <v>612392.58000000007</v>
      </c>
      <c r="D29" s="203">
        <v>5915826.8640000001</v>
      </c>
      <c r="E29" s="203">
        <v>6444905.1469999999</v>
      </c>
      <c r="F29" s="204">
        <v>8.9434375813064833</v>
      </c>
    </row>
    <row r="30" spans="1:7" ht="15.6" customHeight="1">
      <c r="A30" s="202" t="s">
        <v>179</v>
      </c>
      <c r="B30" s="203">
        <v>328225</v>
      </c>
      <c r="C30" s="203">
        <v>367248</v>
      </c>
      <c r="D30" s="203">
        <v>3452749</v>
      </c>
      <c r="E30" s="203">
        <v>3587138</v>
      </c>
      <c r="F30" s="204">
        <v>3.892231957782045</v>
      </c>
    </row>
    <row r="31" spans="1:7" ht="15.6" customHeight="1">
      <c r="A31" s="202" t="s">
        <v>180</v>
      </c>
      <c r="B31" s="203">
        <v>2147327.2450000001</v>
      </c>
      <c r="C31" s="203">
        <v>2995720.0249999999</v>
      </c>
      <c r="D31" s="203">
        <v>27211159.568999998</v>
      </c>
      <c r="E31" s="203">
        <v>30347119.681000002</v>
      </c>
      <c r="F31" s="204">
        <v>11.52453685058174</v>
      </c>
    </row>
    <row r="32" spans="1:7" ht="15.6" customHeight="1">
      <c r="A32" s="202" t="s">
        <v>181</v>
      </c>
      <c r="B32" s="203">
        <v>5482199.1050000004</v>
      </c>
      <c r="C32" s="203">
        <v>6580273.7659999998</v>
      </c>
      <c r="D32" s="203">
        <v>73731914.137999997</v>
      </c>
      <c r="E32" s="203">
        <v>71068378.298000008</v>
      </c>
      <c r="F32" s="204">
        <v>-3.6124599112058751</v>
      </c>
    </row>
    <row r="33" spans="1:6" ht="15.6" customHeight="1">
      <c r="A33" s="202" t="s">
        <v>182</v>
      </c>
      <c r="B33" s="203">
        <v>410479.79300000001</v>
      </c>
      <c r="C33" s="203">
        <v>413912.74699999997</v>
      </c>
      <c r="D33" s="203">
        <v>4340891.9929999998</v>
      </c>
      <c r="E33" s="203">
        <v>4357977.5759999994</v>
      </c>
      <c r="F33" s="204">
        <v>0.39359613248961978</v>
      </c>
    </row>
    <row r="34" spans="1:6" ht="15.6" customHeight="1">
      <c r="A34" s="202" t="s">
        <v>183</v>
      </c>
      <c r="B34" s="203">
        <v>96061</v>
      </c>
      <c r="C34" s="203">
        <v>130453</v>
      </c>
      <c r="D34" s="203">
        <v>1401034</v>
      </c>
      <c r="E34" s="203">
        <v>1392442</v>
      </c>
      <c r="F34" s="204">
        <v>-0.61326134840410862</v>
      </c>
    </row>
    <row r="35" spans="1:6" ht="15.6" customHeight="1">
      <c r="A35" s="193" t="s">
        <v>158</v>
      </c>
      <c r="B35" s="192">
        <f>SUM(B7:B34)</f>
        <v>43029090.42899999</v>
      </c>
      <c r="C35" s="91">
        <f>SUM(C7:C34)</f>
        <v>44967671.303999998</v>
      </c>
      <c r="D35" s="90">
        <f>SUM(D7:D34)</f>
        <v>515503262.76899993</v>
      </c>
      <c r="E35" s="92">
        <f>SUM(E7:E34)</f>
        <v>499739588.47199988</v>
      </c>
      <c r="F35" s="191">
        <f>E35*100/D35-100</f>
        <v>-3.0579194033275883</v>
      </c>
    </row>
    <row r="36" spans="1:6" ht="15.6" customHeight="1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F5DE6-4C68-4E98-88A5-EBA5C96AEDF4}">
  <sheetPr codeName="Hoja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56</v>
      </c>
      <c r="E1" s="19"/>
      <c r="H1" s="18"/>
      <c r="I1" s="18"/>
      <c r="J1" s="18"/>
      <c r="K1" s="18"/>
      <c r="L1" s="18"/>
      <c r="M1" s="18"/>
    </row>
    <row r="2" spans="1:14" ht="15.6" customHeight="1">
      <c r="A2" s="93" t="s">
        <v>161</v>
      </c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1400708</v>
      </c>
      <c r="C7" s="203">
        <v>1183491</v>
      </c>
      <c r="D7" s="203">
        <v>13260269</v>
      </c>
      <c r="E7" s="203">
        <v>12650428</v>
      </c>
      <c r="F7" s="204">
        <v>-4.5990092659507837</v>
      </c>
      <c r="G7" s="27"/>
    </row>
    <row r="8" spans="1:14" ht="15.6" customHeight="1">
      <c r="A8" s="202" t="s">
        <v>11</v>
      </c>
      <c r="B8" s="203">
        <v>280358</v>
      </c>
      <c r="C8" s="203">
        <v>258828</v>
      </c>
      <c r="D8" s="203">
        <v>2942043</v>
      </c>
      <c r="E8" s="203">
        <v>2889439</v>
      </c>
      <c r="F8" s="204">
        <v>-1.7880092167245749</v>
      </c>
      <c r="G8" s="20"/>
    </row>
    <row r="9" spans="1:14" ht="15.6" customHeight="1">
      <c r="A9" s="202" t="s">
        <v>8</v>
      </c>
      <c r="B9" s="203">
        <v>312240</v>
      </c>
      <c r="C9" s="203">
        <v>293026</v>
      </c>
      <c r="D9" s="203">
        <v>4984996</v>
      </c>
      <c r="E9" s="203">
        <v>4719619</v>
      </c>
      <c r="F9" s="204">
        <v>-5.3235148032215136</v>
      </c>
      <c r="G9" s="20"/>
    </row>
    <row r="10" spans="1:14" ht="15.6" customHeight="1">
      <c r="A10" s="202" t="s">
        <v>10</v>
      </c>
      <c r="B10" s="203">
        <v>305013</v>
      </c>
      <c r="C10" s="203">
        <v>318279</v>
      </c>
      <c r="D10" s="203">
        <v>4110689</v>
      </c>
      <c r="E10" s="203">
        <v>4256575</v>
      </c>
      <c r="F10" s="204">
        <v>3.5489427684750718</v>
      </c>
    </row>
    <row r="11" spans="1:14" ht="15.6" customHeight="1">
      <c r="A11" s="202" t="s">
        <v>9</v>
      </c>
      <c r="B11" s="203">
        <v>7524082</v>
      </c>
      <c r="C11" s="203">
        <v>8637109</v>
      </c>
      <c r="D11" s="203">
        <v>91803194</v>
      </c>
      <c r="E11" s="203">
        <v>89513266</v>
      </c>
      <c r="F11" s="204">
        <v>-2.494388158215926</v>
      </c>
    </row>
    <row r="12" spans="1:14" ht="15.6" customHeight="1">
      <c r="A12" s="202" t="s">
        <v>6</v>
      </c>
      <c r="B12" s="203">
        <v>454144</v>
      </c>
      <c r="C12" s="203">
        <v>410792</v>
      </c>
      <c r="D12" s="203">
        <v>5079911</v>
      </c>
      <c r="E12" s="203">
        <v>5214958</v>
      </c>
      <c r="F12" s="204">
        <v>2.658452087054286</v>
      </c>
    </row>
    <row r="13" spans="1:14" ht="15.6" customHeight="1">
      <c r="A13" s="202" t="s">
        <v>175</v>
      </c>
      <c r="B13" s="203">
        <v>1133970</v>
      </c>
      <c r="C13" s="203">
        <v>1193056</v>
      </c>
      <c r="D13" s="203">
        <v>14338119</v>
      </c>
      <c r="E13" s="203">
        <v>15023738</v>
      </c>
      <c r="F13" s="204">
        <v>4.7817918096508976</v>
      </c>
    </row>
    <row r="14" spans="1:14" ht="15.6" customHeight="1">
      <c r="A14" s="202" t="s">
        <v>153</v>
      </c>
      <c r="B14" s="203">
        <v>5218271</v>
      </c>
      <c r="C14" s="203">
        <v>5528604</v>
      </c>
      <c r="D14" s="203">
        <v>63191809</v>
      </c>
      <c r="E14" s="203">
        <v>57458607</v>
      </c>
      <c r="F14" s="204">
        <v>-9.0726980137568205</v>
      </c>
    </row>
    <row r="15" spans="1:14" ht="15.6" customHeight="1">
      <c r="A15" s="202" t="s">
        <v>150</v>
      </c>
      <c r="B15" s="203">
        <v>2447727</v>
      </c>
      <c r="C15" s="203">
        <v>2523230</v>
      </c>
      <c r="D15" s="203">
        <v>29682723</v>
      </c>
      <c r="E15" s="203">
        <v>30274718</v>
      </c>
      <c r="F15" s="204">
        <v>1.9944093404099019</v>
      </c>
    </row>
    <row r="16" spans="1:14" ht="15.6" customHeight="1">
      <c r="A16" s="202" t="s">
        <v>149</v>
      </c>
      <c r="B16" s="203">
        <v>3371376</v>
      </c>
      <c r="C16" s="203">
        <v>3318878</v>
      </c>
      <c r="D16" s="203">
        <v>33444998</v>
      </c>
      <c r="E16" s="203">
        <v>34203329</v>
      </c>
      <c r="F16" s="204">
        <v>2.2673973549049151</v>
      </c>
      <c r="G16" s="15"/>
    </row>
    <row r="17" spans="1:7" ht="15.6" customHeight="1">
      <c r="A17" s="202" t="s">
        <v>155</v>
      </c>
      <c r="B17" s="203">
        <v>1413719</v>
      </c>
      <c r="C17" s="203">
        <v>802912</v>
      </c>
      <c r="D17" s="203">
        <v>19449179</v>
      </c>
      <c r="E17" s="203">
        <v>14647474</v>
      </c>
      <c r="F17" s="204">
        <v>-24.6884714259661</v>
      </c>
      <c r="G17" s="16"/>
    </row>
    <row r="18" spans="1:7" ht="15.6" customHeight="1">
      <c r="A18" s="202" t="s">
        <v>152</v>
      </c>
      <c r="B18" s="203">
        <v>72885</v>
      </c>
      <c r="C18" s="203">
        <v>114126</v>
      </c>
      <c r="D18" s="203">
        <v>1138230</v>
      </c>
      <c r="E18" s="203">
        <v>1092571</v>
      </c>
      <c r="F18" s="204">
        <v>-4.0114036706113856</v>
      </c>
    </row>
    <row r="19" spans="1:7" ht="15.6" customHeight="1">
      <c r="A19" s="202" t="s">
        <v>148</v>
      </c>
      <c r="B19" s="203">
        <v>1221349</v>
      </c>
      <c r="C19" s="203">
        <v>477331</v>
      </c>
      <c r="D19" s="203">
        <v>10954193</v>
      </c>
      <c r="E19" s="203">
        <v>7649620</v>
      </c>
      <c r="F19" s="204">
        <v>-30.16719716367971</v>
      </c>
    </row>
    <row r="20" spans="1:7" ht="15.6" customHeight="1">
      <c r="A20" s="202" t="s">
        <v>147</v>
      </c>
      <c r="B20" s="203">
        <v>1032384</v>
      </c>
      <c r="C20" s="203">
        <v>1252013</v>
      </c>
      <c r="D20" s="203">
        <v>17040241</v>
      </c>
      <c r="E20" s="203">
        <v>17449837</v>
      </c>
      <c r="F20" s="204">
        <v>2.403698398397069</v>
      </c>
    </row>
    <row r="21" spans="1:7" ht="15.6" customHeight="1">
      <c r="A21" s="202" t="s">
        <v>154</v>
      </c>
      <c r="B21" s="203">
        <v>2858838</v>
      </c>
      <c r="C21" s="203">
        <v>2314033</v>
      </c>
      <c r="D21" s="203">
        <v>28966396</v>
      </c>
      <c r="E21" s="203">
        <v>27039599</v>
      </c>
      <c r="F21" s="204">
        <v>-6.651835457887131</v>
      </c>
    </row>
    <row r="22" spans="1:7" ht="15.6" customHeight="1">
      <c r="A22" s="202" t="s">
        <v>151</v>
      </c>
      <c r="B22" s="203">
        <v>1971941</v>
      </c>
      <c r="C22" s="203">
        <v>1999328</v>
      </c>
      <c r="D22" s="203">
        <v>23494263</v>
      </c>
      <c r="E22" s="203">
        <v>23420590</v>
      </c>
      <c r="F22" s="204">
        <v>-0.31357868088903729</v>
      </c>
    </row>
    <row r="23" spans="1:7" ht="15.6" customHeight="1">
      <c r="A23" s="202" t="s">
        <v>171</v>
      </c>
      <c r="B23" s="203">
        <v>127482</v>
      </c>
      <c r="C23" s="203">
        <v>177304</v>
      </c>
      <c r="D23" s="203">
        <v>4142018</v>
      </c>
      <c r="E23" s="203">
        <v>2257838</v>
      </c>
      <c r="F23" s="204">
        <v>-45.489420857176377</v>
      </c>
    </row>
    <row r="24" spans="1:7" ht="15.6" customHeight="1">
      <c r="A24" s="202" t="s">
        <v>146</v>
      </c>
      <c r="B24" s="203">
        <v>212660</v>
      </c>
      <c r="C24" s="203">
        <v>125726</v>
      </c>
      <c r="D24" s="203">
        <v>1946950</v>
      </c>
      <c r="E24" s="203">
        <v>1925388</v>
      </c>
      <c r="F24" s="204">
        <v>-1.107475795474969</v>
      </c>
    </row>
    <row r="25" spans="1:7" ht="15.6" customHeight="1">
      <c r="A25" s="202" t="s">
        <v>145</v>
      </c>
      <c r="B25" s="203">
        <v>44043</v>
      </c>
      <c r="C25" s="203">
        <v>45701</v>
      </c>
      <c r="D25" s="203">
        <v>524135</v>
      </c>
      <c r="E25" s="203">
        <v>485569</v>
      </c>
      <c r="F25" s="204">
        <v>-7.3580279889723101</v>
      </c>
    </row>
    <row r="26" spans="1:7" ht="15.6" customHeight="1">
      <c r="A26" s="202" t="s">
        <v>157</v>
      </c>
      <c r="B26" s="203">
        <v>170246</v>
      </c>
      <c r="C26" s="203">
        <v>199332</v>
      </c>
      <c r="D26" s="203">
        <v>1964554</v>
      </c>
      <c r="E26" s="203">
        <v>2297029</v>
      </c>
      <c r="F26" s="204">
        <v>16.923688531849979</v>
      </c>
    </row>
    <row r="27" spans="1:7" ht="15.6" customHeight="1">
      <c r="A27" s="202" t="s">
        <v>173</v>
      </c>
      <c r="B27" s="203">
        <v>259582</v>
      </c>
      <c r="C27" s="203">
        <v>285419</v>
      </c>
      <c r="D27" s="203">
        <v>2977154</v>
      </c>
      <c r="E27" s="203">
        <v>3178817</v>
      </c>
      <c r="F27" s="204">
        <v>6.7736838604922696</v>
      </c>
    </row>
    <row r="28" spans="1:7" ht="15.6" customHeight="1">
      <c r="A28" s="202" t="s">
        <v>177</v>
      </c>
      <c r="B28" s="203">
        <v>999670</v>
      </c>
      <c r="C28" s="203">
        <v>1199141</v>
      </c>
      <c r="D28" s="203">
        <v>10545528</v>
      </c>
      <c r="E28" s="203">
        <v>11863123</v>
      </c>
      <c r="F28" s="204">
        <v>12.494348315228979</v>
      </c>
    </row>
    <row r="29" spans="1:7" ht="15.6" customHeight="1">
      <c r="A29" s="202" t="s">
        <v>178</v>
      </c>
      <c r="B29" s="203">
        <v>535675</v>
      </c>
      <c r="C29" s="203">
        <v>607855</v>
      </c>
      <c r="D29" s="203">
        <v>5878062</v>
      </c>
      <c r="E29" s="203">
        <v>6396759</v>
      </c>
      <c r="F29" s="204">
        <v>8.8242859636390421</v>
      </c>
    </row>
    <row r="30" spans="1:7" ht="15.6" customHeight="1">
      <c r="A30" s="202" t="s">
        <v>179</v>
      </c>
      <c r="B30" s="203">
        <v>326109</v>
      </c>
      <c r="C30" s="203">
        <v>367247</v>
      </c>
      <c r="D30" s="203">
        <v>3422581</v>
      </c>
      <c r="E30" s="203">
        <v>3559908</v>
      </c>
      <c r="F30" s="204">
        <v>4.0123812993761163</v>
      </c>
    </row>
    <row r="31" spans="1:7" ht="15.6" customHeight="1">
      <c r="A31" s="202" t="s">
        <v>180</v>
      </c>
      <c r="B31" s="203">
        <v>2140896</v>
      </c>
      <c r="C31" s="203">
        <v>2930185</v>
      </c>
      <c r="D31" s="203">
        <v>26918280</v>
      </c>
      <c r="E31" s="203">
        <v>30149460</v>
      </c>
      <c r="F31" s="204">
        <v>12.003664424324279</v>
      </c>
    </row>
    <row r="32" spans="1:7" ht="15.6" customHeight="1">
      <c r="A32" s="202" t="s">
        <v>181</v>
      </c>
      <c r="B32" s="203">
        <v>5456035</v>
      </c>
      <c r="C32" s="203">
        <v>6510163</v>
      </c>
      <c r="D32" s="203">
        <v>73365894</v>
      </c>
      <c r="E32" s="203">
        <v>70636439</v>
      </c>
      <c r="F32" s="204">
        <v>-3.7203322295779628</v>
      </c>
    </row>
    <row r="33" spans="1:6" ht="15.6" customHeight="1">
      <c r="A33" s="202" t="s">
        <v>182</v>
      </c>
      <c r="B33" s="203">
        <v>395401</v>
      </c>
      <c r="C33" s="203">
        <v>407981</v>
      </c>
      <c r="D33" s="203">
        <v>4193984</v>
      </c>
      <c r="E33" s="203">
        <v>4273042</v>
      </c>
      <c r="F33" s="204">
        <v>1.8850334192977409</v>
      </c>
    </row>
    <row r="34" spans="1:6" ht="15.6" customHeight="1">
      <c r="A34" s="202" t="s">
        <v>183</v>
      </c>
      <c r="B34" s="203">
        <v>95428</v>
      </c>
      <c r="C34" s="203">
        <v>129924</v>
      </c>
      <c r="D34" s="203">
        <v>1393786</v>
      </c>
      <c r="E34" s="203">
        <v>1385570</v>
      </c>
      <c r="F34" s="204">
        <v>-0.58947356337343138</v>
      </c>
    </row>
    <row r="35" spans="1:6" ht="15.6" customHeight="1">
      <c r="A35" s="170" t="s">
        <v>158</v>
      </c>
      <c r="B35" s="192">
        <f>SUM(B7:B34)</f>
        <v>41782232</v>
      </c>
      <c r="C35" s="192">
        <f>SUM(C7:C34)</f>
        <v>43611014</v>
      </c>
      <c r="D35" s="90">
        <f>SUM(D7:D34)</f>
        <v>501154179</v>
      </c>
      <c r="E35" s="92">
        <f>SUM(E7:E34)</f>
        <v>485913310</v>
      </c>
      <c r="F35" s="154">
        <f>E35*100/D35-100</f>
        <v>-3.0411537284616799</v>
      </c>
    </row>
    <row r="36" spans="1:6" ht="15.6" customHeight="1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0421F-7B1B-4E54-860C-F3C7FBB7336D}">
  <sheetPr codeName="Hoja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1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1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658216</v>
      </c>
      <c r="C7" s="203">
        <v>941675</v>
      </c>
      <c r="D7" s="203">
        <v>7725437</v>
      </c>
      <c r="E7" s="203">
        <v>7283574</v>
      </c>
      <c r="F7" s="204">
        <v>-5.7195858305491356</v>
      </c>
      <c r="G7" s="51"/>
    </row>
    <row r="8" spans="1:14" ht="15.6" customHeight="1">
      <c r="A8" s="202" t="s">
        <v>11</v>
      </c>
      <c r="B8" s="203">
        <v>11406</v>
      </c>
      <c r="C8" s="203">
        <v>7564</v>
      </c>
      <c r="D8" s="203">
        <v>30420</v>
      </c>
      <c r="E8" s="203">
        <v>42733</v>
      </c>
      <c r="F8" s="204">
        <v>40.47666009204471</v>
      </c>
      <c r="G8" s="20"/>
    </row>
    <row r="9" spans="1:14" ht="15.6" customHeight="1">
      <c r="A9" s="202" t="s">
        <v>8</v>
      </c>
      <c r="B9" s="203">
        <v>7105</v>
      </c>
      <c r="C9" s="203">
        <v>0</v>
      </c>
      <c r="D9" s="203">
        <v>96659</v>
      </c>
      <c r="E9" s="203">
        <v>21263</v>
      </c>
      <c r="F9" s="204">
        <v>-78.002048438324422</v>
      </c>
      <c r="G9" s="20"/>
    </row>
    <row r="10" spans="1:14" ht="15.6" customHeight="1">
      <c r="A10" s="202" t="s">
        <v>10</v>
      </c>
      <c r="B10" s="203">
        <v>33974</v>
      </c>
      <c r="C10" s="203">
        <v>42416</v>
      </c>
      <c r="D10" s="203">
        <v>576773</v>
      </c>
      <c r="E10" s="203">
        <v>621224</v>
      </c>
      <c r="F10" s="204">
        <v>7.7068448072291904</v>
      </c>
    </row>
    <row r="11" spans="1:14" ht="15.6" customHeight="1">
      <c r="A11" s="202" t="s">
        <v>9</v>
      </c>
      <c r="B11" s="203">
        <v>1784604</v>
      </c>
      <c r="C11" s="203">
        <v>2439450</v>
      </c>
      <c r="D11" s="203">
        <v>25069914</v>
      </c>
      <c r="E11" s="203">
        <v>24199131</v>
      </c>
      <c r="F11" s="204">
        <v>-3.4734183771033291</v>
      </c>
    </row>
    <row r="12" spans="1:14" ht="15.6" customHeight="1">
      <c r="A12" s="202" t="s">
        <v>6</v>
      </c>
      <c r="B12" s="203">
        <v>42234</v>
      </c>
      <c r="C12" s="203">
        <v>22993</v>
      </c>
      <c r="D12" s="203">
        <v>1335542</v>
      </c>
      <c r="E12" s="203">
        <v>1232944</v>
      </c>
      <c r="F12" s="204">
        <v>-7.6821245606652582</v>
      </c>
    </row>
    <row r="13" spans="1:14" ht="15.6" customHeight="1">
      <c r="A13" s="202" t="s">
        <v>175</v>
      </c>
      <c r="B13" s="203">
        <v>98646</v>
      </c>
      <c r="C13" s="203">
        <v>51582</v>
      </c>
      <c r="D13" s="203">
        <v>1433395</v>
      </c>
      <c r="E13" s="203">
        <v>1398489</v>
      </c>
      <c r="F13" s="204">
        <v>-2.43519755545401</v>
      </c>
    </row>
    <row r="14" spans="1:14" ht="15.6" customHeight="1">
      <c r="A14" s="202" t="s">
        <v>153</v>
      </c>
      <c r="B14" s="203">
        <v>1429878</v>
      </c>
      <c r="C14" s="203">
        <v>1204703</v>
      </c>
      <c r="D14" s="203">
        <v>13792235</v>
      </c>
      <c r="E14" s="203">
        <v>11889639</v>
      </c>
      <c r="F14" s="204">
        <v>-13.794689548140679</v>
      </c>
    </row>
    <row r="15" spans="1:14" ht="15.6" customHeight="1">
      <c r="A15" s="202" t="s">
        <v>150</v>
      </c>
      <c r="B15" s="203">
        <v>1496971</v>
      </c>
      <c r="C15" s="203">
        <v>1674986</v>
      </c>
      <c r="D15" s="203">
        <v>18327171</v>
      </c>
      <c r="E15" s="203">
        <v>19001564</v>
      </c>
      <c r="F15" s="204">
        <v>3.6797441350877311</v>
      </c>
    </row>
    <row r="16" spans="1:14" ht="15.6" customHeight="1">
      <c r="A16" s="202" t="s">
        <v>149</v>
      </c>
      <c r="B16" s="203">
        <v>2456837</v>
      </c>
      <c r="C16" s="203">
        <v>2314481</v>
      </c>
      <c r="D16" s="203">
        <v>25838778</v>
      </c>
      <c r="E16" s="203">
        <v>25180666</v>
      </c>
      <c r="F16" s="204">
        <v>-2.546993514940993</v>
      </c>
      <c r="G16" s="15"/>
    </row>
    <row r="17" spans="1:7" ht="15.6" customHeight="1">
      <c r="A17" s="202" t="s">
        <v>155</v>
      </c>
      <c r="B17" s="203">
        <v>717437</v>
      </c>
      <c r="C17" s="203">
        <v>264359</v>
      </c>
      <c r="D17" s="203">
        <v>9318269</v>
      </c>
      <c r="E17" s="203">
        <v>7635499</v>
      </c>
      <c r="F17" s="204">
        <v>-18.058826161811812</v>
      </c>
      <c r="G17" s="16"/>
    </row>
    <row r="18" spans="1:7" ht="15.6" customHeight="1">
      <c r="A18" s="202" t="s">
        <v>152</v>
      </c>
      <c r="B18" s="203">
        <v>26205</v>
      </c>
      <c r="C18" s="203">
        <v>64451</v>
      </c>
      <c r="D18" s="203">
        <v>603235</v>
      </c>
      <c r="E18" s="203">
        <v>595273</v>
      </c>
      <c r="F18" s="204">
        <v>-1.3198836274420389</v>
      </c>
    </row>
    <row r="19" spans="1:7" ht="15.6" customHeight="1">
      <c r="A19" s="202" t="s">
        <v>148</v>
      </c>
      <c r="B19" s="203">
        <v>625545</v>
      </c>
      <c r="C19" s="203">
        <v>188561</v>
      </c>
      <c r="D19" s="203">
        <v>3680918</v>
      </c>
      <c r="E19" s="203">
        <v>3278152</v>
      </c>
      <c r="F19" s="204">
        <v>-10.94199870793101</v>
      </c>
    </row>
    <row r="20" spans="1:7" ht="15.6" customHeight="1">
      <c r="A20" s="202" t="s">
        <v>147</v>
      </c>
      <c r="B20" s="203">
        <v>21894</v>
      </c>
      <c r="C20" s="203">
        <v>99876</v>
      </c>
      <c r="D20" s="203">
        <v>792439</v>
      </c>
      <c r="E20" s="203">
        <v>1163839</v>
      </c>
      <c r="F20" s="204">
        <v>46.86796081464945</v>
      </c>
    </row>
    <row r="21" spans="1:7" ht="15.6" customHeight="1">
      <c r="A21" s="202" t="s">
        <v>154</v>
      </c>
      <c r="B21" s="203">
        <v>2183046</v>
      </c>
      <c r="C21" s="203">
        <v>1659660</v>
      </c>
      <c r="D21" s="203">
        <v>22649534</v>
      </c>
      <c r="E21" s="203">
        <v>20563152</v>
      </c>
      <c r="F21" s="204">
        <v>-9.2115890772852111</v>
      </c>
    </row>
    <row r="22" spans="1:7" ht="15.6" customHeight="1">
      <c r="A22" s="202" t="s">
        <v>151</v>
      </c>
      <c r="B22" s="203">
        <v>502135</v>
      </c>
      <c r="C22" s="203">
        <v>505820</v>
      </c>
      <c r="D22" s="203">
        <v>7200296</v>
      </c>
      <c r="E22" s="203">
        <v>6353606</v>
      </c>
      <c r="F22" s="204">
        <v>-11.759099903670631</v>
      </c>
    </row>
    <row r="23" spans="1:7" ht="15.6" customHeight="1">
      <c r="A23" s="202" t="s">
        <v>171</v>
      </c>
      <c r="B23" s="203">
        <v>13068</v>
      </c>
      <c r="C23" s="203">
        <v>3999</v>
      </c>
      <c r="D23" s="203">
        <v>104957</v>
      </c>
      <c r="E23" s="203">
        <v>114563</v>
      </c>
      <c r="F23" s="204">
        <v>9.152319521327783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2</v>
      </c>
      <c r="E24" s="203">
        <v>0</v>
      </c>
      <c r="F24" s="204">
        <v>-100</v>
      </c>
    </row>
    <row r="25" spans="1:7" ht="15.6" customHeight="1">
      <c r="A25" s="202" t="s">
        <v>145</v>
      </c>
      <c r="B25" s="203">
        <v>4651</v>
      </c>
      <c r="C25" s="203">
        <v>4746</v>
      </c>
      <c r="D25" s="203">
        <v>57662</v>
      </c>
      <c r="E25" s="203">
        <v>59478</v>
      </c>
      <c r="F25" s="204">
        <v>3.1493878117304339</v>
      </c>
    </row>
    <row r="26" spans="1:7" ht="15.6" customHeight="1">
      <c r="A26" s="202" t="s">
        <v>157</v>
      </c>
      <c r="B26" s="203">
        <v>82085</v>
      </c>
      <c r="C26" s="203">
        <v>98791</v>
      </c>
      <c r="D26" s="203">
        <v>1200732</v>
      </c>
      <c r="E26" s="203">
        <v>1157297</v>
      </c>
      <c r="F26" s="204">
        <v>-3.6173767335258868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331689</v>
      </c>
      <c r="C28" s="203">
        <v>374080</v>
      </c>
      <c r="D28" s="203">
        <v>3302173</v>
      </c>
      <c r="E28" s="203">
        <v>3894444</v>
      </c>
      <c r="F28" s="204">
        <v>17.935795610950731</v>
      </c>
    </row>
    <row r="29" spans="1:7" ht="15.6" customHeight="1">
      <c r="A29" s="202" t="s">
        <v>178</v>
      </c>
      <c r="B29" s="203">
        <v>10199</v>
      </c>
      <c r="C29" s="203">
        <v>13136</v>
      </c>
      <c r="D29" s="203">
        <v>217205</v>
      </c>
      <c r="E29" s="203">
        <v>200114</v>
      </c>
      <c r="F29" s="204">
        <v>-7.8686033931078896</v>
      </c>
    </row>
    <row r="30" spans="1:7" ht="15.6" customHeight="1">
      <c r="A30" s="202" t="s">
        <v>179</v>
      </c>
      <c r="B30" s="203">
        <v>32331</v>
      </c>
      <c r="C30" s="203">
        <v>42660</v>
      </c>
      <c r="D30" s="203">
        <v>368772</v>
      </c>
      <c r="E30" s="203">
        <v>401935</v>
      </c>
      <c r="F30" s="204">
        <v>8.9928194114520608</v>
      </c>
    </row>
    <row r="31" spans="1:7" ht="15.6" customHeight="1">
      <c r="A31" s="202" t="s">
        <v>180</v>
      </c>
      <c r="B31" s="203">
        <v>1262779</v>
      </c>
      <c r="C31" s="203">
        <v>1943876</v>
      </c>
      <c r="D31" s="203">
        <v>16124410</v>
      </c>
      <c r="E31" s="203">
        <v>18952292</v>
      </c>
      <c r="F31" s="204">
        <v>17.537894409779948</v>
      </c>
    </row>
    <row r="32" spans="1:7" ht="15.6" customHeight="1">
      <c r="A32" s="202" t="s">
        <v>181</v>
      </c>
      <c r="B32" s="203">
        <v>504819</v>
      </c>
      <c r="C32" s="203">
        <v>509156</v>
      </c>
      <c r="D32" s="203">
        <v>5369977</v>
      </c>
      <c r="E32" s="203">
        <v>5053614</v>
      </c>
      <c r="F32" s="204">
        <v>-5.8913287710543338</v>
      </c>
    </row>
    <row r="33" spans="1:6" ht="15.6" customHeight="1">
      <c r="A33" s="202" t="s">
        <v>182</v>
      </c>
      <c r="B33" s="203">
        <v>4987</v>
      </c>
      <c r="C33" s="203">
        <v>2999</v>
      </c>
      <c r="D33" s="203">
        <v>31975</v>
      </c>
      <c r="E33" s="203">
        <v>34033</v>
      </c>
      <c r="F33" s="204">
        <v>6.43627834245504</v>
      </c>
    </row>
    <row r="34" spans="1:6" ht="15.6" customHeight="1">
      <c r="A34" s="202" t="s">
        <v>183</v>
      </c>
      <c r="B34" s="203">
        <v>5953</v>
      </c>
      <c r="C34" s="203">
        <v>12515</v>
      </c>
      <c r="D34" s="203">
        <v>290765</v>
      </c>
      <c r="E34" s="203">
        <v>267424</v>
      </c>
      <c r="F34" s="204">
        <v>-8.0274448437741768</v>
      </c>
    </row>
    <row r="35" spans="1:6" ht="15.6" customHeight="1">
      <c r="A35" s="170" t="s">
        <v>158</v>
      </c>
      <c r="B35" s="90">
        <f>SUM(B7:B34)</f>
        <v>14348694</v>
      </c>
      <c r="C35" s="91">
        <f>SUM(C7:C34)</f>
        <v>14488535</v>
      </c>
      <c r="D35" s="90">
        <f>SUM(D7:D34)</f>
        <v>165539645</v>
      </c>
      <c r="E35" s="92">
        <f>SUM(E7:E34)</f>
        <v>160595942</v>
      </c>
      <c r="F35" s="154">
        <f>E35*100/D35-100</f>
        <v>-2.986416335494738</v>
      </c>
    </row>
    <row r="36" spans="1:6" ht="15.6" customHeight="1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EEB40-1C91-45BA-81E2-AD3EA6589430}">
  <sheetPr codeName="Hoja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697064</v>
      </c>
      <c r="C7" s="203">
        <v>223249</v>
      </c>
      <c r="D7" s="203">
        <v>4665909</v>
      </c>
      <c r="E7" s="203">
        <v>4823118</v>
      </c>
      <c r="F7" s="204">
        <v>3.369311317473191</v>
      </c>
      <c r="G7" s="51"/>
    </row>
    <row r="8" spans="1:14" ht="15.6" customHeight="1">
      <c r="A8" s="202" t="s">
        <v>11</v>
      </c>
      <c r="B8" s="203">
        <v>157298</v>
      </c>
      <c r="C8" s="203">
        <v>147824</v>
      </c>
      <c r="D8" s="203">
        <v>1518547</v>
      </c>
      <c r="E8" s="203">
        <v>1636890</v>
      </c>
      <c r="F8" s="204">
        <v>7.7931733426756002</v>
      </c>
      <c r="G8" s="20"/>
    </row>
    <row r="9" spans="1:14" ht="15.6" customHeight="1">
      <c r="A9" s="202" t="s">
        <v>8</v>
      </c>
      <c r="B9" s="203">
        <v>206129</v>
      </c>
      <c r="C9" s="203">
        <v>172876</v>
      </c>
      <c r="D9" s="203">
        <v>3529464</v>
      </c>
      <c r="E9" s="203">
        <v>3559078</v>
      </c>
      <c r="F9" s="204">
        <v>0.83905091537978649</v>
      </c>
      <c r="G9" s="20"/>
    </row>
    <row r="10" spans="1:14" ht="15.6" customHeight="1">
      <c r="A10" s="202" t="s">
        <v>10</v>
      </c>
      <c r="B10" s="203">
        <v>189307</v>
      </c>
      <c r="C10" s="203">
        <v>202397</v>
      </c>
      <c r="D10" s="203">
        <v>2602203</v>
      </c>
      <c r="E10" s="203">
        <v>2574697</v>
      </c>
      <c r="F10" s="204">
        <v>-1.0570274494341869</v>
      </c>
    </row>
    <row r="11" spans="1:14" ht="15.6" customHeight="1">
      <c r="A11" s="202" t="s">
        <v>9</v>
      </c>
      <c r="B11" s="203">
        <v>7555</v>
      </c>
      <c r="C11" s="203">
        <v>18532</v>
      </c>
      <c r="D11" s="203">
        <v>1287802</v>
      </c>
      <c r="E11" s="203">
        <v>409163</v>
      </c>
      <c r="F11" s="204">
        <v>-68.227802100012269</v>
      </c>
    </row>
    <row r="12" spans="1:14" ht="15.6" customHeight="1">
      <c r="A12" s="202" t="s">
        <v>6</v>
      </c>
      <c r="B12" s="203">
        <v>249660</v>
      </c>
      <c r="C12" s="203">
        <v>202870</v>
      </c>
      <c r="D12" s="203">
        <v>1711026</v>
      </c>
      <c r="E12" s="203">
        <v>2034591</v>
      </c>
      <c r="F12" s="204">
        <v>18.91058347447672</v>
      </c>
    </row>
    <row r="13" spans="1:14" ht="15.6" customHeight="1">
      <c r="A13" s="202" t="s">
        <v>175</v>
      </c>
      <c r="B13" s="203">
        <v>25606</v>
      </c>
      <c r="C13" s="203">
        <v>34764</v>
      </c>
      <c r="D13" s="203">
        <v>347105</v>
      </c>
      <c r="E13" s="203">
        <v>356885</v>
      </c>
      <c r="F13" s="204">
        <v>2.8175912187954708</v>
      </c>
    </row>
    <row r="14" spans="1:14" ht="15.6" customHeight="1">
      <c r="A14" s="202" t="s">
        <v>153</v>
      </c>
      <c r="B14" s="203">
        <v>417454</v>
      </c>
      <c r="C14" s="203">
        <v>488795</v>
      </c>
      <c r="D14" s="203">
        <v>4079674</v>
      </c>
      <c r="E14" s="203">
        <v>4433198</v>
      </c>
      <c r="F14" s="204">
        <v>8.6654963117151027</v>
      </c>
    </row>
    <row r="15" spans="1:14" ht="15.6" customHeight="1">
      <c r="A15" s="202" t="s">
        <v>150</v>
      </c>
      <c r="B15" s="203">
        <v>344719</v>
      </c>
      <c r="C15" s="203">
        <v>250099</v>
      </c>
      <c r="D15" s="203">
        <v>3435250</v>
      </c>
      <c r="E15" s="203">
        <v>3597252</v>
      </c>
      <c r="F15" s="204">
        <v>4.7158722072629331</v>
      </c>
    </row>
    <row r="16" spans="1:14" ht="15.6" customHeight="1">
      <c r="A16" s="202" t="s">
        <v>149</v>
      </c>
      <c r="B16" s="203">
        <v>865540</v>
      </c>
      <c r="C16" s="203">
        <v>934790</v>
      </c>
      <c r="D16" s="203">
        <v>6679196</v>
      </c>
      <c r="E16" s="203">
        <v>8111100</v>
      </c>
      <c r="F16" s="204">
        <v>21.438268917396641</v>
      </c>
      <c r="G16" s="15"/>
    </row>
    <row r="17" spans="1:7" ht="15.6" customHeight="1">
      <c r="A17" s="202" t="s">
        <v>155</v>
      </c>
      <c r="B17" s="203">
        <v>598350</v>
      </c>
      <c r="C17" s="203">
        <v>473456</v>
      </c>
      <c r="D17" s="203">
        <v>8759185</v>
      </c>
      <c r="E17" s="203">
        <v>5986894</v>
      </c>
      <c r="F17" s="204">
        <v>-31.65010214991463</v>
      </c>
      <c r="G17" s="16"/>
    </row>
    <row r="18" spans="1:7" ht="15.6" customHeight="1">
      <c r="A18" s="202" t="s">
        <v>152</v>
      </c>
      <c r="B18" s="203">
        <v>1400</v>
      </c>
      <c r="C18" s="203">
        <v>0</v>
      </c>
      <c r="D18" s="203">
        <v>5856</v>
      </c>
      <c r="E18" s="203">
        <v>6176</v>
      </c>
      <c r="F18" s="204">
        <v>5.4644808743169344</v>
      </c>
    </row>
    <row r="19" spans="1:7" ht="15.6" customHeight="1">
      <c r="A19" s="202" t="s">
        <v>148</v>
      </c>
      <c r="B19" s="203">
        <v>499573</v>
      </c>
      <c r="C19" s="203">
        <v>226557</v>
      </c>
      <c r="D19" s="203">
        <v>6367292</v>
      </c>
      <c r="E19" s="203">
        <v>3459301</v>
      </c>
      <c r="F19" s="204">
        <v>-45.670765531092343</v>
      </c>
    </row>
    <row r="20" spans="1:7" ht="15.6" customHeight="1">
      <c r="A20" s="202" t="s">
        <v>147</v>
      </c>
      <c r="B20" s="203">
        <v>922348</v>
      </c>
      <c r="C20" s="203">
        <v>1038636</v>
      </c>
      <c r="D20" s="203">
        <v>15117714</v>
      </c>
      <c r="E20" s="203">
        <v>14862320</v>
      </c>
      <c r="F20" s="204">
        <v>-1.6893691731435041</v>
      </c>
    </row>
    <row r="21" spans="1:7" ht="15.6" customHeight="1">
      <c r="A21" s="202" t="s">
        <v>154</v>
      </c>
      <c r="B21" s="203">
        <v>571093</v>
      </c>
      <c r="C21" s="203">
        <v>514914</v>
      </c>
      <c r="D21" s="203">
        <v>5141540</v>
      </c>
      <c r="E21" s="203">
        <v>5138070</v>
      </c>
      <c r="F21" s="204">
        <v>-6.7489507034864005E-2</v>
      </c>
    </row>
    <row r="22" spans="1:7" ht="15.6" customHeight="1">
      <c r="A22" s="202" t="s">
        <v>151</v>
      </c>
      <c r="B22" s="203">
        <v>42825</v>
      </c>
      <c r="C22" s="203">
        <v>22831</v>
      </c>
      <c r="D22" s="203">
        <v>342209</v>
      </c>
      <c r="E22" s="203">
        <v>328550</v>
      </c>
      <c r="F22" s="204">
        <v>-3.9914204477380788</v>
      </c>
    </row>
    <row r="23" spans="1:7" ht="15.6" customHeight="1">
      <c r="A23" s="202" t="s">
        <v>171</v>
      </c>
      <c r="B23" s="203">
        <v>52229</v>
      </c>
      <c r="C23" s="203">
        <v>78351</v>
      </c>
      <c r="D23" s="203">
        <v>1246146</v>
      </c>
      <c r="E23" s="203">
        <v>1258400</v>
      </c>
      <c r="F23" s="204">
        <v>0.98335187048708406</v>
      </c>
    </row>
    <row r="24" spans="1:7" ht="15.6" customHeight="1">
      <c r="A24" s="202" t="s">
        <v>146</v>
      </c>
      <c r="B24" s="203">
        <v>156047</v>
      </c>
      <c r="C24" s="203">
        <v>44529</v>
      </c>
      <c r="D24" s="203">
        <v>980544</v>
      </c>
      <c r="E24" s="203">
        <v>959860</v>
      </c>
      <c r="F24" s="204">
        <v>-2.109441289733041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23419</v>
      </c>
      <c r="E25" s="203">
        <v>10451</v>
      </c>
      <c r="F25" s="204">
        <v>-55.373841752423253</v>
      </c>
    </row>
    <row r="26" spans="1:7" ht="15.6" customHeight="1">
      <c r="A26" s="202" t="s">
        <v>157</v>
      </c>
      <c r="B26" s="203">
        <v>74268</v>
      </c>
      <c r="C26" s="203">
        <v>51888</v>
      </c>
      <c r="D26" s="203">
        <v>631264</v>
      </c>
      <c r="E26" s="203">
        <v>638449</v>
      </c>
      <c r="F26" s="204">
        <v>1.1381925786992471</v>
      </c>
    </row>
    <row r="27" spans="1:7" ht="15.6" customHeight="1">
      <c r="A27" s="202" t="s">
        <v>173</v>
      </c>
      <c r="B27" s="203">
        <v>82595</v>
      </c>
      <c r="C27" s="203">
        <v>94186</v>
      </c>
      <c r="D27" s="203">
        <v>801586</v>
      </c>
      <c r="E27" s="203">
        <v>992981</v>
      </c>
      <c r="F27" s="204">
        <v>23.87703877063721</v>
      </c>
    </row>
    <row r="28" spans="1:7" ht="15.6" customHeight="1">
      <c r="A28" s="202" t="s">
        <v>177</v>
      </c>
      <c r="B28" s="203">
        <v>9905</v>
      </c>
      <c r="C28" s="203">
        <v>57296</v>
      </c>
      <c r="D28" s="203">
        <v>367539</v>
      </c>
      <c r="E28" s="203">
        <v>356137</v>
      </c>
      <c r="F28" s="204">
        <v>-3.102255815029153</v>
      </c>
    </row>
    <row r="29" spans="1:7" ht="15.6" customHeight="1">
      <c r="A29" s="202" t="s">
        <v>178</v>
      </c>
      <c r="B29" s="203">
        <v>316501</v>
      </c>
      <c r="C29" s="203">
        <v>322925</v>
      </c>
      <c r="D29" s="203">
        <v>3110406</v>
      </c>
      <c r="E29" s="203">
        <v>3532681</v>
      </c>
      <c r="F29" s="204">
        <v>13.57620194919892</v>
      </c>
    </row>
    <row r="30" spans="1:7" ht="15.6" customHeight="1">
      <c r="A30" s="202" t="s">
        <v>179</v>
      </c>
      <c r="B30" s="203">
        <v>157536</v>
      </c>
      <c r="C30" s="203">
        <v>194990</v>
      </c>
      <c r="D30" s="203">
        <v>1587167</v>
      </c>
      <c r="E30" s="203">
        <v>1770066</v>
      </c>
      <c r="F30" s="204">
        <v>11.52361408723846</v>
      </c>
    </row>
    <row r="31" spans="1:7" ht="15.6" customHeight="1">
      <c r="A31" s="202" t="s">
        <v>180</v>
      </c>
      <c r="B31" s="203">
        <v>736293</v>
      </c>
      <c r="C31" s="203">
        <v>814225</v>
      </c>
      <c r="D31" s="203">
        <v>8536303</v>
      </c>
      <c r="E31" s="203">
        <v>9590855</v>
      </c>
      <c r="F31" s="204">
        <v>12.35373205473142</v>
      </c>
    </row>
    <row r="32" spans="1:7" ht="15.6" customHeight="1">
      <c r="A32" s="202" t="s">
        <v>181</v>
      </c>
      <c r="B32" s="203">
        <v>193122</v>
      </c>
      <c r="C32" s="203">
        <v>255595</v>
      </c>
      <c r="D32" s="203">
        <v>2149652</v>
      </c>
      <c r="E32" s="203">
        <v>2305803</v>
      </c>
      <c r="F32" s="204">
        <v>7.2640129658195889</v>
      </c>
    </row>
    <row r="33" spans="1:6" ht="15.6" customHeight="1">
      <c r="A33" s="202" t="s">
        <v>182</v>
      </c>
      <c r="B33" s="203">
        <v>18591</v>
      </c>
      <c r="C33" s="203">
        <v>19366</v>
      </c>
      <c r="D33" s="203">
        <v>286604</v>
      </c>
      <c r="E33" s="203">
        <v>284713</v>
      </c>
      <c r="F33" s="204">
        <v>-0.65979539713332258</v>
      </c>
    </row>
    <row r="34" spans="1:6" ht="15.6" customHeight="1">
      <c r="A34" s="202" t="s">
        <v>183</v>
      </c>
      <c r="B34" s="203">
        <v>25494</v>
      </c>
      <c r="C34" s="203">
        <v>57886</v>
      </c>
      <c r="D34" s="203">
        <v>362258</v>
      </c>
      <c r="E34" s="203">
        <v>487581</v>
      </c>
      <c r="F34" s="204">
        <v>34.594957185210554</v>
      </c>
    </row>
    <row r="35" spans="1:6" ht="15.6" customHeight="1">
      <c r="A35" s="170" t="s">
        <v>158</v>
      </c>
      <c r="B35" s="90">
        <f>SUM(B7:B34)</f>
        <v>7618502</v>
      </c>
      <c r="C35" s="91">
        <f>SUM(C7:C34)</f>
        <v>6943827</v>
      </c>
      <c r="D35" s="90">
        <f>SUM(D7:D34)</f>
        <v>85672860</v>
      </c>
      <c r="E35" s="92">
        <f>SUM(E7:E34)</f>
        <v>83505260</v>
      </c>
      <c r="F35" s="154">
        <f>E35*100/D35-100</f>
        <v>-2.5300894589021539</v>
      </c>
    </row>
    <row r="36" spans="1:6" ht="15.6" customHeight="1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234FE-883C-4C9C-A6A5-B7CF53D553FA}">
  <sheetPr codeName="Hoja1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60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45428</v>
      </c>
      <c r="C7" s="203">
        <v>18567</v>
      </c>
      <c r="D7" s="203">
        <v>868923</v>
      </c>
      <c r="E7" s="203">
        <v>543736</v>
      </c>
      <c r="F7" s="204">
        <v>-37.424144601995813</v>
      </c>
      <c r="G7" s="27"/>
    </row>
    <row r="8" spans="1:14" ht="15.6" customHeight="1">
      <c r="A8" s="202" t="s">
        <v>11</v>
      </c>
      <c r="B8" s="203">
        <v>111654</v>
      </c>
      <c r="C8" s="203">
        <v>103440</v>
      </c>
      <c r="D8" s="203">
        <v>1393076</v>
      </c>
      <c r="E8" s="203">
        <v>1209816</v>
      </c>
      <c r="F8" s="204">
        <v>-13.15506117397759</v>
      </c>
      <c r="G8" s="20"/>
    </row>
    <row r="9" spans="1:14" ht="15.6" customHeight="1">
      <c r="A9" s="202" t="s">
        <v>8</v>
      </c>
      <c r="B9" s="203">
        <v>99006</v>
      </c>
      <c r="C9" s="203">
        <v>120150</v>
      </c>
      <c r="D9" s="203">
        <v>1358873</v>
      </c>
      <c r="E9" s="203">
        <v>1139278</v>
      </c>
      <c r="F9" s="204">
        <v>-16.160082656730982</v>
      </c>
      <c r="G9" s="20"/>
    </row>
    <row r="10" spans="1:14" ht="15.6" customHeight="1">
      <c r="A10" s="202" t="s">
        <v>10</v>
      </c>
      <c r="B10" s="203">
        <v>81732</v>
      </c>
      <c r="C10" s="203">
        <v>73466</v>
      </c>
      <c r="D10" s="203">
        <v>931713</v>
      </c>
      <c r="E10" s="203">
        <v>1060654</v>
      </c>
      <c r="F10" s="204">
        <v>13.839132866022039</v>
      </c>
    </row>
    <row r="11" spans="1:14" ht="15.6" customHeight="1">
      <c r="A11" s="202" t="s">
        <v>9</v>
      </c>
      <c r="B11" s="203">
        <v>5731923</v>
      </c>
      <c r="C11" s="203">
        <v>6179127</v>
      </c>
      <c r="D11" s="203">
        <v>65445478</v>
      </c>
      <c r="E11" s="203">
        <v>64904972</v>
      </c>
      <c r="F11" s="204">
        <v>-0.82588746620507425</v>
      </c>
    </row>
    <row r="12" spans="1:14" ht="15.6" customHeight="1">
      <c r="A12" s="202" t="s">
        <v>6</v>
      </c>
      <c r="B12" s="203">
        <v>162250</v>
      </c>
      <c r="C12" s="203">
        <v>184929</v>
      </c>
      <c r="D12" s="203">
        <v>2033343</v>
      </c>
      <c r="E12" s="203">
        <v>1947423</v>
      </c>
      <c r="F12" s="204">
        <v>-4.2255536817939694</v>
      </c>
    </row>
    <row r="13" spans="1:14" ht="15.6" customHeight="1">
      <c r="A13" s="202" t="s">
        <v>175</v>
      </c>
      <c r="B13" s="203">
        <v>1009718</v>
      </c>
      <c r="C13" s="203">
        <v>1106710</v>
      </c>
      <c r="D13" s="203">
        <v>12557619</v>
      </c>
      <c r="E13" s="203">
        <v>13268364</v>
      </c>
      <c r="F13" s="204">
        <v>5.6598707127521521</v>
      </c>
    </row>
    <row r="14" spans="1:14" ht="15.6" customHeight="1">
      <c r="A14" s="202" t="s">
        <v>153</v>
      </c>
      <c r="B14" s="203">
        <v>3370939</v>
      </c>
      <c r="C14" s="203">
        <v>3835106</v>
      </c>
      <c r="D14" s="203">
        <v>45319900</v>
      </c>
      <c r="E14" s="203">
        <v>41135770</v>
      </c>
      <c r="F14" s="204">
        <v>-9.2324343169336203</v>
      </c>
    </row>
    <row r="15" spans="1:14" ht="15.6" customHeight="1">
      <c r="A15" s="202" t="s">
        <v>150</v>
      </c>
      <c r="B15" s="203">
        <v>606037</v>
      </c>
      <c r="C15" s="203">
        <v>598145</v>
      </c>
      <c r="D15" s="203">
        <v>7920302</v>
      </c>
      <c r="E15" s="203">
        <v>7675902</v>
      </c>
      <c r="F15" s="204">
        <v>-3.0857409225052241</v>
      </c>
    </row>
    <row r="16" spans="1:14" ht="15.6" customHeight="1">
      <c r="A16" s="202" t="s">
        <v>149</v>
      </c>
      <c r="B16" s="203">
        <v>48999</v>
      </c>
      <c r="C16" s="203">
        <v>69607</v>
      </c>
      <c r="D16" s="203">
        <v>927024</v>
      </c>
      <c r="E16" s="203">
        <v>911563</v>
      </c>
      <c r="F16" s="204">
        <v>-1.6678101106335961</v>
      </c>
      <c r="G16" s="15"/>
    </row>
    <row r="17" spans="1:7" ht="15.6" customHeight="1">
      <c r="A17" s="202" t="s">
        <v>155</v>
      </c>
      <c r="B17" s="203">
        <v>97932</v>
      </c>
      <c r="C17" s="203">
        <v>65097</v>
      </c>
      <c r="D17" s="203">
        <v>1371725</v>
      </c>
      <c r="E17" s="203">
        <v>1025081</v>
      </c>
      <c r="F17" s="204">
        <v>-25.270662851519081</v>
      </c>
      <c r="G17" s="16"/>
    </row>
    <row r="18" spans="1:7" ht="15.6" customHeight="1">
      <c r="A18" s="202" t="s">
        <v>152</v>
      </c>
      <c r="B18" s="203">
        <v>45280</v>
      </c>
      <c r="C18" s="203">
        <v>49675</v>
      </c>
      <c r="D18" s="203">
        <v>529139</v>
      </c>
      <c r="E18" s="203">
        <v>491122</v>
      </c>
      <c r="F18" s="204">
        <v>-7.1846906011463858</v>
      </c>
    </row>
    <row r="19" spans="1:7" ht="15.6" customHeight="1">
      <c r="A19" s="202" t="s">
        <v>148</v>
      </c>
      <c r="B19" s="203">
        <v>96231</v>
      </c>
      <c r="C19" s="203">
        <v>62213</v>
      </c>
      <c r="D19" s="203">
        <v>905983</v>
      </c>
      <c r="E19" s="203">
        <v>912167</v>
      </c>
      <c r="F19" s="204">
        <v>0.68257351407255829</v>
      </c>
    </row>
    <row r="20" spans="1:7" ht="15.6" customHeight="1">
      <c r="A20" s="202" t="s">
        <v>147</v>
      </c>
      <c r="B20" s="203">
        <v>88142</v>
      </c>
      <c r="C20" s="203">
        <v>113501</v>
      </c>
      <c r="D20" s="203">
        <v>1130088</v>
      </c>
      <c r="E20" s="203">
        <v>1423678</v>
      </c>
      <c r="F20" s="204">
        <v>25.979392755254452</v>
      </c>
    </row>
    <row r="21" spans="1:7" ht="15.6" customHeight="1">
      <c r="A21" s="202" t="s">
        <v>154</v>
      </c>
      <c r="B21" s="203">
        <v>104699</v>
      </c>
      <c r="C21" s="203">
        <v>139459</v>
      </c>
      <c r="D21" s="203">
        <v>1175322</v>
      </c>
      <c r="E21" s="203">
        <v>1338377</v>
      </c>
      <c r="F21" s="204">
        <v>13.87321942412377</v>
      </c>
    </row>
    <row r="22" spans="1:7" ht="15.6" customHeight="1">
      <c r="A22" s="202" t="s">
        <v>151</v>
      </c>
      <c r="B22" s="203">
        <v>1426981</v>
      </c>
      <c r="C22" s="203">
        <v>1470677</v>
      </c>
      <c r="D22" s="203">
        <v>15951758</v>
      </c>
      <c r="E22" s="203">
        <v>16738434</v>
      </c>
      <c r="F22" s="204">
        <v>4.9315943734853533</v>
      </c>
    </row>
    <row r="23" spans="1:7" ht="15.6" customHeight="1">
      <c r="A23" s="202" t="s">
        <v>171</v>
      </c>
      <c r="B23" s="203">
        <v>62185</v>
      </c>
      <c r="C23" s="203">
        <v>94954</v>
      </c>
      <c r="D23" s="203">
        <v>2790915</v>
      </c>
      <c r="E23" s="203">
        <v>884875</v>
      </c>
      <c r="F23" s="204">
        <v>-68.294448236510249</v>
      </c>
    </row>
    <row r="24" spans="1:7" ht="15.6" customHeight="1">
      <c r="A24" s="202" t="s">
        <v>146</v>
      </c>
      <c r="B24" s="203">
        <v>56613</v>
      </c>
      <c r="C24" s="203">
        <v>81197</v>
      </c>
      <c r="D24" s="203">
        <v>966404</v>
      </c>
      <c r="E24" s="203">
        <v>965528</v>
      </c>
      <c r="F24" s="204">
        <v>-9.064532017664817E-2</v>
      </c>
    </row>
    <row r="25" spans="1:7" ht="15.6" customHeight="1">
      <c r="A25" s="202" t="s">
        <v>145</v>
      </c>
      <c r="B25" s="203">
        <v>39392</v>
      </c>
      <c r="C25" s="203">
        <v>40955</v>
      </c>
      <c r="D25" s="203">
        <v>443054</v>
      </c>
      <c r="E25" s="203">
        <v>415640</v>
      </c>
      <c r="F25" s="204">
        <v>-6.1875076175816028</v>
      </c>
    </row>
    <row r="26" spans="1:7" ht="15.6" customHeight="1">
      <c r="A26" s="202" t="s">
        <v>157</v>
      </c>
      <c r="B26" s="203">
        <v>13893</v>
      </c>
      <c r="C26" s="203">
        <v>48653</v>
      </c>
      <c r="D26" s="203">
        <v>132558</v>
      </c>
      <c r="E26" s="203">
        <v>501283</v>
      </c>
      <c r="F26" s="204">
        <v>278.16125771360458</v>
      </c>
    </row>
    <row r="27" spans="1:7" ht="15.6" customHeight="1">
      <c r="A27" s="202" t="s">
        <v>173</v>
      </c>
      <c r="B27" s="203">
        <v>176987</v>
      </c>
      <c r="C27" s="203">
        <v>191233</v>
      </c>
      <c r="D27" s="203">
        <v>2175568</v>
      </c>
      <c r="E27" s="203">
        <v>2185836</v>
      </c>
      <c r="F27" s="204">
        <v>0.47196869966830951</v>
      </c>
    </row>
    <row r="28" spans="1:7" ht="15.6" customHeight="1">
      <c r="A28" s="202" t="s">
        <v>177</v>
      </c>
      <c r="B28" s="203">
        <v>658076</v>
      </c>
      <c r="C28" s="203">
        <v>767765</v>
      </c>
      <c r="D28" s="203">
        <v>6875816</v>
      </c>
      <c r="E28" s="203">
        <v>7612542</v>
      </c>
      <c r="F28" s="204">
        <v>10.7147428028906</v>
      </c>
    </row>
    <row r="29" spans="1:7" ht="15.6" customHeight="1">
      <c r="A29" s="202" t="s">
        <v>178</v>
      </c>
      <c r="B29" s="203">
        <v>208975</v>
      </c>
      <c r="C29" s="203">
        <v>271794</v>
      </c>
      <c r="D29" s="203">
        <v>2550451</v>
      </c>
      <c r="E29" s="203">
        <v>2663964</v>
      </c>
      <c r="F29" s="204">
        <v>4.4507030325224832</v>
      </c>
    </row>
    <row r="30" spans="1:7" ht="15.6" customHeight="1">
      <c r="A30" s="202" t="s">
        <v>179</v>
      </c>
      <c r="B30" s="203">
        <v>136242</v>
      </c>
      <c r="C30" s="203">
        <v>129597</v>
      </c>
      <c r="D30" s="203">
        <v>1466642</v>
      </c>
      <c r="E30" s="203">
        <v>1387907</v>
      </c>
      <c r="F30" s="204">
        <v>-5.3683857410329239</v>
      </c>
    </row>
    <row r="31" spans="1:7" ht="15.6" customHeight="1">
      <c r="A31" s="202" t="s">
        <v>180</v>
      </c>
      <c r="B31" s="203">
        <v>141824</v>
      </c>
      <c r="C31" s="203">
        <v>172084</v>
      </c>
      <c r="D31" s="203">
        <v>2257567</v>
      </c>
      <c r="E31" s="203">
        <v>1606313</v>
      </c>
      <c r="F31" s="204">
        <v>-28.847604522922239</v>
      </c>
    </row>
    <row r="32" spans="1:7" ht="15.6" customHeight="1">
      <c r="A32" s="202" t="s">
        <v>181</v>
      </c>
      <c r="B32" s="203">
        <v>4758094</v>
      </c>
      <c r="C32" s="203">
        <v>5745412</v>
      </c>
      <c r="D32" s="203">
        <v>65846265</v>
      </c>
      <c r="E32" s="203">
        <v>63277022</v>
      </c>
      <c r="F32" s="204">
        <v>-3.901881146941292</v>
      </c>
    </row>
    <row r="33" spans="1:6" ht="15.6" customHeight="1">
      <c r="A33" s="202" t="s">
        <v>182</v>
      </c>
      <c r="B33" s="203">
        <v>371823</v>
      </c>
      <c r="C33" s="203">
        <v>385616</v>
      </c>
      <c r="D33" s="203">
        <v>3875405</v>
      </c>
      <c r="E33" s="203">
        <v>3954296</v>
      </c>
      <c r="F33" s="204">
        <v>2.0356840123806421</v>
      </c>
    </row>
    <row r="34" spans="1:6" ht="15.6" customHeight="1">
      <c r="A34" s="202" t="s">
        <v>183</v>
      </c>
      <c r="B34" s="203">
        <v>63981</v>
      </c>
      <c r="C34" s="203">
        <v>59523</v>
      </c>
      <c r="D34" s="203">
        <v>740763</v>
      </c>
      <c r="E34" s="203">
        <v>630565</v>
      </c>
      <c r="F34" s="204">
        <v>-14.87628296769682</v>
      </c>
    </row>
    <row r="35" spans="1:6" ht="15.6" customHeight="1">
      <c r="A35" s="170" t="s">
        <v>158</v>
      </c>
      <c r="B35" s="90">
        <f>SUM(B7:B34)</f>
        <v>19815036</v>
      </c>
      <c r="C35" s="91">
        <f>SUM(C7:C34)</f>
        <v>22178652</v>
      </c>
      <c r="D35" s="90">
        <f>SUM(D7:D34)</f>
        <v>249941674</v>
      </c>
      <c r="E35" s="92">
        <f>SUM(E7:E34)</f>
        <v>241812108</v>
      </c>
      <c r="F35" s="191">
        <f>E35*100/D35-100</f>
        <v>-3.2525852411471021</v>
      </c>
    </row>
    <row r="36" spans="1:6" ht="15.6" customHeight="1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90300-00BD-4D06-935A-1F8B6E6FCE2B}">
  <sheetPr codeName="Hoja1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113</v>
      </c>
      <c r="E7" s="203">
        <v>174</v>
      </c>
      <c r="F7" s="204">
        <v>53.982300884955748</v>
      </c>
      <c r="G7" s="27"/>
    </row>
    <row r="8" spans="1:14" ht="15.6" customHeight="1">
      <c r="A8" s="202" t="s">
        <v>11</v>
      </c>
      <c r="B8" s="203">
        <v>98959</v>
      </c>
      <c r="C8" s="203">
        <v>89881</v>
      </c>
      <c r="D8" s="203">
        <v>1257376</v>
      </c>
      <c r="E8" s="203">
        <v>1008601</v>
      </c>
      <c r="F8" s="204">
        <v>-19.785251189779341</v>
      </c>
      <c r="G8" s="20"/>
    </row>
    <row r="9" spans="1:14" ht="15.6" customHeight="1">
      <c r="A9" s="202" t="s">
        <v>8</v>
      </c>
      <c r="B9" s="203">
        <v>21639</v>
      </c>
      <c r="C9" s="203">
        <v>22208</v>
      </c>
      <c r="D9" s="203">
        <v>354052</v>
      </c>
      <c r="E9" s="203">
        <v>194334</v>
      </c>
      <c r="F9" s="204">
        <v>-45.111452554991921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9</v>
      </c>
      <c r="F10" s="204" t="s">
        <v>156</v>
      </c>
    </row>
    <row r="11" spans="1:14" ht="15.6" customHeight="1">
      <c r="A11" s="202" t="s">
        <v>9</v>
      </c>
      <c r="B11" s="203">
        <v>4481969</v>
      </c>
      <c r="C11" s="203">
        <v>4967082</v>
      </c>
      <c r="D11" s="203">
        <v>51972660</v>
      </c>
      <c r="E11" s="203">
        <v>52342865</v>
      </c>
      <c r="F11" s="204">
        <v>0.71230720151710614</v>
      </c>
    </row>
    <row r="12" spans="1:14" ht="15.6" customHeight="1">
      <c r="A12" s="202" t="s">
        <v>6</v>
      </c>
      <c r="B12" s="203">
        <v>118422</v>
      </c>
      <c r="C12" s="203">
        <v>131749</v>
      </c>
      <c r="D12" s="203">
        <v>1472794</v>
      </c>
      <c r="E12" s="203">
        <v>1367589</v>
      </c>
      <c r="F12" s="204">
        <v>-7.1432257328587658</v>
      </c>
    </row>
    <row r="13" spans="1:14" ht="15.6" customHeight="1">
      <c r="A13" s="202" t="s">
        <v>175</v>
      </c>
      <c r="B13" s="203">
        <v>25403</v>
      </c>
      <c r="C13" s="203">
        <v>23164</v>
      </c>
      <c r="D13" s="203">
        <v>340633</v>
      </c>
      <c r="E13" s="203">
        <v>314470</v>
      </c>
      <c r="F13" s="204">
        <v>-7.6807003431845962</v>
      </c>
    </row>
    <row r="14" spans="1:14" ht="15.6" customHeight="1">
      <c r="A14" s="202" t="s">
        <v>153</v>
      </c>
      <c r="B14" s="203">
        <v>2441873</v>
      </c>
      <c r="C14" s="203">
        <v>2910637</v>
      </c>
      <c r="D14" s="203">
        <v>34783493</v>
      </c>
      <c r="E14" s="203">
        <v>30693040</v>
      </c>
      <c r="F14" s="204">
        <v>-11.759753397969551</v>
      </c>
    </row>
    <row r="15" spans="1:14" ht="15.6" customHeight="1">
      <c r="A15" s="202" t="s">
        <v>150</v>
      </c>
      <c r="B15" s="203">
        <v>383409</v>
      </c>
      <c r="C15" s="203">
        <v>357152</v>
      </c>
      <c r="D15" s="203">
        <v>5007363</v>
      </c>
      <c r="E15" s="203">
        <v>4797236</v>
      </c>
      <c r="F15" s="204">
        <v>-4.1963604396166261</v>
      </c>
    </row>
    <row r="16" spans="1:14" ht="15.6" customHeight="1">
      <c r="A16" s="202" t="s">
        <v>149</v>
      </c>
      <c r="B16" s="203">
        <v>38738</v>
      </c>
      <c r="C16" s="203">
        <v>39699</v>
      </c>
      <c r="D16" s="203">
        <v>594420</v>
      </c>
      <c r="E16" s="203">
        <v>590968</v>
      </c>
      <c r="F16" s="204">
        <v>-0.58073416103091802</v>
      </c>
      <c r="G16" s="15"/>
    </row>
    <row r="17" spans="1:7" ht="15.6" customHeight="1">
      <c r="A17" s="202" t="s">
        <v>155</v>
      </c>
      <c r="B17" s="203">
        <v>92095</v>
      </c>
      <c r="C17" s="203">
        <v>60420</v>
      </c>
      <c r="D17" s="203">
        <v>1263809</v>
      </c>
      <c r="E17" s="203">
        <v>947467</v>
      </c>
      <c r="F17" s="204">
        <v>-25.030839311952992</v>
      </c>
      <c r="G17" s="16"/>
    </row>
    <row r="18" spans="1:7" ht="15.6" customHeight="1">
      <c r="A18" s="202" t="s">
        <v>152</v>
      </c>
      <c r="B18" s="203">
        <v>5681</v>
      </c>
      <c r="C18" s="203">
        <v>4757</v>
      </c>
      <c r="D18" s="203">
        <v>62339</v>
      </c>
      <c r="E18" s="203">
        <v>58947</v>
      </c>
      <c r="F18" s="204">
        <v>-5.4412165738943514</v>
      </c>
    </row>
    <row r="19" spans="1:7" ht="15.6" customHeight="1">
      <c r="A19" s="202" t="s">
        <v>148</v>
      </c>
      <c r="B19" s="203">
        <v>53385</v>
      </c>
      <c r="C19" s="203">
        <v>9274</v>
      </c>
      <c r="D19" s="203">
        <v>382914</v>
      </c>
      <c r="E19" s="203">
        <v>296238</v>
      </c>
      <c r="F19" s="204">
        <v>-22.63589213243705</v>
      </c>
    </row>
    <row r="20" spans="1:7" ht="15.6" customHeight="1">
      <c r="A20" s="202" t="s">
        <v>147</v>
      </c>
      <c r="B20" s="203">
        <v>48035</v>
      </c>
      <c r="C20" s="203">
        <v>81133</v>
      </c>
      <c r="D20" s="203">
        <v>574218</v>
      </c>
      <c r="E20" s="203">
        <v>781359</v>
      </c>
      <c r="F20" s="204">
        <v>36.073581810392568</v>
      </c>
    </row>
    <row r="21" spans="1:7" ht="15.6" customHeight="1">
      <c r="A21" s="202" t="s">
        <v>154</v>
      </c>
      <c r="B21" s="203">
        <v>46199</v>
      </c>
      <c r="C21" s="203">
        <v>68504</v>
      </c>
      <c r="D21" s="203">
        <v>529800</v>
      </c>
      <c r="E21" s="203">
        <v>580050</v>
      </c>
      <c r="F21" s="204">
        <v>9.4847112117780341</v>
      </c>
    </row>
    <row r="22" spans="1:7" ht="15.6" customHeight="1">
      <c r="A22" s="202" t="s">
        <v>151</v>
      </c>
      <c r="B22" s="203">
        <v>1005370</v>
      </c>
      <c r="C22" s="203">
        <v>1040388</v>
      </c>
      <c r="D22" s="203">
        <v>11593938</v>
      </c>
      <c r="E22" s="203">
        <v>12291584</v>
      </c>
      <c r="F22" s="204">
        <v>6.017334231043848</v>
      </c>
    </row>
    <row r="23" spans="1:7" ht="15.6" customHeight="1">
      <c r="A23" s="202" t="s">
        <v>171</v>
      </c>
      <c r="B23" s="203">
        <v>23441</v>
      </c>
      <c r="C23" s="203">
        <v>26579</v>
      </c>
      <c r="D23" s="203">
        <v>2375822</v>
      </c>
      <c r="E23" s="203">
        <v>286001</v>
      </c>
      <c r="F23" s="204">
        <v>-87.962019040146942</v>
      </c>
    </row>
    <row r="24" spans="1:7" ht="15.6" customHeight="1">
      <c r="A24" s="202" t="s">
        <v>146</v>
      </c>
      <c r="B24" s="203">
        <v>40031</v>
      </c>
      <c r="C24" s="203">
        <v>35920</v>
      </c>
      <c r="D24" s="203">
        <v>502862</v>
      </c>
      <c r="E24" s="203">
        <v>464908</v>
      </c>
      <c r="F24" s="204">
        <v>-7.547597551614559</v>
      </c>
    </row>
    <row r="25" spans="1:7" ht="15.6" customHeight="1">
      <c r="A25" s="202" t="s">
        <v>145</v>
      </c>
      <c r="B25" s="203">
        <v>3439</v>
      </c>
      <c r="C25" s="203">
        <v>3612</v>
      </c>
      <c r="D25" s="203">
        <v>37182</v>
      </c>
      <c r="E25" s="203">
        <v>43168</v>
      </c>
      <c r="F25" s="204">
        <v>16.09918777903286</v>
      </c>
    </row>
    <row r="26" spans="1:7" ht="15.6" customHeight="1">
      <c r="A26" s="202" t="s">
        <v>157</v>
      </c>
      <c r="B26" s="203">
        <v>0</v>
      </c>
      <c r="C26" s="203">
        <v>196</v>
      </c>
      <c r="D26" s="203">
        <v>0</v>
      </c>
      <c r="E26" s="203">
        <v>4392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307181</v>
      </c>
      <c r="C28" s="203">
        <v>336680</v>
      </c>
      <c r="D28" s="203">
        <v>3382290</v>
      </c>
      <c r="E28" s="203">
        <v>3619148</v>
      </c>
      <c r="F28" s="204">
        <v>7.0028885754917534</v>
      </c>
    </row>
    <row r="29" spans="1:7" ht="15.6" customHeight="1">
      <c r="A29" s="202" t="s">
        <v>178</v>
      </c>
      <c r="B29" s="203">
        <v>26767</v>
      </c>
      <c r="C29" s="203">
        <v>67453</v>
      </c>
      <c r="D29" s="203">
        <v>326230</v>
      </c>
      <c r="E29" s="203">
        <v>500194</v>
      </c>
      <c r="F29" s="204">
        <v>53.325567850902729</v>
      </c>
    </row>
    <row r="30" spans="1:7" ht="15.6" customHeight="1">
      <c r="A30" s="202" t="s">
        <v>179</v>
      </c>
      <c r="B30" s="203">
        <v>92855</v>
      </c>
      <c r="C30" s="203">
        <v>95105</v>
      </c>
      <c r="D30" s="203">
        <v>923193</v>
      </c>
      <c r="E30" s="203">
        <v>942590</v>
      </c>
      <c r="F30" s="204">
        <v>2.1010774561765539</v>
      </c>
    </row>
    <row r="31" spans="1:7" ht="15.6" customHeight="1">
      <c r="A31" s="202" t="s">
        <v>180</v>
      </c>
      <c r="B31" s="203">
        <v>32954</v>
      </c>
      <c r="C31" s="203">
        <v>21132</v>
      </c>
      <c r="D31" s="203">
        <v>741538</v>
      </c>
      <c r="E31" s="203">
        <v>259603</v>
      </c>
      <c r="F31" s="204">
        <v>-64.991274890835001</v>
      </c>
    </row>
    <row r="32" spans="1:7" ht="15.6" customHeight="1">
      <c r="A32" s="202" t="s">
        <v>181</v>
      </c>
      <c r="B32" s="203">
        <v>3569446</v>
      </c>
      <c r="C32" s="203">
        <v>4440746</v>
      </c>
      <c r="D32" s="203">
        <v>52146329</v>
      </c>
      <c r="E32" s="203">
        <v>49051651</v>
      </c>
      <c r="F32" s="204">
        <v>-5.9346037570545036</v>
      </c>
    </row>
    <row r="33" spans="1:6" ht="15.6" customHeight="1">
      <c r="A33" s="202" t="s">
        <v>182</v>
      </c>
      <c r="B33" s="203">
        <v>226006</v>
      </c>
      <c r="C33" s="203">
        <v>232443</v>
      </c>
      <c r="D33" s="203">
        <v>2452092</v>
      </c>
      <c r="E33" s="203">
        <v>2380420</v>
      </c>
      <c r="F33" s="204">
        <v>-2.9228919632705441</v>
      </c>
    </row>
    <row r="34" spans="1:6" ht="15.6" customHeight="1">
      <c r="A34" s="202" t="s">
        <v>183</v>
      </c>
      <c r="B34" s="203">
        <v>21459</v>
      </c>
      <c r="C34" s="203">
        <v>21505</v>
      </c>
      <c r="D34" s="203">
        <v>266007</v>
      </c>
      <c r="E34" s="203">
        <v>221357</v>
      </c>
      <c r="F34" s="204">
        <v>-16.785272568015131</v>
      </c>
    </row>
    <row r="35" spans="1:6" ht="15.6" customHeight="1">
      <c r="A35" s="170" t="s">
        <v>158</v>
      </c>
      <c r="B35" s="90">
        <f>SUM(B7:B34)</f>
        <v>13204756</v>
      </c>
      <c r="C35" s="91">
        <f>SUM(C7:C34)</f>
        <v>15087419</v>
      </c>
      <c r="D35" s="192">
        <f>SUM(D7:D34)</f>
        <v>173343467</v>
      </c>
      <c r="E35" s="92">
        <f>SUM(E7:E34)</f>
        <v>164038363</v>
      </c>
      <c r="F35" s="154">
        <f>E35*100/D35-100</f>
        <v>-5.3680153980074721</v>
      </c>
    </row>
    <row r="36" spans="1:6" ht="15.6" customHeight="1">
      <c r="A36" s="87" t="s">
        <v>54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63A82-7E6A-4DF4-8BA0-AE982837FC3C}">
  <sheetPr codeName="Hoja1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3022.8249999999998</v>
      </c>
      <c r="C7" s="203">
        <v>1638.5319999999999</v>
      </c>
      <c r="D7" s="203">
        <v>26212.246999999999</v>
      </c>
      <c r="E7" s="203">
        <v>26110.714</v>
      </c>
      <c r="F7" s="204">
        <v>-0.38734947065013609</v>
      </c>
      <c r="G7" s="51"/>
    </row>
    <row r="8" spans="1:14" ht="15.6" customHeight="1">
      <c r="A8" s="202" t="s">
        <v>11</v>
      </c>
      <c r="B8" s="203">
        <v>0</v>
      </c>
      <c r="C8" s="203">
        <v>0</v>
      </c>
      <c r="D8" s="203">
        <v>377.81</v>
      </c>
      <c r="E8" s="203">
        <v>0</v>
      </c>
      <c r="F8" s="204">
        <v>-100</v>
      </c>
      <c r="G8" s="20"/>
    </row>
    <row r="9" spans="1:14" ht="15.6" customHeight="1">
      <c r="A9" s="202" t="s">
        <v>8</v>
      </c>
      <c r="B9" s="203">
        <v>173.977</v>
      </c>
      <c r="C9" s="203">
        <v>339.19500000000011</v>
      </c>
      <c r="D9" s="203">
        <v>2919.0419999999999</v>
      </c>
      <c r="E9" s="203">
        <v>3303.277</v>
      </c>
      <c r="F9" s="204">
        <v>13.163051439479119</v>
      </c>
      <c r="G9" s="20"/>
    </row>
    <row r="10" spans="1:14" ht="15.6" customHeight="1">
      <c r="A10" s="202" t="s">
        <v>10</v>
      </c>
      <c r="B10" s="203">
        <v>540.76300000000003</v>
      </c>
      <c r="C10" s="203">
        <v>428.57100000000003</v>
      </c>
      <c r="D10" s="203">
        <v>13516.923000000001</v>
      </c>
      <c r="E10" s="203">
        <v>7145.2130000000016</v>
      </c>
      <c r="F10" s="204">
        <v>-47.138760796373518</v>
      </c>
    </row>
    <row r="11" spans="1:14" ht="15.6" customHeight="1">
      <c r="A11" s="202" t="s">
        <v>9</v>
      </c>
      <c r="B11" s="203">
        <v>179.9</v>
      </c>
      <c r="C11" s="203">
        <v>160.93799999999999</v>
      </c>
      <c r="D11" s="203">
        <v>956.21999999999991</v>
      </c>
      <c r="E11" s="203">
        <v>933.47300000000018</v>
      </c>
      <c r="F11" s="204">
        <v>-2.378845872288792</v>
      </c>
    </row>
    <row r="12" spans="1:14" ht="15.6" customHeight="1">
      <c r="A12" s="202" t="s">
        <v>6</v>
      </c>
      <c r="B12" s="203">
        <v>1350.6780000000001</v>
      </c>
      <c r="C12" s="203">
        <v>854.971</v>
      </c>
      <c r="D12" s="203">
        <v>12549.415999999999</v>
      </c>
      <c r="E12" s="203">
        <v>11478.376</v>
      </c>
      <c r="F12" s="204">
        <v>-8.5345804139411854</v>
      </c>
    </row>
    <row r="13" spans="1:14" ht="15.6" customHeight="1">
      <c r="A13" s="202" t="s">
        <v>175</v>
      </c>
      <c r="B13" s="203">
        <v>136.41900000000001</v>
      </c>
      <c r="C13" s="203">
        <v>101.556</v>
      </c>
      <c r="D13" s="203">
        <v>1773.6849999999999</v>
      </c>
      <c r="E13" s="203">
        <v>1404.1910000000009</v>
      </c>
      <c r="F13" s="204">
        <v>-20.831996662315991</v>
      </c>
    </row>
    <row r="14" spans="1:14" ht="15.6" customHeight="1">
      <c r="A14" s="202" t="s">
        <v>153</v>
      </c>
      <c r="B14" s="203">
        <v>164.78200000000001</v>
      </c>
      <c r="C14" s="203">
        <v>100.32599999999999</v>
      </c>
      <c r="D14" s="203">
        <v>3116.8629999999998</v>
      </c>
      <c r="E14" s="203">
        <v>1519.314000000001</v>
      </c>
      <c r="F14" s="204">
        <v>-51.255027891825833</v>
      </c>
    </row>
    <row r="15" spans="1:14" ht="15.6" customHeight="1">
      <c r="A15" s="202" t="s">
        <v>150</v>
      </c>
      <c r="B15" s="203">
        <v>0</v>
      </c>
      <c r="C15" s="203">
        <v>0</v>
      </c>
      <c r="D15" s="203">
        <v>0</v>
      </c>
      <c r="E15" s="203">
        <v>0</v>
      </c>
      <c r="F15" s="204" t="s">
        <v>156</v>
      </c>
    </row>
    <row r="16" spans="1:14" ht="15.6" customHeight="1">
      <c r="A16" s="202" t="s">
        <v>149</v>
      </c>
      <c r="B16" s="203">
        <v>30.667000000000002</v>
      </c>
      <c r="C16" s="203">
        <v>34.311</v>
      </c>
      <c r="D16" s="203">
        <v>363.67500000000013</v>
      </c>
      <c r="E16" s="203">
        <v>232.423</v>
      </c>
      <c r="F16" s="204">
        <v>-36.090465388052543</v>
      </c>
      <c r="G16" s="15"/>
    </row>
    <row r="17" spans="1:7" ht="15.6" customHeight="1">
      <c r="A17" s="202" t="s">
        <v>155</v>
      </c>
      <c r="B17" s="203">
        <v>158.14599999999999</v>
      </c>
      <c r="C17" s="203">
        <v>208.89</v>
      </c>
      <c r="D17" s="203">
        <v>2428.5</v>
      </c>
      <c r="E17" s="203">
        <v>2206.87</v>
      </c>
      <c r="F17" s="204">
        <v>-9.1262095943998247</v>
      </c>
      <c r="G17" s="16"/>
    </row>
    <row r="18" spans="1:7" ht="15.6" customHeight="1">
      <c r="A18" s="202" t="s">
        <v>152</v>
      </c>
      <c r="B18" s="203">
        <v>3.4</v>
      </c>
      <c r="C18" s="203">
        <v>0</v>
      </c>
      <c r="D18" s="203">
        <v>10.105</v>
      </c>
      <c r="E18" s="203">
        <v>0</v>
      </c>
      <c r="F18" s="204">
        <v>-100</v>
      </c>
    </row>
    <row r="19" spans="1:7" ht="15.6" customHeight="1">
      <c r="A19" s="202" t="s">
        <v>148</v>
      </c>
      <c r="B19" s="203">
        <v>19.5</v>
      </c>
      <c r="C19" s="203">
        <v>10.445</v>
      </c>
      <c r="D19" s="203">
        <v>186.72</v>
      </c>
      <c r="E19" s="203">
        <v>159.708</v>
      </c>
      <c r="F19" s="204">
        <v>-14.466580976863749</v>
      </c>
    </row>
    <row r="20" spans="1:7" ht="15.6" customHeight="1">
      <c r="A20" s="202" t="s">
        <v>147</v>
      </c>
      <c r="B20" s="203">
        <v>337.863</v>
      </c>
      <c r="C20" s="203">
        <v>139.06200000000001</v>
      </c>
      <c r="D20" s="203">
        <v>8281.4280000000017</v>
      </c>
      <c r="E20" s="203">
        <v>7381.59</v>
      </c>
      <c r="F20" s="204">
        <v>-10.865734750093839</v>
      </c>
    </row>
    <row r="21" spans="1:7" ht="15.6" customHeight="1">
      <c r="A21" s="202" t="s">
        <v>154</v>
      </c>
      <c r="B21" s="203">
        <v>25.956</v>
      </c>
      <c r="C21" s="203">
        <v>20.527000000000001</v>
      </c>
      <c r="D21" s="203">
        <v>159.65100000000001</v>
      </c>
      <c r="E21" s="203">
        <v>149.83699999999999</v>
      </c>
      <c r="F21" s="204">
        <v>-6.1471584894551086</v>
      </c>
    </row>
    <row r="22" spans="1:7" ht="15.6" customHeight="1">
      <c r="A22" s="202" t="s">
        <v>151</v>
      </c>
      <c r="B22" s="203">
        <v>308.95200000000011</v>
      </c>
      <c r="C22" s="203">
        <v>26.794</v>
      </c>
      <c r="D22" s="203">
        <v>1516.9970000000001</v>
      </c>
      <c r="E22" s="203">
        <v>699.79799999999989</v>
      </c>
      <c r="F22" s="204">
        <v>-53.869519847435427</v>
      </c>
    </row>
    <row r="23" spans="1:7" ht="15.6" customHeight="1">
      <c r="A23" s="202" t="s">
        <v>171</v>
      </c>
      <c r="B23" s="203">
        <v>47.415000000000013</v>
      </c>
      <c r="C23" s="203">
        <v>207.649</v>
      </c>
      <c r="D23" s="203">
        <v>278.35300000000001</v>
      </c>
      <c r="E23" s="203">
        <v>441.00700000000012</v>
      </c>
      <c r="F23" s="204">
        <v>58.434433974126392</v>
      </c>
    </row>
    <row r="24" spans="1:7" ht="15.6" customHeight="1">
      <c r="A24" s="202" t="s">
        <v>146</v>
      </c>
      <c r="B24" s="203">
        <v>398.99099999999999</v>
      </c>
      <c r="C24" s="203">
        <v>178.685</v>
      </c>
      <c r="D24" s="203">
        <v>2901.2060000000001</v>
      </c>
      <c r="E24" s="203">
        <v>2351.0990000000002</v>
      </c>
      <c r="F24" s="204">
        <v>-18.96132160211997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23.94</v>
      </c>
      <c r="C26" s="203">
        <v>11.211</v>
      </c>
      <c r="D26" s="203">
        <v>818.79300000000023</v>
      </c>
      <c r="E26" s="203">
        <v>681.46</v>
      </c>
      <c r="F26" s="204">
        <v>-16.77261530081476</v>
      </c>
    </row>
    <row r="27" spans="1:7" ht="15.6" customHeight="1">
      <c r="A27" s="202" t="s">
        <v>173</v>
      </c>
      <c r="B27" s="203">
        <v>1530.085</v>
      </c>
      <c r="C27" s="203">
        <v>1088.645</v>
      </c>
      <c r="D27" s="203">
        <v>17313.185000000001</v>
      </c>
      <c r="E27" s="203">
        <v>17518.909</v>
      </c>
      <c r="F27" s="204">
        <v>1.188250457671415</v>
      </c>
    </row>
    <row r="28" spans="1:7" ht="15.6" customHeight="1">
      <c r="A28" s="202" t="s">
        <v>177</v>
      </c>
      <c r="B28" s="203">
        <v>293.87600000000009</v>
      </c>
      <c r="C28" s="203">
        <v>182.87799999999999</v>
      </c>
      <c r="D28" s="203">
        <v>2538.386</v>
      </c>
      <c r="E28" s="203">
        <v>2953.511</v>
      </c>
      <c r="F28" s="204">
        <v>16.353895743200599</v>
      </c>
    </row>
    <row r="29" spans="1:7" ht="15.6" customHeight="1">
      <c r="A29" s="202" t="s">
        <v>178</v>
      </c>
      <c r="B29" s="203">
        <v>221.15100000000001</v>
      </c>
      <c r="C29" s="203">
        <v>200.58</v>
      </c>
      <c r="D29" s="203">
        <v>5422.8639999999996</v>
      </c>
      <c r="E29" s="203">
        <v>3965.146999999999</v>
      </c>
      <c r="F29" s="204">
        <v>-26.88094335391779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139.245</v>
      </c>
      <c r="C31" s="203">
        <v>100.02500000000001</v>
      </c>
      <c r="D31" s="203">
        <v>2155.569</v>
      </c>
      <c r="E31" s="203">
        <v>1740.681</v>
      </c>
      <c r="F31" s="204">
        <v>-19.247261395946989</v>
      </c>
    </row>
    <row r="32" spans="1:7" ht="15.6" customHeight="1">
      <c r="A32" s="202" t="s">
        <v>181</v>
      </c>
      <c r="B32" s="203">
        <v>131.10499999999999</v>
      </c>
      <c r="C32" s="203">
        <v>258.76600000000002</v>
      </c>
      <c r="D32" s="203">
        <v>994.13800000000026</v>
      </c>
      <c r="E32" s="203">
        <v>1367.298</v>
      </c>
      <c r="F32" s="204">
        <v>37.536036244464981</v>
      </c>
    </row>
    <row r="33" spans="1:6" ht="15.6" customHeight="1">
      <c r="A33" s="202" t="s">
        <v>182</v>
      </c>
      <c r="B33" s="203">
        <v>2847.7930000000001</v>
      </c>
      <c r="C33" s="203">
        <v>2842.7469999999998</v>
      </c>
      <c r="D33" s="203">
        <v>30938.992999999999</v>
      </c>
      <c r="E33" s="203">
        <v>29829.57599999999</v>
      </c>
      <c r="F33" s="204">
        <v>-3.5858212967694389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12087.429</v>
      </c>
      <c r="C35" s="91">
        <f>SUM(C7:C34)</f>
        <v>9135.3040000000001</v>
      </c>
      <c r="D35" s="90">
        <f>SUM(D7:D34)</f>
        <v>137730.76900000003</v>
      </c>
      <c r="E35" s="92">
        <f>SUM(E7:E34)</f>
        <v>123573.47199999998</v>
      </c>
      <c r="F35" s="154">
        <f>E35*100/D35-100</f>
        <v>-10.27896460811894</v>
      </c>
    </row>
    <row r="36" spans="1:6" ht="15.6" customHeight="1">
      <c r="A36" s="87" t="s">
        <v>90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B655B-F0BC-43E5-A44F-DFAB28EE3EC8}">
  <sheetPr codeName="Hoja1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4520</v>
      </c>
      <c r="C7" s="203">
        <v>2943</v>
      </c>
      <c r="D7" s="203">
        <v>51511</v>
      </c>
      <c r="E7" s="203">
        <v>51864</v>
      </c>
      <c r="F7" s="204">
        <v>0.68529052047135519</v>
      </c>
      <c r="G7" s="51"/>
    </row>
    <row r="8" spans="1:14" ht="15.6" customHeight="1">
      <c r="A8" s="202" t="s">
        <v>11</v>
      </c>
      <c r="B8" s="203">
        <v>2231</v>
      </c>
      <c r="C8" s="203">
        <v>1445</v>
      </c>
      <c r="D8" s="203">
        <v>20693</v>
      </c>
      <c r="E8" s="203">
        <v>27192</v>
      </c>
      <c r="F8" s="204">
        <v>31.406755907794921</v>
      </c>
      <c r="G8" s="20"/>
    </row>
    <row r="9" spans="1:14" ht="15.6" customHeight="1">
      <c r="A9" s="202" t="s">
        <v>8</v>
      </c>
      <c r="B9" s="203">
        <v>5030</v>
      </c>
      <c r="C9" s="203">
        <v>6567</v>
      </c>
      <c r="D9" s="203">
        <v>73414</v>
      </c>
      <c r="E9" s="203">
        <v>86762</v>
      </c>
      <c r="F9" s="204">
        <v>18.181818181818191</v>
      </c>
      <c r="G9" s="20"/>
    </row>
    <row r="10" spans="1:14" ht="15.6" customHeight="1">
      <c r="A10" s="202" t="s">
        <v>10</v>
      </c>
      <c r="B10" s="203">
        <v>3737</v>
      </c>
      <c r="C10" s="203">
        <v>3238</v>
      </c>
      <c r="D10" s="203">
        <v>52003</v>
      </c>
      <c r="E10" s="203">
        <v>45191</v>
      </c>
      <c r="F10" s="204">
        <v>-13.09924427436879</v>
      </c>
    </row>
    <row r="11" spans="1:14" ht="15.6" customHeight="1">
      <c r="A11" s="202" t="s">
        <v>9</v>
      </c>
      <c r="B11" s="203">
        <v>322304</v>
      </c>
      <c r="C11" s="203">
        <v>299776</v>
      </c>
      <c r="D11" s="203">
        <v>3694341</v>
      </c>
      <c r="E11" s="203">
        <v>3405055</v>
      </c>
      <c r="F11" s="204">
        <v>-7.8305169988368704</v>
      </c>
    </row>
    <row r="12" spans="1:14" ht="15.6" customHeight="1">
      <c r="A12" s="202" t="s">
        <v>6</v>
      </c>
      <c r="B12" s="203">
        <v>15876</v>
      </c>
      <c r="C12" s="203">
        <v>15528</v>
      </c>
      <c r="D12" s="203">
        <v>145049</v>
      </c>
      <c r="E12" s="203">
        <v>109577</v>
      </c>
      <c r="F12" s="204">
        <v>-24.455184110197241</v>
      </c>
    </row>
    <row r="13" spans="1:14" ht="15.6" customHeight="1">
      <c r="A13" s="202" t="s">
        <v>175</v>
      </c>
      <c r="B13" s="203">
        <v>4407</v>
      </c>
      <c r="C13" s="203">
        <v>9832</v>
      </c>
      <c r="D13" s="203">
        <v>82050</v>
      </c>
      <c r="E13" s="203">
        <v>139046</v>
      </c>
      <c r="F13" s="204">
        <v>69.464960390006098</v>
      </c>
    </row>
    <row r="14" spans="1:14" ht="15.6" customHeight="1">
      <c r="A14" s="202" t="s">
        <v>153</v>
      </c>
      <c r="B14" s="203">
        <v>136351</v>
      </c>
      <c r="C14" s="203">
        <v>167482</v>
      </c>
      <c r="D14" s="203">
        <v>1711295</v>
      </c>
      <c r="E14" s="203">
        <v>1471014</v>
      </c>
      <c r="F14" s="204">
        <v>-14.0408871643989</v>
      </c>
    </row>
    <row r="15" spans="1:14" ht="15.6" customHeight="1">
      <c r="A15" s="202" t="s">
        <v>150</v>
      </c>
      <c r="B15" s="203">
        <v>9216</v>
      </c>
      <c r="C15" s="203">
        <v>9476</v>
      </c>
      <c r="D15" s="203">
        <v>112350</v>
      </c>
      <c r="E15" s="203">
        <v>121171</v>
      </c>
      <c r="F15" s="204">
        <v>7.8513573653760602</v>
      </c>
    </row>
    <row r="16" spans="1:14" ht="15.6" customHeight="1">
      <c r="A16" s="202" t="s">
        <v>149</v>
      </c>
      <c r="B16" s="203">
        <v>42347</v>
      </c>
      <c r="C16" s="203">
        <v>24192</v>
      </c>
      <c r="D16" s="203">
        <v>193974</v>
      </c>
      <c r="E16" s="203">
        <v>245213</v>
      </c>
      <c r="F16" s="204">
        <v>26.415395877798058</v>
      </c>
      <c r="G16" s="15"/>
    </row>
    <row r="17" spans="1:7" ht="15.6" customHeight="1">
      <c r="A17" s="202" t="s">
        <v>155</v>
      </c>
      <c r="B17" s="203">
        <v>1734</v>
      </c>
      <c r="C17" s="203">
        <v>2053</v>
      </c>
      <c r="D17" s="203">
        <v>30086</v>
      </c>
      <c r="E17" s="203">
        <v>26715</v>
      </c>
      <c r="F17" s="204">
        <v>-11.20454696536595</v>
      </c>
      <c r="G17" s="16"/>
    </row>
    <row r="18" spans="1:7" ht="15.6" customHeight="1">
      <c r="A18" s="202" t="s">
        <v>152</v>
      </c>
      <c r="B18" s="203">
        <v>48659</v>
      </c>
      <c r="C18" s="203">
        <v>51636</v>
      </c>
      <c r="D18" s="203">
        <v>625637</v>
      </c>
      <c r="E18" s="203">
        <v>574640</v>
      </c>
      <c r="F18" s="204">
        <v>-8.1512122844396941</v>
      </c>
    </row>
    <row r="19" spans="1:7" ht="15.6" customHeight="1">
      <c r="A19" s="202" t="s">
        <v>148</v>
      </c>
      <c r="B19" s="203">
        <v>1538</v>
      </c>
      <c r="C19" s="203">
        <v>777</v>
      </c>
      <c r="D19" s="203">
        <v>12908</v>
      </c>
      <c r="E19" s="203">
        <v>12670</v>
      </c>
      <c r="F19" s="204">
        <v>-1.8438177874186581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25563</v>
      </c>
      <c r="E20" s="203">
        <v>11065</v>
      </c>
      <c r="F20" s="204">
        <v>-56.714783084927433</v>
      </c>
    </row>
    <row r="21" spans="1:7" ht="15.6" customHeight="1">
      <c r="A21" s="202" t="s">
        <v>154</v>
      </c>
      <c r="B21" s="203">
        <v>15347</v>
      </c>
      <c r="C21" s="203">
        <v>13290</v>
      </c>
      <c r="D21" s="203">
        <v>164779</v>
      </c>
      <c r="E21" s="203">
        <v>152902</v>
      </c>
      <c r="F21" s="204">
        <v>-7.2078359499693514</v>
      </c>
    </row>
    <row r="22" spans="1:7" ht="15.6" customHeight="1">
      <c r="A22" s="202" t="s">
        <v>151</v>
      </c>
      <c r="B22" s="203">
        <v>208035</v>
      </c>
      <c r="C22" s="203">
        <v>206860</v>
      </c>
      <c r="D22" s="203">
        <v>2340624</v>
      </c>
      <c r="E22" s="203">
        <v>2112607</v>
      </c>
      <c r="F22" s="204">
        <v>-9.7417184477301788</v>
      </c>
    </row>
    <row r="23" spans="1:7" ht="15.6" customHeight="1">
      <c r="A23" s="202" t="s">
        <v>171</v>
      </c>
      <c r="B23" s="203">
        <v>7514</v>
      </c>
      <c r="C23" s="203">
        <v>12717</v>
      </c>
      <c r="D23" s="203">
        <v>68525</v>
      </c>
      <c r="E23" s="203">
        <v>88305</v>
      </c>
      <c r="F23" s="204">
        <v>28.865377599416259</v>
      </c>
    </row>
    <row r="24" spans="1:7" ht="15.6" customHeight="1">
      <c r="A24" s="202" t="s">
        <v>146</v>
      </c>
      <c r="B24" s="203">
        <v>2368</v>
      </c>
      <c r="C24" s="203">
        <v>3877</v>
      </c>
      <c r="D24" s="203">
        <v>33575</v>
      </c>
      <c r="E24" s="203">
        <v>23891</v>
      </c>
      <c r="F24" s="204">
        <v>-28.842889054355918</v>
      </c>
    </row>
    <row r="25" spans="1:7" ht="15.6" customHeight="1">
      <c r="A25" s="202" t="s">
        <v>145</v>
      </c>
      <c r="B25" s="203">
        <v>1304</v>
      </c>
      <c r="C25" s="203">
        <v>0</v>
      </c>
      <c r="D25" s="203">
        <v>4944</v>
      </c>
      <c r="E25" s="203">
        <v>2556</v>
      </c>
      <c r="F25" s="204">
        <v>-48.300970873786397</v>
      </c>
    </row>
    <row r="26" spans="1:7" ht="15.6" customHeight="1">
      <c r="A26" s="202" t="s">
        <v>157</v>
      </c>
      <c r="B26" s="203">
        <v>1301</v>
      </c>
      <c r="C26" s="203">
        <v>1967</v>
      </c>
      <c r="D26" s="203">
        <v>16488</v>
      </c>
      <c r="E26" s="203">
        <v>24812</v>
      </c>
      <c r="F26" s="204">
        <v>50.485201358563813</v>
      </c>
    </row>
    <row r="27" spans="1:7" ht="15.6" customHeight="1">
      <c r="A27" s="202" t="s">
        <v>173</v>
      </c>
      <c r="B27" s="203">
        <v>1711</v>
      </c>
      <c r="C27" s="203">
        <v>2280</v>
      </c>
      <c r="D27" s="203">
        <v>23060</v>
      </c>
      <c r="E27" s="203">
        <v>24735</v>
      </c>
      <c r="F27" s="204">
        <v>7.2636600173460559</v>
      </c>
    </row>
    <row r="28" spans="1:7" ht="15.6" customHeight="1">
      <c r="A28" s="202" t="s">
        <v>177</v>
      </c>
      <c r="B28" s="203">
        <v>64418</v>
      </c>
      <c r="C28" s="203">
        <v>50004</v>
      </c>
      <c r="D28" s="203">
        <v>529019</v>
      </c>
      <c r="E28" s="203">
        <v>580162</v>
      </c>
      <c r="F28" s="204">
        <v>9.6675166676433122</v>
      </c>
    </row>
    <row r="29" spans="1:7" ht="15.6" customHeight="1">
      <c r="A29" s="202" t="s">
        <v>178</v>
      </c>
      <c r="B29" s="203">
        <v>2525</v>
      </c>
      <c r="C29" s="203">
        <v>4337</v>
      </c>
      <c r="D29" s="203">
        <v>32342</v>
      </c>
      <c r="E29" s="203">
        <v>44181</v>
      </c>
      <c r="F29" s="204">
        <v>36.605652093253347</v>
      </c>
    </row>
    <row r="30" spans="1:7" ht="15.6" customHeight="1">
      <c r="A30" s="202" t="s">
        <v>179</v>
      </c>
      <c r="B30" s="203">
        <v>2116</v>
      </c>
      <c r="C30" s="203">
        <v>1</v>
      </c>
      <c r="D30" s="203">
        <v>30168</v>
      </c>
      <c r="E30" s="203">
        <v>27230</v>
      </c>
      <c r="F30" s="204">
        <v>-9.7387960753115834</v>
      </c>
    </row>
    <row r="31" spans="1:7" ht="15.6" customHeight="1">
      <c r="A31" s="202" t="s">
        <v>180</v>
      </c>
      <c r="B31" s="203">
        <v>6292</v>
      </c>
      <c r="C31" s="203">
        <v>9319</v>
      </c>
      <c r="D31" s="203">
        <v>103007</v>
      </c>
      <c r="E31" s="203">
        <v>101995</v>
      </c>
      <c r="F31" s="204">
        <v>-0.98245750288815259</v>
      </c>
    </row>
    <row r="32" spans="1:7" ht="15.6" customHeight="1">
      <c r="A32" s="202" t="s">
        <v>181</v>
      </c>
      <c r="B32" s="203">
        <v>26033</v>
      </c>
      <c r="C32" s="203">
        <v>69852</v>
      </c>
      <c r="D32" s="203">
        <v>365026</v>
      </c>
      <c r="E32" s="203">
        <v>430572</v>
      </c>
      <c r="F32" s="204">
        <v>17.956529123952819</v>
      </c>
    </row>
    <row r="33" spans="1:6" ht="15.6" customHeight="1">
      <c r="A33" s="202" t="s">
        <v>182</v>
      </c>
      <c r="B33" s="203">
        <v>12231</v>
      </c>
      <c r="C33" s="203">
        <v>3089</v>
      </c>
      <c r="D33" s="203">
        <v>115969</v>
      </c>
      <c r="E33" s="203">
        <v>55106</v>
      </c>
      <c r="F33" s="204">
        <v>-52.482128844777478</v>
      </c>
    </row>
    <row r="34" spans="1:6" ht="15.6" customHeight="1">
      <c r="A34" s="202" t="s">
        <v>183</v>
      </c>
      <c r="B34" s="203">
        <v>633</v>
      </c>
      <c r="C34" s="203">
        <v>529</v>
      </c>
      <c r="D34" s="203">
        <v>7248</v>
      </c>
      <c r="E34" s="203">
        <v>6872</v>
      </c>
      <c r="F34" s="204">
        <v>-5.1876379690949221</v>
      </c>
    </row>
    <row r="35" spans="1:6" ht="15.6" customHeight="1">
      <c r="A35" s="170" t="s">
        <v>158</v>
      </c>
      <c r="B35" s="90">
        <f>SUM(B7:B34)</f>
        <v>949778</v>
      </c>
      <c r="C35" s="91">
        <f>SUM(C7:C34)</f>
        <v>973067</v>
      </c>
      <c r="D35" s="192">
        <f>SUM(D7:D34)</f>
        <v>10665648</v>
      </c>
      <c r="E35" s="192">
        <f>SUM(E7:E34)</f>
        <v>10003101</v>
      </c>
      <c r="F35" s="154">
        <f>E35*100/D35-100</f>
        <v>-6.2119713682656652</v>
      </c>
    </row>
    <row r="36" spans="1:6" ht="15.6" customHeight="1">
      <c r="A36" s="87" t="s">
        <v>166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91D25-07A3-456B-9A56-339E4FA33B1B}">
  <sheetPr codeName="Hoja1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64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2655</v>
      </c>
      <c r="C7" s="203">
        <v>2191</v>
      </c>
      <c r="D7" s="203">
        <v>28137</v>
      </c>
      <c r="E7" s="203">
        <v>27525</v>
      </c>
      <c r="F7" s="204">
        <v>-2.1750719692931</v>
      </c>
      <c r="G7" s="51"/>
    </row>
    <row r="8" spans="1:14" ht="15.6" customHeight="1">
      <c r="A8" s="202" t="s">
        <v>11</v>
      </c>
      <c r="B8" s="203">
        <v>164</v>
      </c>
      <c r="C8" s="203">
        <v>152</v>
      </c>
      <c r="D8" s="203">
        <v>2169</v>
      </c>
      <c r="E8" s="203">
        <v>1636</v>
      </c>
      <c r="F8" s="204">
        <v>-24.573536191793451</v>
      </c>
      <c r="G8" s="20"/>
    </row>
    <row r="9" spans="1:14" ht="15.6" customHeight="1">
      <c r="A9" s="202" t="s">
        <v>8</v>
      </c>
      <c r="B9" s="203">
        <v>2501</v>
      </c>
      <c r="C9" s="203">
        <v>2851</v>
      </c>
      <c r="D9" s="203">
        <v>37539</v>
      </c>
      <c r="E9" s="203">
        <v>43907</v>
      </c>
      <c r="F9" s="204">
        <v>16.96369109459495</v>
      </c>
      <c r="G9" s="20"/>
    </row>
    <row r="10" spans="1:14" ht="15.6" customHeight="1">
      <c r="A10" s="202" t="s">
        <v>10</v>
      </c>
      <c r="B10" s="203">
        <v>1429</v>
      </c>
      <c r="C10" s="203">
        <v>703</v>
      </c>
      <c r="D10" s="203">
        <v>15777</v>
      </c>
      <c r="E10" s="203">
        <v>11714</v>
      </c>
      <c r="F10" s="204">
        <v>-25.752677948912979</v>
      </c>
    </row>
    <row r="11" spans="1:14" ht="15.6" customHeight="1">
      <c r="A11" s="202" t="s">
        <v>9</v>
      </c>
      <c r="B11" s="203">
        <v>307987</v>
      </c>
      <c r="C11" s="203">
        <v>283621</v>
      </c>
      <c r="D11" s="203">
        <v>3519006</v>
      </c>
      <c r="E11" s="203">
        <v>3243153</v>
      </c>
      <c r="F11" s="204">
        <v>-7.838946566161014</v>
      </c>
    </row>
    <row r="12" spans="1:14" ht="15.6" customHeight="1">
      <c r="A12" s="202" t="s">
        <v>6</v>
      </c>
      <c r="B12" s="203">
        <v>1709</v>
      </c>
      <c r="C12" s="203">
        <v>2264</v>
      </c>
      <c r="D12" s="203">
        <v>28850</v>
      </c>
      <c r="E12" s="203">
        <v>21853</v>
      </c>
      <c r="F12" s="204">
        <v>-24.253032928942801</v>
      </c>
    </row>
    <row r="13" spans="1:14" ht="15.6" customHeight="1">
      <c r="A13" s="202" t="s">
        <v>175</v>
      </c>
      <c r="B13" s="203">
        <v>107</v>
      </c>
      <c r="C13" s="203">
        <v>12</v>
      </c>
      <c r="D13" s="203">
        <v>1754</v>
      </c>
      <c r="E13" s="203">
        <v>1014</v>
      </c>
      <c r="F13" s="204">
        <v>-42.18928164196123</v>
      </c>
    </row>
    <row r="14" spans="1:14" ht="15.6" customHeight="1">
      <c r="A14" s="202" t="s">
        <v>153</v>
      </c>
      <c r="B14" s="203">
        <v>112446</v>
      </c>
      <c r="C14" s="203">
        <v>140195</v>
      </c>
      <c r="D14" s="203">
        <v>1465762</v>
      </c>
      <c r="E14" s="203">
        <v>1196564</v>
      </c>
      <c r="F14" s="204">
        <v>-18.365737411667109</v>
      </c>
    </row>
    <row r="15" spans="1:14" ht="15.6" customHeight="1">
      <c r="A15" s="202" t="s">
        <v>150</v>
      </c>
      <c r="B15" s="203">
        <v>4885</v>
      </c>
      <c r="C15" s="203">
        <v>4928</v>
      </c>
      <c r="D15" s="203">
        <v>59550</v>
      </c>
      <c r="E15" s="203">
        <v>63667</v>
      </c>
      <c r="F15" s="204">
        <v>6.9135180520570998</v>
      </c>
    </row>
    <row r="16" spans="1:14" ht="15.6" customHeight="1">
      <c r="A16" s="202" t="s">
        <v>149</v>
      </c>
      <c r="B16" s="203">
        <v>29607</v>
      </c>
      <c r="C16" s="203">
        <v>1409</v>
      </c>
      <c r="D16" s="203">
        <v>43523</v>
      </c>
      <c r="E16" s="203">
        <v>40466</v>
      </c>
      <c r="F16" s="204">
        <v>-7.02387243526411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47125</v>
      </c>
      <c r="C18" s="203">
        <v>50392</v>
      </c>
      <c r="D18" s="203">
        <v>611569</v>
      </c>
      <c r="E18" s="203">
        <v>556736</v>
      </c>
      <c r="F18" s="204">
        <v>-8.9659547818806971</v>
      </c>
    </row>
    <row r="19" spans="1:7" ht="15.6" customHeight="1">
      <c r="A19" s="202" t="s">
        <v>148</v>
      </c>
      <c r="B19" s="203">
        <v>806</v>
      </c>
      <c r="C19" s="203">
        <v>493</v>
      </c>
      <c r="D19" s="203">
        <v>7997</v>
      </c>
      <c r="E19" s="203">
        <v>7877</v>
      </c>
      <c r="F19" s="204">
        <v>-1.5005627110166271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25563</v>
      </c>
      <c r="E20" s="203">
        <v>11065</v>
      </c>
      <c r="F20" s="204">
        <v>-56.714783084927433</v>
      </c>
    </row>
    <row r="21" spans="1:7" ht="15.6" customHeight="1">
      <c r="A21" s="202" t="s">
        <v>154</v>
      </c>
      <c r="B21" s="203">
        <v>13553</v>
      </c>
      <c r="C21" s="203">
        <v>10830</v>
      </c>
      <c r="D21" s="203">
        <v>143849</v>
      </c>
      <c r="E21" s="203">
        <v>125595</v>
      </c>
      <c r="F21" s="204">
        <v>-12.68969544452864</v>
      </c>
    </row>
    <row r="22" spans="1:7" ht="15.6" customHeight="1">
      <c r="A22" s="202" t="s">
        <v>151</v>
      </c>
      <c r="B22" s="203">
        <v>183477</v>
      </c>
      <c r="C22" s="203">
        <v>181218</v>
      </c>
      <c r="D22" s="203">
        <v>2132524</v>
      </c>
      <c r="E22" s="203">
        <v>1877213</v>
      </c>
      <c r="F22" s="204">
        <v>-11.9722450954831</v>
      </c>
    </row>
    <row r="23" spans="1:7" ht="15.6" customHeight="1">
      <c r="A23" s="202" t="s">
        <v>171</v>
      </c>
      <c r="B23" s="203">
        <v>2321</v>
      </c>
      <c r="C23" s="203">
        <v>1069</v>
      </c>
      <c r="D23" s="203">
        <v>24537</v>
      </c>
      <c r="E23" s="203">
        <v>31223</v>
      </c>
      <c r="F23" s="204">
        <v>27.248644903614949</v>
      </c>
    </row>
    <row r="24" spans="1:7" ht="15.6" customHeight="1">
      <c r="A24" s="202" t="s">
        <v>146</v>
      </c>
      <c r="B24" s="203">
        <v>986</v>
      </c>
      <c r="C24" s="203">
        <v>3312</v>
      </c>
      <c r="D24" s="203">
        <v>17916</v>
      </c>
      <c r="E24" s="203">
        <v>11918</v>
      </c>
      <c r="F24" s="204">
        <v>-33.478455012279532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807</v>
      </c>
      <c r="C26" s="203">
        <v>1250</v>
      </c>
      <c r="D26" s="203">
        <v>10513</v>
      </c>
      <c r="E26" s="203">
        <v>16278</v>
      </c>
      <c r="F26" s="204">
        <v>54.836868638828122</v>
      </c>
    </row>
    <row r="27" spans="1:7" ht="15.6" customHeight="1">
      <c r="A27" s="202" t="s">
        <v>173</v>
      </c>
      <c r="B27" s="203">
        <v>658</v>
      </c>
      <c r="C27" s="203">
        <v>927</v>
      </c>
      <c r="D27" s="203">
        <v>9879</v>
      </c>
      <c r="E27" s="203">
        <v>9899</v>
      </c>
      <c r="F27" s="204">
        <v>0.20244964065189211</v>
      </c>
    </row>
    <row r="28" spans="1:7" ht="15.6" customHeight="1">
      <c r="A28" s="202" t="s">
        <v>177</v>
      </c>
      <c r="B28" s="203">
        <v>48099</v>
      </c>
      <c r="C28" s="203">
        <v>45940</v>
      </c>
      <c r="D28" s="203">
        <v>428767</v>
      </c>
      <c r="E28" s="203">
        <v>535541</v>
      </c>
      <c r="F28" s="204">
        <v>24.90256946080272</v>
      </c>
    </row>
    <row r="29" spans="1:7" ht="15.6" customHeight="1">
      <c r="A29" s="202" t="s">
        <v>178</v>
      </c>
      <c r="B29" s="203">
        <v>1269</v>
      </c>
      <c r="C29" s="203">
        <v>3433</v>
      </c>
      <c r="D29" s="203">
        <v>13874</v>
      </c>
      <c r="E29" s="203">
        <v>26093</v>
      </c>
      <c r="F29" s="204">
        <v>88.07121233962809</v>
      </c>
    </row>
    <row r="30" spans="1:7" ht="15.6" customHeight="1">
      <c r="A30" s="202" t="s">
        <v>179</v>
      </c>
      <c r="B30" s="203">
        <v>1228</v>
      </c>
      <c r="C30" s="203">
        <v>0</v>
      </c>
      <c r="D30" s="203">
        <v>12945</v>
      </c>
      <c r="E30" s="203">
        <v>12263</v>
      </c>
      <c r="F30" s="204">
        <v>-5.2684434144457271</v>
      </c>
    </row>
    <row r="31" spans="1:7" ht="15.6" customHeight="1">
      <c r="A31" s="202" t="s">
        <v>180</v>
      </c>
      <c r="B31" s="203">
        <v>2647</v>
      </c>
      <c r="C31" s="203">
        <v>2094</v>
      </c>
      <c r="D31" s="203">
        <v>49593</v>
      </c>
      <c r="E31" s="203">
        <v>30013</v>
      </c>
      <c r="F31" s="204">
        <v>-39.481378420341578</v>
      </c>
    </row>
    <row r="32" spans="1:7" ht="15.6" customHeight="1">
      <c r="A32" s="202" t="s">
        <v>181</v>
      </c>
      <c r="B32" s="203">
        <v>19208</v>
      </c>
      <c r="C32" s="203">
        <v>58572</v>
      </c>
      <c r="D32" s="203">
        <v>301765</v>
      </c>
      <c r="E32" s="203">
        <v>360096</v>
      </c>
      <c r="F32" s="204">
        <v>19.32994217354565</v>
      </c>
    </row>
    <row r="33" spans="1:6" ht="15.6" customHeight="1">
      <c r="A33" s="202" t="s">
        <v>182</v>
      </c>
      <c r="B33" s="203">
        <v>6242</v>
      </c>
      <c r="C33" s="203">
        <v>0</v>
      </c>
      <c r="D33" s="203">
        <v>60592</v>
      </c>
      <c r="E33" s="203">
        <v>8063</v>
      </c>
      <c r="F33" s="204">
        <v>-86.692962767362033</v>
      </c>
    </row>
    <row r="34" spans="1:6" ht="15.6" customHeight="1">
      <c r="A34" s="202" t="s">
        <v>183</v>
      </c>
      <c r="B34" s="203">
        <v>280</v>
      </c>
      <c r="C34" s="203">
        <v>159</v>
      </c>
      <c r="D34" s="203">
        <v>1924</v>
      </c>
      <c r="E34" s="203">
        <v>2670</v>
      </c>
      <c r="F34" s="204">
        <v>38.773388773388767</v>
      </c>
    </row>
    <row r="35" spans="1:6" ht="15.6" customHeight="1">
      <c r="A35" s="170" t="s">
        <v>158</v>
      </c>
      <c r="B35" s="90">
        <f>SUM(B7:B34)</f>
        <v>792196</v>
      </c>
      <c r="C35" s="91">
        <f>SUM(C7:C34)</f>
        <v>798015</v>
      </c>
      <c r="D35" s="90">
        <f>SUM(D7:D34)</f>
        <v>9055874</v>
      </c>
      <c r="E35" s="92">
        <f>SUM(E7:E34)</f>
        <v>8274042</v>
      </c>
      <c r="F35" s="154">
        <f>E35*100/D35-100</f>
        <v>-8.6334240074453277</v>
      </c>
    </row>
    <row r="36" spans="1:6" ht="15.6" customHeight="1">
      <c r="A36" s="87" t="s">
        <v>86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1C4A-D3D3-4163-A3BB-24502ABE542E}">
  <sheetPr codeName="Hoja1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0</v>
      </c>
      <c r="C8" s="203">
        <v>0</v>
      </c>
      <c r="D8" s="203">
        <v>0</v>
      </c>
      <c r="E8" s="203">
        <v>0</v>
      </c>
      <c r="F8" s="204" t="s">
        <v>156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156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278866</v>
      </c>
      <c r="C11" s="203">
        <v>318132</v>
      </c>
      <c r="D11" s="203">
        <v>3273867</v>
      </c>
      <c r="E11" s="203">
        <v>3480225</v>
      </c>
      <c r="F11" s="204">
        <v>6.3031882480259611</v>
      </c>
    </row>
    <row r="12" spans="1:14" ht="15.6" customHeight="1">
      <c r="A12" s="202" t="s">
        <v>6</v>
      </c>
      <c r="B12" s="203">
        <v>0</v>
      </c>
      <c r="C12" s="203">
        <v>0</v>
      </c>
      <c r="D12" s="203">
        <v>0</v>
      </c>
      <c r="E12" s="203">
        <v>0</v>
      </c>
      <c r="F12" s="204" t="s">
        <v>156</v>
      </c>
    </row>
    <row r="13" spans="1:14" ht="15.6" customHeight="1">
      <c r="A13" s="202" t="s">
        <v>175</v>
      </c>
      <c r="B13" s="203">
        <v>0</v>
      </c>
      <c r="C13" s="203">
        <v>82</v>
      </c>
      <c r="D13" s="203">
        <v>0</v>
      </c>
      <c r="E13" s="203">
        <v>4562</v>
      </c>
      <c r="F13" s="204" t="s">
        <v>156</v>
      </c>
    </row>
    <row r="14" spans="1:14" ht="15.6" customHeight="1">
      <c r="A14" s="202" t="s">
        <v>153</v>
      </c>
      <c r="B14" s="203">
        <v>0</v>
      </c>
      <c r="C14" s="203">
        <v>0</v>
      </c>
      <c r="D14" s="203">
        <v>0</v>
      </c>
      <c r="E14" s="203">
        <v>0</v>
      </c>
      <c r="F14" s="204" t="s">
        <v>156</v>
      </c>
    </row>
    <row r="15" spans="1:14" ht="15.6" customHeight="1">
      <c r="A15" s="202" t="s">
        <v>150</v>
      </c>
      <c r="B15" s="203">
        <v>0</v>
      </c>
      <c r="C15" s="203">
        <v>0</v>
      </c>
      <c r="D15" s="203">
        <v>1020</v>
      </c>
      <c r="E15" s="203">
        <v>0</v>
      </c>
      <c r="F15" s="204">
        <v>-100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29</v>
      </c>
      <c r="C19" s="203">
        <v>0</v>
      </c>
      <c r="D19" s="203">
        <v>29</v>
      </c>
      <c r="E19" s="203">
        <v>96</v>
      </c>
      <c r="F19" s="204">
        <v>231.0344827586207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5974</v>
      </c>
      <c r="C21" s="203">
        <v>0</v>
      </c>
      <c r="D21" s="203">
        <v>81635</v>
      </c>
      <c r="E21" s="203">
        <v>116209</v>
      </c>
      <c r="F21" s="204">
        <v>42.35193238194401</v>
      </c>
    </row>
    <row r="22" spans="1:7" ht="15.6" customHeight="1">
      <c r="A22" s="202" t="s">
        <v>151</v>
      </c>
      <c r="B22" s="203">
        <v>0</v>
      </c>
      <c r="C22" s="203">
        <v>0</v>
      </c>
      <c r="D22" s="203">
        <v>1</v>
      </c>
      <c r="E22" s="203">
        <v>0</v>
      </c>
      <c r="F22" s="204">
        <v>-100</v>
      </c>
    </row>
    <row r="23" spans="1:7" ht="15.6" customHeight="1">
      <c r="A23" s="202" t="s">
        <v>171</v>
      </c>
      <c r="B23" s="203">
        <v>0</v>
      </c>
      <c r="C23" s="203">
        <v>0</v>
      </c>
      <c r="D23" s="203">
        <v>0</v>
      </c>
      <c r="E23" s="203">
        <v>0</v>
      </c>
      <c r="F23" s="204" t="s">
        <v>156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2998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124</v>
      </c>
      <c r="C28" s="203">
        <v>125</v>
      </c>
      <c r="D28" s="203">
        <v>1436</v>
      </c>
      <c r="E28" s="203">
        <v>1590</v>
      </c>
      <c r="F28" s="204">
        <v>10.72423398328691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0</v>
      </c>
      <c r="E29" s="203">
        <v>0</v>
      </c>
      <c r="F29" s="204" t="s">
        <v>156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0</v>
      </c>
      <c r="C31" s="203">
        <v>56116</v>
      </c>
      <c r="D31" s="203">
        <v>187717</v>
      </c>
      <c r="E31" s="203">
        <v>93924</v>
      </c>
      <c r="F31" s="204">
        <v>-49.96510704944145</v>
      </c>
    </row>
    <row r="32" spans="1:7" ht="15.6" customHeight="1">
      <c r="A32" s="202" t="s">
        <v>181</v>
      </c>
      <c r="B32" s="203">
        <v>0</v>
      </c>
      <c r="C32" s="203">
        <v>0</v>
      </c>
      <c r="D32" s="203">
        <v>0</v>
      </c>
      <c r="E32" s="203">
        <v>0</v>
      </c>
      <c r="F32" s="204" t="s">
        <v>156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284993</v>
      </c>
      <c r="C35" s="91">
        <f>SUM(C7:C34)</f>
        <v>374455</v>
      </c>
      <c r="D35" s="192">
        <f>SUM(D7:D34)</f>
        <v>3545705</v>
      </c>
      <c r="E35" s="192">
        <f>SUM(E7:E34)</f>
        <v>3699604</v>
      </c>
      <c r="F35" s="154">
        <f>E35*100/D35-100</f>
        <v>4.3404344129023684</v>
      </c>
    </row>
    <row r="36" spans="1:6" ht="15.6" customHeight="1">
      <c r="A36" s="87" t="s">
        <v>54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FAEF6-B924-4E19-8271-47396990F110}">
  <sheetPr codeName="Hoja1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415776</v>
      </c>
      <c r="C7" s="203">
        <v>22002</v>
      </c>
      <c r="D7" s="203">
        <v>1459230</v>
      </c>
      <c r="E7" s="203">
        <v>1672684</v>
      </c>
      <c r="F7" s="204">
        <v>14.627851675198571</v>
      </c>
      <c r="G7" s="27"/>
    </row>
    <row r="8" spans="1:14" ht="15.6" customHeight="1">
      <c r="A8" s="202" t="s">
        <v>11</v>
      </c>
      <c r="B8" s="203">
        <v>8</v>
      </c>
      <c r="C8" s="203">
        <v>0</v>
      </c>
      <c r="D8" s="203">
        <v>17555</v>
      </c>
      <c r="E8" s="203">
        <v>15158</v>
      </c>
      <c r="F8" s="204">
        <v>-13.654229564226711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11322</v>
      </c>
      <c r="E9" s="203">
        <v>43</v>
      </c>
      <c r="F9" s="204">
        <v>-99.620208443737852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6050</v>
      </c>
      <c r="E10" s="203">
        <v>33000</v>
      </c>
      <c r="F10" s="204">
        <v>445.4545454545455</v>
      </c>
    </row>
    <row r="11" spans="1:14" ht="15.6" customHeight="1">
      <c r="A11" s="202" t="s">
        <v>9</v>
      </c>
      <c r="B11" s="203">
        <v>4989964</v>
      </c>
      <c r="C11" s="203">
        <v>5804563</v>
      </c>
      <c r="D11" s="203">
        <v>57837127</v>
      </c>
      <c r="E11" s="203">
        <v>58699934</v>
      </c>
      <c r="F11" s="204">
        <v>1.4917874464960901</v>
      </c>
    </row>
    <row r="12" spans="1:14" ht="15.6" customHeight="1">
      <c r="A12" s="202" t="s">
        <v>6</v>
      </c>
      <c r="B12" s="203">
        <v>64497</v>
      </c>
      <c r="C12" s="203">
        <v>34106</v>
      </c>
      <c r="D12" s="203">
        <v>1741806</v>
      </c>
      <c r="E12" s="203">
        <v>1433653</v>
      </c>
      <c r="F12" s="204">
        <v>-17.69157988891989</v>
      </c>
    </row>
    <row r="13" spans="1:14" ht="15.6" customHeight="1">
      <c r="A13" s="202" t="s">
        <v>175</v>
      </c>
      <c r="B13" s="203">
        <v>788</v>
      </c>
      <c r="C13" s="203">
        <v>2119</v>
      </c>
      <c r="D13" s="203">
        <v>18680</v>
      </c>
      <c r="E13" s="203">
        <v>15712</v>
      </c>
      <c r="F13" s="204">
        <v>-15.88865096359743</v>
      </c>
    </row>
    <row r="14" spans="1:14" ht="15.6" customHeight="1">
      <c r="A14" s="202" t="s">
        <v>153</v>
      </c>
      <c r="B14" s="203">
        <v>1845013</v>
      </c>
      <c r="C14" s="203">
        <v>1922033</v>
      </c>
      <c r="D14" s="203">
        <v>23457393</v>
      </c>
      <c r="E14" s="203">
        <v>18763182</v>
      </c>
      <c r="F14" s="204">
        <v>-20.011648353250511</v>
      </c>
    </row>
    <row r="15" spans="1:14" ht="15.6" customHeight="1">
      <c r="A15" s="202" t="s">
        <v>150</v>
      </c>
      <c r="B15" s="203">
        <v>5062</v>
      </c>
      <c r="C15" s="203">
        <v>6479</v>
      </c>
      <c r="D15" s="203">
        <v>92006</v>
      </c>
      <c r="E15" s="203">
        <v>40776</v>
      </c>
      <c r="F15" s="204">
        <v>-55.681151229267662</v>
      </c>
    </row>
    <row r="16" spans="1:14" ht="15.6" customHeight="1">
      <c r="A16" s="202" t="s">
        <v>149</v>
      </c>
      <c r="B16" s="203">
        <v>0</v>
      </c>
      <c r="C16" s="203">
        <v>205</v>
      </c>
      <c r="D16" s="203">
        <v>121757</v>
      </c>
      <c r="E16" s="203">
        <v>838362</v>
      </c>
      <c r="F16" s="204">
        <v>588.55343019292513</v>
      </c>
      <c r="G16" s="15"/>
    </row>
    <row r="17" spans="1:7" ht="15.6" customHeight="1">
      <c r="A17" s="202" t="s">
        <v>155</v>
      </c>
      <c r="B17" s="203">
        <v>228</v>
      </c>
      <c r="C17" s="203">
        <v>907</v>
      </c>
      <c r="D17" s="203">
        <v>25755</v>
      </c>
      <c r="E17" s="203">
        <v>13992</v>
      </c>
      <c r="F17" s="204">
        <v>-45.672684915550377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53063</v>
      </c>
      <c r="C19" s="203">
        <v>192</v>
      </c>
      <c r="D19" s="203">
        <v>594753</v>
      </c>
      <c r="E19" s="203">
        <v>598507</v>
      </c>
      <c r="F19" s="204">
        <v>0.63118639166174262</v>
      </c>
    </row>
    <row r="20" spans="1:7" ht="15.6" customHeight="1">
      <c r="A20" s="202" t="s">
        <v>147</v>
      </c>
      <c r="B20" s="203">
        <v>273105</v>
      </c>
      <c r="C20" s="203">
        <v>163076</v>
      </c>
      <c r="D20" s="203">
        <v>2412054</v>
      </c>
      <c r="E20" s="203">
        <v>5350960</v>
      </c>
      <c r="F20" s="204">
        <v>121.8424628967676</v>
      </c>
    </row>
    <row r="21" spans="1:7" ht="15.6" customHeight="1">
      <c r="A21" s="202" t="s">
        <v>154</v>
      </c>
      <c r="B21" s="203">
        <v>135016</v>
      </c>
      <c r="C21" s="203">
        <v>227992</v>
      </c>
      <c r="D21" s="203">
        <v>2058760</v>
      </c>
      <c r="E21" s="203">
        <v>2107267</v>
      </c>
      <c r="F21" s="204">
        <v>2.3561269890613801</v>
      </c>
    </row>
    <row r="22" spans="1:7" ht="15.6" customHeight="1">
      <c r="A22" s="202" t="s">
        <v>151</v>
      </c>
      <c r="B22" s="203">
        <v>869702</v>
      </c>
      <c r="C22" s="203">
        <v>782159</v>
      </c>
      <c r="D22" s="203">
        <v>11087543</v>
      </c>
      <c r="E22" s="203">
        <v>11076781</v>
      </c>
      <c r="F22" s="204">
        <v>-9.7063885118643611E-2</v>
      </c>
    </row>
    <row r="23" spans="1:7" ht="15.6" customHeight="1">
      <c r="A23" s="202" t="s">
        <v>171</v>
      </c>
      <c r="B23" s="203">
        <v>39</v>
      </c>
      <c r="C23" s="203">
        <v>4644</v>
      </c>
      <c r="D23" s="203">
        <v>2121000</v>
      </c>
      <c r="E23" s="203">
        <v>40503</v>
      </c>
      <c r="F23" s="204">
        <v>-98.090381895332385</v>
      </c>
    </row>
    <row r="24" spans="1:7" ht="15.6" customHeight="1">
      <c r="A24" s="202" t="s">
        <v>146</v>
      </c>
      <c r="B24" s="203">
        <v>22</v>
      </c>
      <c r="C24" s="203">
        <v>380</v>
      </c>
      <c r="D24" s="203">
        <v>1120</v>
      </c>
      <c r="E24" s="203">
        <v>2000</v>
      </c>
      <c r="F24" s="204">
        <v>78.571428571428584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2990</v>
      </c>
      <c r="F25" s="204" t="s">
        <v>156</v>
      </c>
    </row>
    <row r="26" spans="1:7" ht="15.6" customHeight="1">
      <c r="A26" s="202" t="s">
        <v>157</v>
      </c>
      <c r="B26" s="203">
        <v>3001</v>
      </c>
      <c r="C26" s="203">
        <v>0</v>
      </c>
      <c r="D26" s="203">
        <v>66488</v>
      </c>
      <c r="E26" s="203">
        <v>52126</v>
      </c>
      <c r="F26" s="204">
        <v>-21.600890386235111</v>
      </c>
    </row>
    <row r="27" spans="1:7" ht="15.6" customHeight="1">
      <c r="A27" s="202" t="s">
        <v>173</v>
      </c>
      <c r="B27" s="203">
        <v>0</v>
      </c>
      <c r="C27" s="203">
        <v>1472</v>
      </c>
      <c r="D27" s="203">
        <v>7462</v>
      </c>
      <c r="E27" s="203">
        <v>12471</v>
      </c>
      <c r="F27" s="204">
        <v>67.12677566336103</v>
      </c>
    </row>
    <row r="28" spans="1:7" ht="15.6" customHeight="1">
      <c r="A28" s="202" t="s">
        <v>177</v>
      </c>
      <c r="B28" s="203">
        <v>46482</v>
      </c>
      <c r="C28" s="203">
        <v>71864</v>
      </c>
      <c r="D28" s="203">
        <v>555152</v>
      </c>
      <c r="E28" s="203">
        <v>717468</v>
      </c>
      <c r="F28" s="204">
        <v>29.238118569328751</v>
      </c>
    </row>
    <row r="29" spans="1:7" ht="15.6" customHeight="1">
      <c r="A29" s="202" t="s">
        <v>178</v>
      </c>
      <c r="B29" s="203">
        <v>3859</v>
      </c>
      <c r="C29" s="203">
        <v>12066</v>
      </c>
      <c r="D29" s="203">
        <v>73022</v>
      </c>
      <c r="E29" s="203">
        <v>77757</v>
      </c>
      <c r="F29" s="204">
        <v>6.4843471830407253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102</v>
      </c>
      <c r="F30" s="204" t="s">
        <v>156</v>
      </c>
    </row>
    <row r="31" spans="1:7" ht="15.6" customHeight="1">
      <c r="A31" s="202" t="s">
        <v>180</v>
      </c>
      <c r="B31" s="203">
        <v>196639</v>
      </c>
      <c r="C31" s="203">
        <v>21984</v>
      </c>
      <c r="D31" s="203">
        <v>2797509</v>
      </c>
      <c r="E31" s="203">
        <v>1199723</v>
      </c>
      <c r="F31" s="204">
        <v>-57.114597307819203</v>
      </c>
    </row>
    <row r="32" spans="1:7" ht="15.6" customHeight="1">
      <c r="A32" s="202" t="s">
        <v>181</v>
      </c>
      <c r="B32" s="203">
        <v>1765268</v>
      </c>
      <c r="C32" s="203">
        <v>2562851</v>
      </c>
      <c r="D32" s="203">
        <v>28209671</v>
      </c>
      <c r="E32" s="203">
        <v>27591648</v>
      </c>
      <c r="F32" s="204">
        <v>-2.1908195951664879</v>
      </c>
    </row>
    <row r="33" spans="1:6" ht="15.6" customHeight="1">
      <c r="A33" s="202" t="s">
        <v>182</v>
      </c>
      <c r="B33" s="203">
        <v>24868</v>
      </c>
      <c r="C33" s="203">
        <v>33749</v>
      </c>
      <c r="D33" s="203">
        <v>245020</v>
      </c>
      <c r="E33" s="203">
        <v>291261</v>
      </c>
      <c r="F33" s="204">
        <v>18.872336952085551</v>
      </c>
    </row>
    <row r="34" spans="1:6" ht="15.6" customHeight="1">
      <c r="A34" s="202" t="s">
        <v>183</v>
      </c>
      <c r="B34" s="203">
        <v>0</v>
      </c>
      <c r="C34" s="203">
        <v>257</v>
      </c>
      <c r="D34" s="203">
        <v>24553</v>
      </c>
      <c r="E34" s="203">
        <v>501</v>
      </c>
      <c r="F34" s="204">
        <v>-97.959516148739468</v>
      </c>
    </row>
    <row r="35" spans="1:6" ht="15.6" customHeight="1">
      <c r="A35" s="170" t="s">
        <v>158</v>
      </c>
      <c r="B35" s="90">
        <f>SUM(B7:B34)</f>
        <v>10692400</v>
      </c>
      <c r="C35" s="91">
        <f>SUM(C7:C34)</f>
        <v>11675100</v>
      </c>
      <c r="D35" s="192">
        <f>SUM(D7:D34)</f>
        <v>135042788</v>
      </c>
      <c r="E35" s="192">
        <f>SUM(E7:E34)</f>
        <v>130648561</v>
      </c>
      <c r="F35" s="191">
        <f>E35*100/D35-100</f>
        <v>-3.2539516290199799</v>
      </c>
    </row>
    <row r="36" spans="1:6" ht="15.6" customHeight="1">
      <c r="A36" s="87" t="s">
        <v>67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52C51-F45A-4BE0-8F10-D64BE667F43C}">
  <sheetPr codeName="Hoja1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8</v>
      </c>
      <c r="C8" s="203">
        <v>0</v>
      </c>
      <c r="D8" s="203">
        <v>17555</v>
      </c>
      <c r="E8" s="203">
        <v>15158</v>
      </c>
      <c r="F8" s="204">
        <v>-13.654229564226711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791</v>
      </c>
      <c r="E9" s="203">
        <v>43</v>
      </c>
      <c r="F9" s="204">
        <v>-94.56384323640961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3924259</v>
      </c>
      <c r="C11" s="203">
        <v>4440823</v>
      </c>
      <c r="D11" s="203">
        <v>46057866</v>
      </c>
      <c r="E11" s="203">
        <v>46605871</v>
      </c>
      <c r="F11" s="204">
        <v>1.1898184774778711</v>
      </c>
    </row>
    <row r="12" spans="1:14" ht="15.6" customHeight="1">
      <c r="A12" s="202" t="s">
        <v>6</v>
      </c>
      <c r="B12" s="203">
        <v>21897</v>
      </c>
      <c r="C12" s="203">
        <v>15314</v>
      </c>
      <c r="D12" s="203">
        <v>330272</v>
      </c>
      <c r="E12" s="203">
        <v>188677</v>
      </c>
      <c r="F12" s="204">
        <v>-42.872238639666698</v>
      </c>
    </row>
    <row r="13" spans="1:14" ht="15.6" customHeight="1">
      <c r="A13" s="202" t="s">
        <v>175</v>
      </c>
      <c r="B13" s="203">
        <v>0</v>
      </c>
      <c r="C13" s="203">
        <v>2</v>
      </c>
      <c r="D13" s="203">
        <v>15</v>
      </c>
      <c r="E13" s="203">
        <v>4</v>
      </c>
      <c r="F13" s="204">
        <v>-73.333333333333329</v>
      </c>
    </row>
    <row r="14" spans="1:14" ht="15.6" customHeight="1">
      <c r="A14" s="202" t="s">
        <v>153</v>
      </c>
      <c r="B14" s="203">
        <v>1178568</v>
      </c>
      <c r="C14" s="203">
        <v>1412714</v>
      </c>
      <c r="D14" s="203">
        <v>17547322</v>
      </c>
      <c r="E14" s="203">
        <v>14436557</v>
      </c>
      <c r="F14" s="204">
        <v>-17.727861835555299</v>
      </c>
    </row>
    <row r="15" spans="1:14" ht="15.6" customHeight="1">
      <c r="A15" s="202" t="s">
        <v>150</v>
      </c>
      <c r="B15" s="203">
        <v>5062</v>
      </c>
      <c r="C15" s="203">
        <v>6479</v>
      </c>
      <c r="D15" s="203">
        <v>47354</v>
      </c>
      <c r="E15" s="203">
        <v>39709</v>
      </c>
      <c r="F15" s="204">
        <v>-16.144359505004861</v>
      </c>
    </row>
    <row r="16" spans="1:14" ht="15.6" customHeight="1">
      <c r="A16" s="202" t="s">
        <v>149</v>
      </c>
      <c r="B16" s="203">
        <v>0</v>
      </c>
      <c r="C16" s="203">
        <v>205</v>
      </c>
      <c r="D16" s="203">
        <v>761</v>
      </c>
      <c r="E16" s="203">
        <v>1471</v>
      </c>
      <c r="F16" s="204">
        <v>93.29829172141919</v>
      </c>
      <c r="G16" s="15"/>
    </row>
    <row r="17" spans="1:7" ht="15.6" customHeight="1">
      <c r="A17" s="202" t="s">
        <v>155</v>
      </c>
      <c r="B17" s="203">
        <v>228</v>
      </c>
      <c r="C17" s="203">
        <v>849</v>
      </c>
      <c r="D17" s="203">
        <v>24942</v>
      </c>
      <c r="E17" s="203">
        <v>13934</v>
      </c>
      <c r="F17" s="204">
        <v>-44.134391788950367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24686</v>
      </c>
      <c r="C19" s="203">
        <v>105</v>
      </c>
      <c r="D19" s="203">
        <v>49372</v>
      </c>
      <c r="E19" s="203">
        <v>1062</v>
      </c>
      <c r="F19" s="204">
        <v>-97.848983229360769</v>
      </c>
    </row>
    <row r="20" spans="1:7" ht="15.6" customHeight="1">
      <c r="A20" s="202" t="s">
        <v>147</v>
      </c>
      <c r="B20" s="203">
        <v>2814</v>
      </c>
      <c r="C20" s="203">
        <v>3342</v>
      </c>
      <c r="D20" s="203">
        <v>11480</v>
      </c>
      <c r="E20" s="203">
        <v>5427</v>
      </c>
      <c r="F20" s="204">
        <v>-52.726480836236931</v>
      </c>
    </row>
    <row r="21" spans="1:7" ht="15.6" customHeight="1">
      <c r="A21" s="202" t="s">
        <v>154</v>
      </c>
      <c r="B21" s="203">
        <v>0</v>
      </c>
      <c r="C21" s="203">
        <v>21919</v>
      </c>
      <c r="D21" s="203">
        <v>450</v>
      </c>
      <c r="E21" s="203">
        <v>53837</v>
      </c>
      <c r="F21" s="204">
        <v>11863.777777777779</v>
      </c>
    </row>
    <row r="22" spans="1:7" ht="15.6" customHeight="1">
      <c r="A22" s="202" t="s">
        <v>151</v>
      </c>
      <c r="B22" s="203">
        <v>637145</v>
      </c>
      <c r="C22" s="203">
        <v>651642</v>
      </c>
      <c r="D22" s="203">
        <v>7620251</v>
      </c>
      <c r="E22" s="203">
        <v>8362415</v>
      </c>
      <c r="F22" s="204">
        <v>9.7393642282911657</v>
      </c>
    </row>
    <row r="23" spans="1:7" ht="15.6" customHeight="1">
      <c r="A23" s="202" t="s">
        <v>171</v>
      </c>
      <c r="B23" s="203">
        <v>39</v>
      </c>
      <c r="C23" s="203">
        <v>116</v>
      </c>
      <c r="D23" s="203">
        <v>2099263</v>
      </c>
      <c r="E23" s="203">
        <v>20834</v>
      </c>
      <c r="F23" s="204">
        <v>-99.007556461481954</v>
      </c>
    </row>
    <row r="24" spans="1:7" ht="15.6" customHeight="1">
      <c r="A24" s="202" t="s">
        <v>146</v>
      </c>
      <c r="B24" s="203">
        <v>22</v>
      </c>
      <c r="C24" s="203">
        <v>380</v>
      </c>
      <c r="D24" s="203">
        <v>1105</v>
      </c>
      <c r="E24" s="203">
        <v>2000</v>
      </c>
      <c r="F24" s="204">
        <v>80.995475113122183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38994</v>
      </c>
      <c r="C28" s="203">
        <v>40024</v>
      </c>
      <c r="D28" s="203">
        <v>514184</v>
      </c>
      <c r="E28" s="203">
        <v>642032</v>
      </c>
      <c r="F28" s="204">
        <v>24.864250929628302</v>
      </c>
    </row>
    <row r="29" spans="1:7" ht="15.6" customHeight="1">
      <c r="A29" s="202" t="s">
        <v>178</v>
      </c>
      <c r="B29" s="203">
        <v>0</v>
      </c>
      <c r="C29" s="203">
        <v>10129</v>
      </c>
      <c r="D29" s="203">
        <v>122</v>
      </c>
      <c r="E29" s="203">
        <v>20669</v>
      </c>
      <c r="F29" s="204">
        <v>16841.80327868852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1153</v>
      </c>
      <c r="C31" s="203">
        <v>0</v>
      </c>
      <c r="D31" s="203">
        <v>295218</v>
      </c>
      <c r="E31" s="203">
        <v>4731</v>
      </c>
      <c r="F31" s="204">
        <v>-98.397455439708963</v>
      </c>
    </row>
    <row r="32" spans="1:7" ht="15.6" customHeight="1">
      <c r="A32" s="202" t="s">
        <v>181</v>
      </c>
      <c r="B32" s="203">
        <v>1708974</v>
      </c>
      <c r="C32" s="203">
        <v>2521027</v>
      </c>
      <c r="D32" s="203">
        <v>27713504</v>
      </c>
      <c r="E32" s="203">
        <v>27017784</v>
      </c>
      <c r="F32" s="204">
        <v>-2.5104007057353641</v>
      </c>
    </row>
    <row r="33" spans="1:6" ht="15.6" customHeight="1">
      <c r="A33" s="202" t="s">
        <v>182</v>
      </c>
      <c r="B33" s="203">
        <v>18667</v>
      </c>
      <c r="C33" s="203">
        <v>18046</v>
      </c>
      <c r="D33" s="203">
        <v>165470</v>
      </c>
      <c r="E33" s="203">
        <v>183389</v>
      </c>
      <c r="F33" s="204">
        <v>10.829153320843661</v>
      </c>
    </row>
    <row r="34" spans="1:6" ht="15.6" customHeight="1">
      <c r="A34" s="202" t="s">
        <v>183</v>
      </c>
      <c r="B34" s="203">
        <v>0</v>
      </c>
      <c r="C34" s="203">
        <v>257</v>
      </c>
      <c r="D34" s="203">
        <v>1790</v>
      </c>
      <c r="E34" s="203">
        <v>501</v>
      </c>
      <c r="F34" s="204">
        <v>-72.011173184357546</v>
      </c>
    </row>
    <row r="35" spans="1:6" ht="15.6" customHeight="1">
      <c r="A35" s="170" t="s">
        <v>158</v>
      </c>
      <c r="B35" s="90">
        <f>SUM(B7:B34)</f>
        <v>7562516</v>
      </c>
      <c r="C35" s="91">
        <f>SUM(C7:C34)</f>
        <v>9143373</v>
      </c>
      <c r="D35" s="90">
        <f>SUM(D7:D34)</f>
        <v>102499087</v>
      </c>
      <c r="E35" s="92">
        <f>SUM(E7:E34)</f>
        <v>97616105</v>
      </c>
      <c r="F35" s="154">
        <f>E35*100/D35-100</f>
        <v>-4.7639273118598595</v>
      </c>
    </row>
    <row r="36" spans="1:6" ht="15.6" customHeight="1">
      <c r="A36" s="87" t="s">
        <v>67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5ADD0-8EE9-4137-945C-5265F7F2D0F3}">
  <sheetPr codeName="Hoja1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143</v>
      </c>
      <c r="C8" s="203">
        <v>4115</v>
      </c>
      <c r="D8" s="203">
        <v>50090</v>
      </c>
      <c r="E8" s="203">
        <v>17071</v>
      </c>
      <c r="F8" s="204">
        <v>-65.919345178678384</v>
      </c>
      <c r="G8" s="20"/>
    </row>
    <row r="9" spans="1:14" ht="15.6" customHeight="1">
      <c r="A9" s="202" t="s">
        <v>8</v>
      </c>
      <c r="B9" s="203">
        <v>63022</v>
      </c>
      <c r="C9" s="203">
        <v>72754</v>
      </c>
      <c r="D9" s="203">
        <v>756888</v>
      </c>
      <c r="E9" s="203">
        <v>697787</v>
      </c>
      <c r="F9" s="204">
        <v>-7.8084207967361152</v>
      </c>
      <c r="G9" s="20"/>
    </row>
    <row r="10" spans="1:14" ht="15.6" customHeight="1">
      <c r="A10" s="202" t="s">
        <v>10</v>
      </c>
      <c r="B10" s="203">
        <v>169</v>
      </c>
      <c r="C10" s="203">
        <v>0</v>
      </c>
      <c r="D10" s="203">
        <v>214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1244205</v>
      </c>
      <c r="C11" s="203">
        <v>1191264</v>
      </c>
      <c r="D11" s="203">
        <v>13360725</v>
      </c>
      <c r="E11" s="203">
        <v>12475485</v>
      </c>
      <c r="F11" s="204">
        <v>-6.6256883514928973</v>
      </c>
    </row>
    <row r="12" spans="1:14" ht="15.6" customHeight="1">
      <c r="A12" s="202" t="s">
        <v>6</v>
      </c>
      <c r="B12" s="203">
        <v>61685</v>
      </c>
      <c r="C12" s="203">
        <v>68785</v>
      </c>
      <c r="D12" s="203">
        <v>705210</v>
      </c>
      <c r="E12" s="203">
        <v>748182</v>
      </c>
      <c r="F12" s="204">
        <v>6.0935040626196439</v>
      </c>
    </row>
    <row r="13" spans="1:14" ht="15.6" customHeight="1">
      <c r="A13" s="202" t="s">
        <v>175</v>
      </c>
      <c r="B13" s="203">
        <v>1005838</v>
      </c>
      <c r="C13" s="203">
        <v>1080187</v>
      </c>
      <c r="D13" s="203">
        <v>12458431</v>
      </c>
      <c r="E13" s="203">
        <v>13046996</v>
      </c>
      <c r="F13" s="204">
        <v>4.7242305230891466</v>
      </c>
    </row>
    <row r="14" spans="1:14" ht="15.6" customHeight="1">
      <c r="A14" s="202" t="s">
        <v>153</v>
      </c>
      <c r="B14" s="203">
        <v>962450</v>
      </c>
      <c r="C14" s="203">
        <v>941690</v>
      </c>
      <c r="D14" s="203">
        <v>10783771</v>
      </c>
      <c r="E14" s="203">
        <v>10786358</v>
      </c>
      <c r="F14" s="204">
        <v>2.3989752749756121E-2</v>
      </c>
    </row>
    <row r="15" spans="1:14" ht="15.6" customHeight="1">
      <c r="A15" s="202" t="s">
        <v>150</v>
      </c>
      <c r="B15" s="203">
        <v>81357</v>
      </c>
      <c r="C15" s="203">
        <v>54760</v>
      </c>
      <c r="D15" s="203">
        <v>976705</v>
      </c>
      <c r="E15" s="203">
        <v>916363</v>
      </c>
      <c r="F15" s="204">
        <v>-6.178119288833372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12982</v>
      </c>
      <c r="C17" s="203">
        <v>6191</v>
      </c>
      <c r="D17" s="203">
        <v>308350</v>
      </c>
      <c r="E17" s="203">
        <v>126888</v>
      </c>
      <c r="F17" s="204">
        <v>-58.849359494081398</v>
      </c>
      <c r="G17" s="16"/>
    </row>
    <row r="18" spans="1:7" ht="15.6" customHeight="1">
      <c r="A18" s="202" t="s">
        <v>152</v>
      </c>
      <c r="B18" s="203">
        <v>44890</v>
      </c>
      <c r="C18" s="203">
        <v>48543</v>
      </c>
      <c r="D18" s="203">
        <v>525703</v>
      </c>
      <c r="E18" s="203">
        <v>486107</v>
      </c>
      <c r="F18" s="204">
        <v>-7.5320095186825986</v>
      </c>
    </row>
    <row r="19" spans="1:7" ht="15.6" customHeight="1">
      <c r="A19" s="202" t="s">
        <v>148</v>
      </c>
      <c r="B19" s="203">
        <v>2627</v>
      </c>
      <c r="C19" s="203">
        <v>1336</v>
      </c>
      <c r="D19" s="203">
        <v>22352</v>
      </c>
      <c r="E19" s="203">
        <v>17352</v>
      </c>
      <c r="F19" s="204">
        <v>-22.36936292054402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1856</v>
      </c>
      <c r="F20" s="204" t="s">
        <v>156</v>
      </c>
    </row>
    <row r="21" spans="1:7" ht="15.6" customHeight="1">
      <c r="A21" s="202" t="s">
        <v>154</v>
      </c>
      <c r="B21" s="203">
        <v>57003</v>
      </c>
      <c r="C21" s="203">
        <v>55629</v>
      </c>
      <c r="D21" s="203">
        <v>532605</v>
      </c>
      <c r="E21" s="203">
        <v>589649</v>
      </c>
      <c r="F21" s="204">
        <v>10.7103763577135</v>
      </c>
    </row>
    <row r="22" spans="1:7" ht="15.6" customHeight="1">
      <c r="A22" s="202" t="s">
        <v>151</v>
      </c>
      <c r="B22" s="203">
        <v>425990</v>
      </c>
      <c r="C22" s="203">
        <v>439783</v>
      </c>
      <c r="D22" s="203">
        <v>4327668</v>
      </c>
      <c r="E22" s="203">
        <v>4434814</v>
      </c>
      <c r="F22" s="204">
        <v>2.4758368710353982</v>
      </c>
    </row>
    <row r="23" spans="1:7" ht="15.6" customHeight="1">
      <c r="A23" s="202" t="s">
        <v>171</v>
      </c>
      <c r="B23" s="203">
        <v>41291</v>
      </c>
      <c r="C23" s="203">
        <v>76960</v>
      </c>
      <c r="D23" s="203">
        <v>427323</v>
      </c>
      <c r="E23" s="203">
        <v>614200</v>
      </c>
      <c r="F23" s="204">
        <v>43.732024721346619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39392</v>
      </c>
      <c r="C25" s="203">
        <v>40955</v>
      </c>
      <c r="D25" s="203">
        <v>443054</v>
      </c>
      <c r="E25" s="203">
        <v>415640</v>
      </c>
      <c r="F25" s="204">
        <v>-6.1875076175816028</v>
      </c>
    </row>
    <row r="26" spans="1:7" ht="15.6" customHeight="1">
      <c r="A26" s="202" t="s">
        <v>157</v>
      </c>
      <c r="B26" s="203">
        <v>2030</v>
      </c>
      <c r="C26" s="203">
        <v>38953</v>
      </c>
      <c r="D26" s="203">
        <v>33123</v>
      </c>
      <c r="E26" s="203">
        <v>434882</v>
      </c>
      <c r="F26" s="204">
        <v>1212.930592035746</v>
      </c>
    </row>
    <row r="27" spans="1:7" ht="15.6" customHeight="1">
      <c r="A27" s="202" t="s">
        <v>173</v>
      </c>
      <c r="B27" s="203">
        <v>44661</v>
      </c>
      <c r="C27" s="203">
        <v>56626</v>
      </c>
      <c r="D27" s="203">
        <v>547993</v>
      </c>
      <c r="E27" s="203">
        <v>595854</v>
      </c>
      <c r="F27" s="204">
        <v>8.7338706881292296</v>
      </c>
    </row>
    <row r="28" spans="1:7" ht="15.6" customHeight="1">
      <c r="A28" s="202" t="s">
        <v>177</v>
      </c>
      <c r="B28" s="203">
        <v>367311</v>
      </c>
      <c r="C28" s="203">
        <v>416178</v>
      </c>
      <c r="D28" s="203">
        <v>3647859</v>
      </c>
      <c r="E28" s="203">
        <v>3989698</v>
      </c>
      <c r="F28" s="204">
        <v>9.3709488223092023</v>
      </c>
    </row>
    <row r="29" spans="1:7" ht="15.6" customHeight="1">
      <c r="A29" s="202" t="s">
        <v>178</v>
      </c>
      <c r="B29" s="203">
        <v>185655</v>
      </c>
      <c r="C29" s="203">
        <v>205692</v>
      </c>
      <c r="D29" s="203">
        <v>2116696</v>
      </c>
      <c r="E29" s="203">
        <v>2162613</v>
      </c>
      <c r="F29" s="204">
        <v>2.1692770241924251</v>
      </c>
    </row>
    <row r="30" spans="1:7" ht="15.6" customHeight="1">
      <c r="A30" s="202" t="s">
        <v>179</v>
      </c>
      <c r="B30" s="203">
        <v>15359</v>
      </c>
      <c r="C30" s="203">
        <v>16141</v>
      </c>
      <c r="D30" s="203">
        <v>122288</v>
      </c>
      <c r="E30" s="203">
        <v>161555</v>
      </c>
      <c r="F30" s="204">
        <v>32.110264294125329</v>
      </c>
    </row>
    <row r="31" spans="1:7" ht="15.6" customHeight="1">
      <c r="A31" s="202" t="s">
        <v>180</v>
      </c>
      <c r="B31" s="203">
        <v>44291</v>
      </c>
      <c r="C31" s="203">
        <v>27590</v>
      </c>
      <c r="D31" s="203">
        <v>512758</v>
      </c>
      <c r="E31" s="203">
        <v>303768</v>
      </c>
      <c r="F31" s="204">
        <v>-40.758018402443263</v>
      </c>
    </row>
    <row r="32" spans="1:7" ht="15.6" customHeight="1">
      <c r="A32" s="202" t="s">
        <v>181</v>
      </c>
      <c r="B32" s="203">
        <v>1049417</v>
      </c>
      <c r="C32" s="203">
        <v>1114380</v>
      </c>
      <c r="D32" s="203">
        <v>12033292</v>
      </c>
      <c r="E32" s="203">
        <v>12337638</v>
      </c>
      <c r="F32" s="204">
        <v>2.5291998232902562</v>
      </c>
    </row>
    <row r="33" spans="1:6" ht="15.6" customHeight="1">
      <c r="A33" s="202" t="s">
        <v>182</v>
      </c>
      <c r="B33" s="203">
        <v>79148</v>
      </c>
      <c r="C33" s="203">
        <v>124237</v>
      </c>
      <c r="D33" s="203">
        <v>887348</v>
      </c>
      <c r="E33" s="203">
        <v>1190840</v>
      </c>
      <c r="F33" s="204">
        <v>34.20213940866492</v>
      </c>
    </row>
    <row r="34" spans="1:6" ht="15.6" customHeight="1">
      <c r="A34" s="202" t="s">
        <v>183</v>
      </c>
      <c r="B34" s="203">
        <v>7061</v>
      </c>
      <c r="C34" s="203">
        <v>0</v>
      </c>
      <c r="D34" s="203">
        <v>7061</v>
      </c>
      <c r="E34" s="203">
        <v>0</v>
      </c>
      <c r="F34" s="204">
        <v>-100</v>
      </c>
    </row>
    <row r="35" spans="1:6" ht="15.6" customHeight="1">
      <c r="A35" s="170" t="s">
        <v>158</v>
      </c>
      <c r="B35" s="90">
        <f>SUM(B7:B34)</f>
        <v>5837977</v>
      </c>
      <c r="C35" s="91">
        <f>SUM(C7:C34)</f>
        <v>6082749</v>
      </c>
      <c r="D35" s="90">
        <f>SUM(D7:D34)</f>
        <v>65587507</v>
      </c>
      <c r="E35" s="92">
        <f>SUM(E7:E34)</f>
        <v>66551596</v>
      </c>
      <c r="F35" s="154">
        <f>E35*100/D35-100</f>
        <v>1.4699278019516697</v>
      </c>
    </row>
    <row r="36" spans="1:6" ht="15.6" customHeight="1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9625F-CB08-4E98-822E-CB12C588261B}">
  <sheetPr codeName="Hoja1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0</v>
      </c>
      <c r="C8" s="203">
        <v>115</v>
      </c>
      <c r="D8" s="203">
        <v>2084</v>
      </c>
      <c r="E8" s="203">
        <v>645</v>
      </c>
      <c r="F8" s="204">
        <v>-69.049904030710167</v>
      </c>
      <c r="G8" s="20"/>
    </row>
    <row r="9" spans="1:14" ht="15.6" customHeight="1">
      <c r="A9" s="202" t="s">
        <v>8</v>
      </c>
      <c r="B9" s="203">
        <v>3360</v>
      </c>
      <c r="C9" s="203">
        <v>3712</v>
      </c>
      <c r="D9" s="203">
        <v>38865</v>
      </c>
      <c r="E9" s="203">
        <v>36325</v>
      </c>
      <c r="F9" s="204">
        <v>-6.5354432008233667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40497</v>
      </c>
      <c r="C11" s="203">
        <v>40468</v>
      </c>
      <c r="D11" s="203">
        <v>427292</v>
      </c>
      <c r="E11" s="203">
        <v>420788</v>
      </c>
      <c r="F11" s="204">
        <v>-1.522144107542388</v>
      </c>
    </row>
    <row r="12" spans="1:14" ht="15.6" customHeight="1">
      <c r="A12" s="202" t="s">
        <v>6</v>
      </c>
      <c r="B12" s="203">
        <v>1921</v>
      </c>
      <c r="C12" s="203">
        <v>2215</v>
      </c>
      <c r="D12" s="203">
        <v>22688</v>
      </c>
      <c r="E12" s="203">
        <v>23541</v>
      </c>
      <c r="F12" s="204">
        <v>3.759696755994355</v>
      </c>
    </row>
    <row r="13" spans="1:14" ht="15.6" customHeight="1">
      <c r="A13" s="202" t="s">
        <v>175</v>
      </c>
      <c r="B13" s="203">
        <v>47410</v>
      </c>
      <c r="C13" s="203">
        <v>50259</v>
      </c>
      <c r="D13" s="203">
        <v>595275</v>
      </c>
      <c r="E13" s="203">
        <v>616947</v>
      </c>
      <c r="F13" s="204">
        <v>3.6406702784427409</v>
      </c>
    </row>
    <row r="14" spans="1:14" ht="15.6" customHeight="1">
      <c r="A14" s="202" t="s">
        <v>153</v>
      </c>
      <c r="B14" s="203">
        <v>33245</v>
      </c>
      <c r="C14" s="203">
        <v>33002</v>
      </c>
      <c r="D14" s="203">
        <v>388815</v>
      </c>
      <c r="E14" s="203">
        <v>386391</v>
      </c>
      <c r="F14" s="204">
        <v>-0.62343273793449328</v>
      </c>
    </row>
    <row r="15" spans="1:14" ht="15.6" customHeight="1">
      <c r="A15" s="202" t="s">
        <v>150</v>
      </c>
      <c r="B15" s="203">
        <v>3066</v>
      </c>
      <c r="C15" s="203">
        <v>2104</v>
      </c>
      <c r="D15" s="203">
        <v>36701</v>
      </c>
      <c r="E15" s="203">
        <v>36163</v>
      </c>
      <c r="F15" s="204">
        <v>-1.4659001117135799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8</v>
      </c>
      <c r="C17" s="203">
        <v>22</v>
      </c>
      <c r="D17" s="203">
        <v>65</v>
      </c>
      <c r="E17" s="203">
        <v>43</v>
      </c>
      <c r="F17" s="204">
        <v>-33.84615384615384</v>
      </c>
      <c r="G17" s="16"/>
    </row>
    <row r="18" spans="1:7" ht="15.6" customHeight="1">
      <c r="A18" s="202" t="s">
        <v>152</v>
      </c>
      <c r="B18" s="203">
        <v>2889</v>
      </c>
      <c r="C18" s="203">
        <v>3067</v>
      </c>
      <c r="D18" s="203">
        <v>28699</v>
      </c>
      <c r="E18" s="203">
        <v>29208</v>
      </c>
      <c r="F18" s="204">
        <v>1.773580961009088</v>
      </c>
    </row>
    <row r="19" spans="1:7" ht="15.6" customHeight="1">
      <c r="A19" s="202" t="s">
        <v>148</v>
      </c>
      <c r="B19" s="203">
        <v>8</v>
      </c>
      <c r="C19" s="203">
        <v>6</v>
      </c>
      <c r="D19" s="203">
        <v>122</v>
      </c>
      <c r="E19" s="203">
        <v>31</v>
      </c>
      <c r="F19" s="204">
        <v>-74.590163934426229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2910</v>
      </c>
      <c r="C21" s="203">
        <v>2840</v>
      </c>
      <c r="D21" s="203">
        <v>27216</v>
      </c>
      <c r="E21" s="203">
        <v>30733</v>
      </c>
      <c r="F21" s="204">
        <v>12.92254556143445</v>
      </c>
    </row>
    <row r="22" spans="1:7" ht="15.6" customHeight="1">
      <c r="A22" s="202" t="s">
        <v>151</v>
      </c>
      <c r="B22" s="203">
        <v>30656</v>
      </c>
      <c r="C22" s="203">
        <v>29993</v>
      </c>
      <c r="D22" s="203">
        <v>314027</v>
      </c>
      <c r="E22" s="203">
        <v>308592</v>
      </c>
      <c r="F22" s="204">
        <v>-1.730742897903681</v>
      </c>
    </row>
    <row r="23" spans="1:7" ht="15.6" customHeight="1">
      <c r="A23" s="202" t="s">
        <v>171</v>
      </c>
      <c r="B23" s="203">
        <v>2461</v>
      </c>
      <c r="C23" s="203">
        <v>3873</v>
      </c>
      <c r="D23" s="203">
        <v>24733</v>
      </c>
      <c r="E23" s="203">
        <v>34325</v>
      </c>
      <c r="F23" s="204">
        <v>38.782193830105541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2771</v>
      </c>
      <c r="C25" s="203">
        <v>2883</v>
      </c>
      <c r="D25" s="203">
        <v>28916</v>
      </c>
      <c r="E25" s="203">
        <v>27435</v>
      </c>
      <c r="F25" s="204">
        <v>-5.1217319131276753</v>
      </c>
    </row>
    <row r="26" spans="1:7" ht="15.6" customHeight="1">
      <c r="A26" s="202" t="s">
        <v>157</v>
      </c>
      <c r="B26" s="203">
        <v>115</v>
      </c>
      <c r="C26" s="203">
        <v>1665</v>
      </c>
      <c r="D26" s="203">
        <v>1665</v>
      </c>
      <c r="E26" s="203">
        <v>16999</v>
      </c>
      <c r="F26" s="204">
        <v>920.96096096096107</v>
      </c>
    </row>
    <row r="27" spans="1:7" ht="15.6" customHeight="1">
      <c r="A27" s="202" t="s">
        <v>173</v>
      </c>
      <c r="B27" s="203">
        <v>225</v>
      </c>
      <c r="C27" s="203">
        <v>274</v>
      </c>
      <c r="D27" s="203">
        <v>3259</v>
      </c>
      <c r="E27" s="203">
        <v>2896</v>
      </c>
      <c r="F27" s="204">
        <v>-11.13838600797791</v>
      </c>
    </row>
    <row r="28" spans="1:7" ht="15.6" customHeight="1">
      <c r="A28" s="202" t="s">
        <v>177</v>
      </c>
      <c r="B28" s="203">
        <v>26699</v>
      </c>
      <c r="C28" s="203">
        <v>28315</v>
      </c>
      <c r="D28" s="203">
        <v>273500</v>
      </c>
      <c r="E28" s="203">
        <v>286074</v>
      </c>
      <c r="F28" s="204">
        <v>4.5974405850091387</v>
      </c>
    </row>
    <row r="29" spans="1:7" ht="15.6" customHeight="1">
      <c r="A29" s="202" t="s">
        <v>178</v>
      </c>
      <c r="B29" s="203">
        <v>4553</v>
      </c>
      <c r="C29" s="203">
        <v>5012</v>
      </c>
      <c r="D29" s="203">
        <v>54191</v>
      </c>
      <c r="E29" s="203">
        <v>52604</v>
      </c>
      <c r="F29" s="204">
        <v>-2.9285305678064608</v>
      </c>
    </row>
    <row r="30" spans="1:7" ht="15.6" customHeight="1">
      <c r="A30" s="202" t="s">
        <v>179</v>
      </c>
      <c r="B30" s="203">
        <v>763</v>
      </c>
      <c r="C30" s="203">
        <v>806</v>
      </c>
      <c r="D30" s="203">
        <v>6509</v>
      </c>
      <c r="E30" s="203">
        <v>8156</v>
      </c>
      <c r="F30" s="204">
        <v>25.303426025503139</v>
      </c>
    </row>
    <row r="31" spans="1:7" ht="15.6" customHeight="1">
      <c r="A31" s="202" t="s">
        <v>180</v>
      </c>
      <c r="B31" s="203">
        <v>690</v>
      </c>
      <c r="C31" s="203">
        <v>0</v>
      </c>
      <c r="D31" s="203">
        <v>12483</v>
      </c>
      <c r="E31" s="203">
        <v>152</v>
      </c>
      <c r="F31" s="204">
        <v>-98.782343987823438</v>
      </c>
    </row>
    <row r="32" spans="1:7" ht="15.6" customHeight="1">
      <c r="A32" s="202" t="s">
        <v>181</v>
      </c>
      <c r="B32" s="203">
        <v>38178</v>
      </c>
      <c r="C32" s="203">
        <v>41038</v>
      </c>
      <c r="D32" s="203">
        <v>442201</v>
      </c>
      <c r="E32" s="203">
        <v>446661</v>
      </c>
      <c r="F32" s="204">
        <v>1.0085911158048051</v>
      </c>
    </row>
    <row r="33" spans="1:6" ht="15.6" customHeight="1">
      <c r="A33" s="202" t="s">
        <v>182</v>
      </c>
      <c r="B33" s="203">
        <v>693</v>
      </c>
      <c r="C33" s="203">
        <v>1286</v>
      </c>
      <c r="D33" s="203">
        <v>8940</v>
      </c>
      <c r="E33" s="203">
        <v>10631</v>
      </c>
      <c r="F33" s="204">
        <v>18.91498881431767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243118</v>
      </c>
      <c r="C35" s="91">
        <f>SUM(C7:C34)</f>
        <v>252955</v>
      </c>
      <c r="D35" s="192">
        <f>SUM(D7:D34)</f>
        <v>2738246</v>
      </c>
      <c r="E35" s="192">
        <f>SUM(E7:E34)</f>
        <v>2775340</v>
      </c>
      <c r="F35" s="154">
        <f>E35*100/D35-100</f>
        <v>1.3546628023924825</v>
      </c>
    </row>
    <row r="36" spans="1:6" ht="15.6" customHeight="1">
      <c r="A36" s="87" t="s">
        <v>71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3C1F-D362-44E2-90AB-C44F9692946C}">
  <sheetPr codeName="Hoja2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10</v>
      </c>
      <c r="E7" s="203">
        <v>14</v>
      </c>
      <c r="F7" s="204">
        <v>40</v>
      </c>
      <c r="G7" s="51"/>
    </row>
    <row r="8" spans="1:14" ht="15.6" customHeight="1">
      <c r="A8" s="202" t="s">
        <v>11</v>
      </c>
      <c r="B8" s="203">
        <v>15641.75</v>
      </c>
      <c r="C8" s="203">
        <v>14070</v>
      </c>
      <c r="D8" s="203">
        <v>195130</v>
      </c>
      <c r="E8" s="203">
        <v>158281.5</v>
      </c>
      <c r="F8" s="204">
        <v>-18.884077281812129</v>
      </c>
      <c r="G8" s="20"/>
    </row>
    <row r="9" spans="1:14" ht="15.6" customHeight="1">
      <c r="A9" s="202" t="s">
        <v>8</v>
      </c>
      <c r="B9" s="203">
        <v>1211</v>
      </c>
      <c r="C9" s="203">
        <v>1644</v>
      </c>
      <c r="D9" s="203">
        <v>20993</v>
      </c>
      <c r="E9" s="203">
        <v>15380</v>
      </c>
      <c r="F9" s="204">
        <v>-26.737483923212491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384722</v>
      </c>
      <c r="C11" s="203">
        <v>416875</v>
      </c>
      <c r="D11" s="203">
        <v>4394541</v>
      </c>
      <c r="E11" s="203">
        <v>4382844</v>
      </c>
      <c r="F11" s="204">
        <v>-0.2661711427882949</v>
      </c>
    </row>
    <row r="12" spans="1:14" ht="15.6" customHeight="1">
      <c r="A12" s="202" t="s">
        <v>6</v>
      </c>
      <c r="B12" s="203">
        <v>16541.5</v>
      </c>
      <c r="C12" s="203">
        <v>17279</v>
      </c>
      <c r="D12" s="203">
        <v>200837.75</v>
      </c>
      <c r="E12" s="203">
        <v>180936.25</v>
      </c>
      <c r="F12" s="204">
        <v>-9.9092426598087258</v>
      </c>
    </row>
    <row r="13" spans="1:14" ht="15.6" customHeight="1">
      <c r="A13" s="202" t="s">
        <v>175</v>
      </c>
      <c r="B13" s="203">
        <v>7012</v>
      </c>
      <c r="C13" s="203">
        <v>6579</v>
      </c>
      <c r="D13" s="203">
        <v>90911</v>
      </c>
      <c r="E13" s="203">
        <v>85631</v>
      </c>
      <c r="F13" s="204">
        <v>-5.8078780345612699</v>
      </c>
    </row>
    <row r="14" spans="1:14" ht="15.6" customHeight="1">
      <c r="A14" s="202" t="s">
        <v>153</v>
      </c>
      <c r="B14" s="203">
        <v>229580.5</v>
      </c>
      <c r="C14" s="203">
        <v>281291.25</v>
      </c>
      <c r="D14" s="203">
        <v>3244819.75</v>
      </c>
      <c r="E14" s="203">
        <v>3000294.75</v>
      </c>
      <c r="F14" s="204">
        <v>-7.5358577313886173</v>
      </c>
    </row>
    <row r="15" spans="1:14" ht="15.6" customHeight="1">
      <c r="A15" s="202" t="s">
        <v>150</v>
      </c>
      <c r="B15" s="203">
        <v>36028.25</v>
      </c>
      <c r="C15" s="203">
        <v>33451.25</v>
      </c>
      <c r="D15" s="203">
        <v>458540.5</v>
      </c>
      <c r="E15" s="203">
        <v>453381.5</v>
      </c>
      <c r="F15" s="204">
        <v>-1.125091458660691</v>
      </c>
    </row>
    <row r="16" spans="1:14" ht="15.6" customHeight="1">
      <c r="A16" s="202" t="s">
        <v>149</v>
      </c>
      <c r="B16" s="203">
        <v>3016.5</v>
      </c>
      <c r="C16" s="203">
        <v>2784</v>
      </c>
      <c r="D16" s="203">
        <v>49160.5</v>
      </c>
      <c r="E16" s="203">
        <v>45204.5</v>
      </c>
      <c r="F16" s="204">
        <v>-8.0471109935822511</v>
      </c>
      <c r="G16" s="15"/>
    </row>
    <row r="17" spans="1:7" ht="15.6" customHeight="1">
      <c r="A17" s="202" t="s">
        <v>155</v>
      </c>
      <c r="B17" s="203">
        <v>5607</v>
      </c>
      <c r="C17" s="203">
        <v>4123</v>
      </c>
      <c r="D17" s="203">
        <v>95779.75</v>
      </c>
      <c r="E17" s="203">
        <v>68269.25</v>
      </c>
      <c r="F17" s="204">
        <v>-28.72266841373046</v>
      </c>
      <c r="G17" s="16"/>
    </row>
    <row r="18" spans="1:7" ht="15.6" customHeight="1">
      <c r="A18" s="202" t="s">
        <v>152</v>
      </c>
      <c r="B18" s="203">
        <v>462</v>
      </c>
      <c r="C18" s="203">
        <v>428.25</v>
      </c>
      <c r="D18" s="203">
        <v>4955</v>
      </c>
      <c r="E18" s="203">
        <v>4908.25</v>
      </c>
      <c r="F18" s="204">
        <v>-0.943491422805252</v>
      </c>
    </row>
    <row r="19" spans="1:7" ht="15.6" customHeight="1">
      <c r="A19" s="202" t="s">
        <v>148</v>
      </c>
      <c r="B19" s="203">
        <v>5700</v>
      </c>
      <c r="C19" s="203">
        <v>639</v>
      </c>
      <c r="D19" s="203">
        <v>34210</v>
      </c>
      <c r="E19" s="203">
        <v>24687.75</v>
      </c>
      <c r="F19" s="204">
        <v>-27.834697456883958</v>
      </c>
    </row>
    <row r="20" spans="1:7" ht="15.6" customHeight="1">
      <c r="A20" s="202" t="s">
        <v>147</v>
      </c>
      <c r="B20" s="203">
        <v>3830</v>
      </c>
      <c r="C20" s="203">
        <v>5585</v>
      </c>
      <c r="D20" s="203">
        <v>42804</v>
      </c>
      <c r="E20" s="203">
        <v>58639</v>
      </c>
      <c r="F20" s="204">
        <v>36.994206148958028</v>
      </c>
    </row>
    <row r="21" spans="1:7" ht="15.6" customHeight="1">
      <c r="A21" s="202" t="s">
        <v>154</v>
      </c>
      <c r="B21" s="203">
        <v>6559.5</v>
      </c>
      <c r="C21" s="203">
        <v>8062</v>
      </c>
      <c r="D21" s="203">
        <v>74545</v>
      </c>
      <c r="E21" s="203">
        <v>78556</v>
      </c>
      <c r="F21" s="204">
        <v>5.3806425648936909</v>
      </c>
    </row>
    <row r="22" spans="1:7" ht="15.6" customHeight="1">
      <c r="A22" s="202" t="s">
        <v>151</v>
      </c>
      <c r="B22" s="203">
        <v>92779</v>
      </c>
      <c r="C22" s="203">
        <v>98143</v>
      </c>
      <c r="D22" s="203">
        <v>1062096</v>
      </c>
      <c r="E22" s="203">
        <v>1101472</v>
      </c>
      <c r="F22" s="204">
        <v>3.7073861496512559</v>
      </c>
    </row>
    <row r="23" spans="1:7" ht="15.6" customHeight="1">
      <c r="A23" s="202" t="s">
        <v>171</v>
      </c>
      <c r="B23" s="203">
        <v>1789.5</v>
      </c>
      <c r="C23" s="203">
        <v>2674</v>
      </c>
      <c r="D23" s="203">
        <v>226033.5</v>
      </c>
      <c r="E23" s="203">
        <v>36754</v>
      </c>
      <c r="F23" s="204">
        <v>-83.739578425321909</v>
      </c>
    </row>
    <row r="24" spans="1:7" ht="15.6" customHeight="1">
      <c r="A24" s="202" t="s">
        <v>146</v>
      </c>
      <c r="B24" s="203">
        <v>3465.25</v>
      </c>
      <c r="C24" s="203">
        <v>3454.75</v>
      </c>
      <c r="D24" s="203">
        <v>42589</v>
      </c>
      <c r="E24" s="203">
        <v>41793.5</v>
      </c>
      <c r="F24" s="204">
        <v>-1.8678532015309059</v>
      </c>
    </row>
    <row r="25" spans="1:7" ht="15.6" customHeight="1">
      <c r="A25" s="202" t="s">
        <v>145</v>
      </c>
      <c r="B25" s="203">
        <v>511</v>
      </c>
      <c r="C25" s="203">
        <v>517</v>
      </c>
      <c r="D25" s="203">
        <v>5321.25</v>
      </c>
      <c r="E25" s="203">
        <v>5911.5</v>
      </c>
      <c r="F25" s="204">
        <v>11.092318534179</v>
      </c>
    </row>
    <row r="26" spans="1:7" ht="15.6" customHeight="1">
      <c r="A26" s="202" t="s">
        <v>157</v>
      </c>
      <c r="B26" s="203">
        <v>0</v>
      </c>
      <c r="C26" s="203">
        <v>28</v>
      </c>
      <c r="D26" s="203">
        <v>0</v>
      </c>
      <c r="E26" s="203">
        <v>713.5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39071</v>
      </c>
      <c r="C28" s="203">
        <v>40887</v>
      </c>
      <c r="D28" s="203">
        <v>435831</v>
      </c>
      <c r="E28" s="203">
        <v>457334</v>
      </c>
      <c r="F28" s="204">
        <v>4.933793144590453</v>
      </c>
    </row>
    <row r="29" spans="1:7" ht="15.6" customHeight="1">
      <c r="A29" s="202" t="s">
        <v>178</v>
      </c>
      <c r="B29" s="203">
        <v>2231</v>
      </c>
      <c r="C29" s="203">
        <v>6630</v>
      </c>
      <c r="D29" s="203">
        <v>27420.25</v>
      </c>
      <c r="E29" s="203">
        <v>48657</v>
      </c>
      <c r="F29" s="204">
        <v>77.449147983698168</v>
      </c>
    </row>
    <row r="30" spans="1:7" ht="15.6" customHeight="1">
      <c r="A30" s="202" t="s">
        <v>179</v>
      </c>
      <c r="B30" s="203">
        <v>13117.75</v>
      </c>
      <c r="C30" s="203">
        <v>13467</v>
      </c>
      <c r="D30" s="203">
        <v>128716.25</v>
      </c>
      <c r="E30" s="203">
        <v>130872.25</v>
      </c>
      <c r="F30" s="204">
        <v>1.6750021850387919</v>
      </c>
    </row>
    <row r="31" spans="1:7" ht="15.6" customHeight="1">
      <c r="A31" s="202" t="s">
        <v>180</v>
      </c>
      <c r="B31" s="203">
        <v>3954</v>
      </c>
      <c r="C31" s="203">
        <v>2437</v>
      </c>
      <c r="D31" s="203">
        <v>78666.75</v>
      </c>
      <c r="E31" s="203">
        <v>32082.75</v>
      </c>
      <c r="F31" s="204">
        <v>-59.216886422789813</v>
      </c>
    </row>
    <row r="32" spans="1:7" ht="15.6" customHeight="1">
      <c r="A32" s="202" t="s">
        <v>181</v>
      </c>
      <c r="B32" s="203">
        <v>332787</v>
      </c>
      <c r="C32" s="203">
        <v>395079</v>
      </c>
      <c r="D32" s="203">
        <v>4700845</v>
      </c>
      <c r="E32" s="203">
        <v>4390993</v>
      </c>
      <c r="F32" s="204">
        <v>-6.5914106931838887</v>
      </c>
    </row>
    <row r="33" spans="1:6" ht="15.6" customHeight="1">
      <c r="A33" s="202" t="s">
        <v>182</v>
      </c>
      <c r="B33" s="203">
        <v>22269</v>
      </c>
      <c r="C33" s="203">
        <v>19947</v>
      </c>
      <c r="D33" s="203">
        <v>207207</v>
      </c>
      <c r="E33" s="203">
        <v>203360</v>
      </c>
      <c r="F33" s="204">
        <v>-1.8565975087714151</v>
      </c>
    </row>
    <row r="34" spans="1:6" ht="15.6" customHeight="1">
      <c r="A34" s="202" t="s">
        <v>183</v>
      </c>
      <c r="B34" s="203">
        <v>2617.75</v>
      </c>
      <c r="C34" s="203">
        <v>2890.25</v>
      </c>
      <c r="D34" s="203">
        <v>30895.25</v>
      </c>
      <c r="E34" s="203">
        <v>26514</v>
      </c>
      <c r="F34" s="204">
        <v>-14.180982513493181</v>
      </c>
    </row>
    <row r="35" spans="1:6" ht="15.6" customHeight="1">
      <c r="A35" s="170" t="s">
        <v>158</v>
      </c>
      <c r="B35" s="90">
        <f>SUM(B7:B34)</f>
        <v>1230504.25</v>
      </c>
      <c r="C35" s="91">
        <f>SUM(C7:C34)</f>
        <v>1378964.75</v>
      </c>
      <c r="D35" s="90">
        <f>SUM(D7:D34)</f>
        <v>15852858.5</v>
      </c>
      <c r="E35" s="192">
        <f>SUM(E7:E34)</f>
        <v>15033485.25</v>
      </c>
      <c r="F35" s="154">
        <f>E35*100/D35-100</f>
        <v>-5.1686151743548265</v>
      </c>
    </row>
    <row r="36" spans="1:6" ht="15.6" customHeight="1">
      <c r="A36" s="87" t="s">
        <v>58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5862-2C2B-4C72-8225-9502241C678A}">
  <sheetPr codeName="Hoja2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4</v>
      </c>
      <c r="C8" s="203">
        <v>0</v>
      </c>
      <c r="D8" s="203">
        <v>1419</v>
      </c>
      <c r="E8" s="203">
        <v>1614.5</v>
      </c>
      <c r="F8" s="204">
        <v>13.77730796335447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333</v>
      </c>
      <c r="E9" s="203">
        <v>17</v>
      </c>
      <c r="F9" s="204">
        <v>-94.89489489489489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310281</v>
      </c>
      <c r="C11" s="203">
        <v>349534</v>
      </c>
      <c r="D11" s="203">
        <v>3641553</v>
      </c>
      <c r="E11" s="203">
        <v>3659293</v>
      </c>
      <c r="F11" s="204">
        <v>0.48715479357295521</v>
      </c>
    </row>
    <row r="12" spans="1:14" ht="15.6" customHeight="1">
      <c r="A12" s="202" t="s">
        <v>6</v>
      </c>
      <c r="B12" s="203">
        <v>2143.25</v>
      </c>
      <c r="C12" s="203">
        <v>1276.75</v>
      </c>
      <c r="D12" s="203">
        <v>30112.5</v>
      </c>
      <c r="E12" s="203">
        <v>16353.25</v>
      </c>
      <c r="F12" s="204">
        <v>-45.692818596928177</v>
      </c>
    </row>
    <row r="13" spans="1:14" ht="15.6" customHeight="1">
      <c r="A13" s="202" t="s">
        <v>175</v>
      </c>
      <c r="B13" s="203">
        <v>0</v>
      </c>
      <c r="C13" s="203">
        <v>2</v>
      </c>
      <c r="D13" s="203">
        <v>8</v>
      </c>
      <c r="E13" s="203">
        <v>4</v>
      </c>
      <c r="F13" s="204">
        <v>-50</v>
      </c>
    </row>
    <row r="14" spans="1:14" ht="15.6" customHeight="1">
      <c r="A14" s="202" t="s">
        <v>153</v>
      </c>
      <c r="B14" s="203">
        <v>93728.5</v>
      </c>
      <c r="C14" s="203">
        <v>113538</v>
      </c>
      <c r="D14" s="203">
        <v>1440294.92</v>
      </c>
      <c r="E14" s="203">
        <v>1199238</v>
      </c>
      <c r="F14" s="204">
        <v>-16.73663613282757</v>
      </c>
    </row>
    <row r="15" spans="1:14" ht="15.6" customHeight="1">
      <c r="A15" s="202" t="s">
        <v>150</v>
      </c>
      <c r="B15" s="203">
        <v>268</v>
      </c>
      <c r="C15" s="203">
        <v>464</v>
      </c>
      <c r="D15" s="203">
        <v>3448.25</v>
      </c>
      <c r="E15" s="203">
        <v>3040</v>
      </c>
      <c r="F15" s="204">
        <v>-11.839338795040961</v>
      </c>
    </row>
    <row r="16" spans="1:14" ht="15.6" customHeight="1">
      <c r="A16" s="202" t="s">
        <v>149</v>
      </c>
      <c r="B16" s="203">
        <v>0</v>
      </c>
      <c r="C16" s="203">
        <v>75</v>
      </c>
      <c r="D16" s="203">
        <v>380</v>
      </c>
      <c r="E16" s="203">
        <v>695</v>
      </c>
      <c r="F16" s="204">
        <v>82.89473684210526</v>
      </c>
      <c r="G16" s="15"/>
    </row>
    <row r="17" spans="1:7" ht="15.6" customHeight="1">
      <c r="A17" s="202" t="s">
        <v>155</v>
      </c>
      <c r="B17" s="203">
        <v>54</v>
      </c>
      <c r="C17" s="203">
        <v>67</v>
      </c>
      <c r="D17" s="203">
        <v>2257</v>
      </c>
      <c r="E17" s="203">
        <v>1571</v>
      </c>
      <c r="F17" s="204">
        <v>-30.3943287549845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1998</v>
      </c>
      <c r="C19" s="203">
        <v>13</v>
      </c>
      <c r="D19" s="203">
        <v>3996</v>
      </c>
      <c r="E19" s="203">
        <v>109</v>
      </c>
      <c r="F19" s="204">
        <v>-97.272272272272275</v>
      </c>
    </row>
    <row r="20" spans="1:7" ht="15.6" customHeight="1">
      <c r="A20" s="202" t="s">
        <v>147</v>
      </c>
      <c r="B20" s="203">
        <v>813</v>
      </c>
      <c r="C20" s="203">
        <v>244</v>
      </c>
      <c r="D20" s="203">
        <v>1780</v>
      </c>
      <c r="E20" s="203">
        <v>566</v>
      </c>
      <c r="F20" s="204">
        <v>-68.202247191011239</v>
      </c>
    </row>
    <row r="21" spans="1:7" ht="15.6" customHeight="1">
      <c r="A21" s="202" t="s">
        <v>154</v>
      </c>
      <c r="B21" s="203">
        <v>0</v>
      </c>
      <c r="C21" s="203">
        <v>1274</v>
      </c>
      <c r="D21" s="203">
        <v>64.5</v>
      </c>
      <c r="E21" s="203">
        <v>3696</v>
      </c>
      <c r="F21" s="204">
        <v>5630.2325581395353</v>
      </c>
    </row>
    <row r="22" spans="1:7" ht="15.6" customHeight="1">
      <c r="A22" s="202" t="s">
        <v>151</v>
      </c>
      <c r="B22" s="203">
        <v>42426</v>
      </c>
      <c r="C22" s="203">
        <v>47763</v>
      </c>
      <c r="D22" s="203">
        <v>524776</v>
      </c>
      <c r="E22" s="203">
        <v>576476</v>
      </c>
      <c r="F22" s="204">
        <v>9.8518224918822455</v>
      </c>
    </row>
    <row r="23" spans="1:7" ht="15.6" customHeight="1">
      <c r="A23" s="202" t="s">
        <v>171</v>
      </c>
      <c r="B23" s="203">
        <v>4</v>
      </c>
      <c r="C23" s="203">
        <v>45</v>
      </c>
      <c r="D23" s="203">
        <v>201707.25</v>
      </c>
      <c r="E23" s="203">
        <v>9799</v>
      </c>
      <c r="F23" s="204">
        <v>-95.141969364016418</v>
      </c>
    </row>
    <row r="24" spans="1:7" ht="15.6" customHeight="1">
      <c r="A24" s="202" t="s">
        <v>146</v>
      </c>
      <c r="B24" s="203">
        <v>1</v>
      </c>
      <c r="C24" s="203">
        <v>190</v>
      </c>
      <c r="D24" s="203">
        <v>337</v>
      </c>
      <c r="E24" s="203">
        <v>672</v>
      </c>
      <c r="F24" s="204">
        <v>99.406528189910972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3872</v>
      </c>
      <c r="C28" s="203">
        <v>2264</v>
      </c>
      <c r="D28" s="203">
        <v>57461</v>
      </c>
      <c r="E28" s="203">
        <v>70372</v>
      </c>
      <c r="F28" s="204">
        <v>22.46915299072414</v>
      </c>
    </row>
    <row r="29" spans="1:7" ht="15.6" customHeight="1">
      <c r="A29" s="202" t="s">
        <v>178</v>
      </c>
      <c r="B29" s="203">
        <v>0</v>
      </c>
      <c r="C29" s="203">
        <v>905.5</v>
      </c>
      <c r="D29" s="203">
        <v>4.5</v>
      </c>
      <c r="E29" s="203">
        <v>1732</v>
      </c>
      <c r="F29" s="204">
        <v>38388.888888888891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510</v>
      </c>
      <c r="C31" s="203">
        <v>0</v>
      </c>
      <c r="D31" s="203">
        <v>25847.5</v>
      </c>
      <c r="E31" s="203">
        <v>2159.5</v>
      </c>
      <c r="F31" s="204">
        <v>-91.645226811103583</v>
      </c>
    </row>
    <row r="32" spans="1:7" ht="15.6" customHeight="1">
      <c r="A32" s="202" t="s">
        <v>181</v>
      </c>
      <c r="B32" s="203">
        <v>144473</v>
      </c>
      <c r="C32" s="203">
        <v>194009</v>
      </c>
      <c r="D32" s="203">
        <v>2221046</v>
      </c>
      <c r="E32" s="203">
        <v>2142277</v>
      </c>
      <c r="F32" s="204">
        <v>-3.5464821530035811</v>
      </c>
    </row>
    <row r="33" spans="1:6" ht="15.6" customHeight="1">
      <c r="A33" s="202" t="s">
        <v>182</v>
      </c>
      <c r="B33" s="203">
        <v>1529</v>
      </c>
      <c r="C33" s="203">
        <v>1137</v>
      </c>
      <c r="D33" s="203">
        <v>12661</v>
      </c>
      <c r="E33" s="203">
        <v>14197</v>
      </c>
      <c r="F33" s="204">
        <v>12.131743148250539</v>
      </c>
    </row>
    <row r="34" spans="1:6" ht="15.6" customHeight="1">
      <c r="A34" s="202" t="s">
        <v>183</v>
      </c>
      <c r="B34" s="203">
        <v>0</v>
      </c>
      <c r="C34" s="203">
        <v>118</v>
      </c>
      <c r="D34" s="203">
        <v>235.75</v>
      </c>
      <c r="E34" s="203">
        <v>130</v>
      </c>
      <c r="F34" s="204">
        <v>-44.856839872746548</v>
      </c>
    </row>
    <row r="35" spans="1:6" ht="15.6" customHeight="1">
      <c r="A35" s="170" t="s">
        <v>158</v>
      </c>
      <c r="B35" s="90">
        <f>SUM(B7:B34)</f>
        <v>602104.75</v>
      </c>
      <c r="C35" s="91">
        <f>SUM(C7:C34)</f>
        <v>712919.25</v>
      </c>
      <c r="D35" s="192">
        <f>SUM(D7:D34)</f>
        <v>8169722.1699999999</v>
      </c>
      <c r="E35" s="92">
        <f>SUM(E7:E34)</f>
        <v>7704011.25</v>
      </c>
      <c r="F35" s="154">
        <f>E35*100/D35-100</f>
        <v>-5.7004499089349139</v>
      </c>
    </row>
    <row r="36" spans="1:6" ht="15.6" customHeight="1">
      <c r="A36" s="87" t="s">
        <v>67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813A1-94EA-48C5-BAB3-83A0946C59E9}">
  <sheetPr codeName="Hoja2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91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13574.75</v>
      </c>
      <c r="C8" s="203">
        <v>11991</v>
      </c>
      <c r="D8" s="203">
        <v>167920</v>
      </c>
      <c r="E8" s="203">
        <v>135321.25</v>
      </c>
      <c r="F8" s="204">
        <v>-19.41326226774655</v>
      </c>
      <c r="G8" s="20"/>
    </row>
    <row r="9" spans="1:14" ht="15.6" customHeight="1">
      <c r="A9" s="202" t="s">
        <v>8</v>
      </c>
      <c r="B9" s="203">
        <v>230</v>
      </c>
      <c r="C9" s="203">
        <v>670</v>
      </c>
      <c r="D9" s="203">
        <v>2851.5</v>
      </c>
      <c r="E9" s="203">
        <v>6895.5</v>
      </c>
      <c r="F9" s="204">
        <v>141.82009468700679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8</v>
      </c>
      <c r="C11" s="203">
        <v>16</v>
      </c>
      <c r="D11" s="203">
        <v>224</v>
      </c>
      <c r="E11" s="203">
        <v>130</v>
      </c>
      <c r="F11" s="204">
        <v>-41.964285714285722</v>
      </c>
    </row>
    <row r="12" spans="1:14" ht="15.6" customHeight="1">
      <c r="A12" s="202" t="s">
        <v>6</v>
      </c>
      <c r="B12" s="203">
        <v>12774.75</v>
      </c>
      <c r="C12" s="203">
        <v>13190.75</v>
      </c>
      <c r="D12" s="203">
        <v>142716.25</v>
      </c>
      <c r="E12" s="203">
        <v>137414.5</v>
      </c>
      <c r="F12" s="204">
        <v>-3.714888809087967</v>
      </c>
    </row>
    <row r="13" spans="1:14" ht="15.6" customHeight="1">
      <c r="A13" s="202" t="s">
        <v>175</v>
      </c>
      <c r="B13" s="203">
        <v>7012</v>
      </c>
      <c r="C13" s="203">
        <v>6577</v>
      </c>
      <c r="D13" s="203">
        <v>90883</v>
      </c>
      <c r="E13" s="203">
        <v>85617</v>
      </c>
      <c r="F13" s="204">
        <v>-5.7942629534676522</v>
      </c>
    </row>
    <row r="14" spans="1:14" ht="15.6" customHeight="1">
      <c r="A14" s="202" t="s">
        <v>153</v>
      </c>
      <c r="B14" s="203">
        <v>15256.5</v>
      </c>
      <c r="C14" s="203">
        <v>19331.75</v>
      </c>
      <c r="D14" s="203">
        <v>181923.5</v>
      </c>
      <c r="E14" s="203">
        <v>212857.25</v>
      </c>
      <c r="F14" s="204">
        <v>17.003713099187291</v>
      </c>
    </row>
    <row r="15" spans="1:14" ht="15.6" customHeight="1">
      <c r="A15" s="202" t="s">
        <v>150</v>
      </c>
      <c r="B15" s="203">
        <v>3887.25</v>
      </c>
      <c r="C15" s="203">
        <v>1333.5</v>
      </c>
      <c r="D15" s="203">
        <v>41641.5</v>
      </c>
      <c r="E15" s="203">
        <v>31702.25</v>
      </c>
      <c r="F15" s="204">
        <v>-23.868616644453251</v>
      </c>
    </row>
    <row r="16" spans="1:14" ht="15.6" customHeight="1">
      <c r="A16" s="202" t="s">
        <v>149</v>
      </c>
      <c r="B16" s="203">
        <v>773.25</v>
      </c>
      <c r="C16" s="203">
        <v>437</v>
      </c>
      <c r="D16" s="203">
        <v>12992</v>
      </c>
      <c r="E16" s="203">
        <v>10501.5</v>
      </c>
      <c r="F16" s="204">
        <v>-19.16948891625616</v>
      </c>
      <c r="G16" s="15"/>
    </row>
    <row r="17" spans="1:7" ht="15.6" customHeight="1">
      <c r="A17" s="202" t="s">
        <v>155</v>
      </c>
      <c r="B17" s="203">
        <v>282</v>
      </c>
      <c r="C17" s="203">
        <v>147</v>
      </c>
      <c r="D17" s="203">
        <v>3406</v>
      </c>
      <c r="E17" s="203">
        <v>5477.25</v>
      </c>
      <c r="F17" s="204">
        <v>60.811802701115688</v>
      </c>
      <c r="G17" s="16"/>
    </row>
    <row r="18" spans="1:7" ht="15.6" customHeight="1">
      <c r="A18" s="202" t="s">
        <v>152</v>
      </c>
      <c r="B18" s="203">
        <v>450</v>
      </c>
      <c r="C18" s="203">
        <v>389</v>
      </c>
      <c r="D18" s="203">
        <v>4857</v>
      </c>
      <c r="E18" s="203">
        <v>4741</v>
      </c>
      <c r="F18" s="204">
        <v>-2.388305538398185</v>
      </c>
    </row>
    <row r="19" spans="1:7" ht="15.6" customHeight="1">
      <c r="A19" s="202" t="s">
        <v>148</v>
      </c>
      <c r="B19" s="203">
        <v>1060.75</v>
      </c>
      <c r="C19" s="203">
        <v>111.75</v>
      </c>
      <c r="D19" s="203">
        <v>9954.25</v>
      </c>
      <c r="E19" s="203">
        <v>5963</v>
      </c>
      <c r="F19" s="204">
        <v>-40.095938920561572</v>
      </c>
    </row>
    <row r="20" spans="1:7" ht="15.6" customHeight="1">
      <c r="A20" s="202" t="s">
        <v>147</v>
      </c>
      <c r="B20" s="203">
        <v>434</v>
      </c>
      <c r="C20" s="203">
        <v>587</v>
      </c>
      <c r="D20" s="203">
        <v>7203</v>
      </c>
      <c r="E20" s="203">
        <v>6262</v>
      </c>
      <c r="F20" s="204">
        <v>-13.064001110648331</v>
      </c>
    </row>
    <row r="21" spans="1:7" ht="15.6" customHeight="1">
      <c r="A21" s="202" t="s">
        <v>154</v>
      </c>
      <c r="B21" s="203">
        <v>5624</v>
      </c>
      <c r="C21" s="203">
        <v>5828.5</v>
      </c>
      <c r="D21" s="203">
        <v>64085</v>
      </c>
      <c r="E21" s="203">
        <v>63445.75</v>
      </c>
      <c r="F21" s="204">
        <v>-0.99750331590855978</v>
      </c>
    </row>
    <row r="22" spans="1:7" ht="15.6" customHeight="1">
      <c r="A22" s="202" t="s">
        <v>151</v>
      </c>
      <c r="B22" s="203">
        <v>44775</v>
      </c>
      <c r="C22" s="203">
        <v>43321</v>
      </c>
      <c r="D22" s="203">
        <v>473580</v>
      </c>
      <c r="E22" s="203">
        <v>456068</v>
      </c>
      <c r="F22" s="204">
        <v>-3.6977912918619888</v>
      </c>
    </row>
    <row r="23" spans="1:7" ht="15.6" customHeight="1">
      <c r="A23" s="202" t="s">
        <v>171</v>
      </c>
      <c r="B23" s="203">
        <v>544.5</v>
      </c>
      <c r="C23" s="203">
        <v>837</v>
      </c>
      <c r="D23" s="203">
        <v>7539.25</v>
      </c>
      <c r="E23" s="203">
        <v>9271</v>
      </c>
      <c r="F23" s="204">
        <v>22.96979142487648</v>
      </c>
    </row>
    <row r="24" spans="1:7" ht="15.6" customHeight="1">
      <c r="A24" s="202" t="s">
        <v>146</v>
      </c>
      <c r="B24" s="203">
        <v>410</v>
      </c>
      <c r="C24" s="203">
        <v>59</v>
      </c>
      <c r="D24" s="203">
        <v>4119.75</v>
      </c>
      <c r="E24" s="203">
        <v>2550.25</v>
      </c>
      <c r="F24" s="204">
        <v>-38.09697190363493</v>
      </c>
    </row>
    <row r="25" spans="1:7" ht="15.6" customHeight="1">
      <c r="A25" s="202" t="s">
        <v>145</v>
      </c>
      <c r="B25" s="203">
        <v>506</v>
      </c>
      <c r="C25" s="203">
        <v>511</v>
      </c>
      <c r="D25" s="203">
        <v>5269.25</v>
      </c>
      <c r="E25" s="203">
        <v>5865.5</v>
      </c>
      <c r="F25" s="204">
        <v>11.315652132656449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32167</v>
      </c>
      <c r="C28" s="203">
        <v>34526</v>
      </c>
      <c r="D28" s="203">
        <v>341282</v>
      </c>
      <c r="E28" s="203">
        <v>345054</v>
      </c>
      <c r="F28" s="204">
        <v>1.105244343387582</v>
      </c>
    </row>
    <row r="29" spans="1:7" ht="15.6" customHeight="1">
      <c r="A29" s="202" t="s">
        <v>178</v>
      </c>
      <c r="B29" s="203">
        <v>0</v>
      </c>
      <c r="C29" s="203">
        <v>2157.5</v>
      </c>
      <c r="D29" s="203">
        <v>0</v>
      </c>
      <c r="E29" s="203">
        <v>15223</v>
      </c>
      <c r="F29" s="204" t="s">
        <v>156</v>
      </c>
    </row>
    <row r="30" spans="1:7" ht="15.6" customHeight="1">
      <c r="A30" s="202" t="s">
        <v>179</v>
      </c>
      <c r="B30" s="203">
        <v>13030.75</v>
      </c>
      <c r="C30" s="203">
        <v>13386</v>
      </c>
      <c r="D30" s="203">
        <v>127492</v>
      </c>
      <c r="E30" s="203">
        <v>129831.25</v>
      </c>
      <c r="F30" s="204">
        <v>1.8348210083769909</v>
      </c>
    </row>
    <row r="31" spans="1:7" ht="15.6" customHeight="1">
      <c r="A31" s="202" t="s">
        <v>180</v>
      </c>
      <c r="B31" s="203">
        <v>608.5</v>
      </c>
      <c r="C31" s="203">
        <v>0</v>
      </c>
      <c r="D31" s="203">
        <v>8809.25</v>
      </c>
      <c r="E31" s="203">
        <v>7528.25</v>
      </c>
      <c r="F31" s="204">
        <v>-14.54153304764878</v>
      </c>
    </row>
    <row r="32" spans="1:7" ht="15.6" customHeight="1">
      <c r="A32" s="202" t="s">
        <v>181</v>
      </c>
      <c r="B32" s="203">
        <v>14872</v>
      </c>
      <c r="C32" s="203">
        <v>17354</v>
      </c>
      <c r="D32" s="203">
        <v>181281</v>
      </c>
      <c r="E32" s="203">
        <v>193205</v>
      </c>
      <c r="F32" s="204">
        <v>6.5776336185259368</v>
      </c>
    </row>
    <row r="33" spans="1:6" ht="15.6" customHeight="1">
      <c r="A33" s="202" t="s">
        <v>182</v>
      </c>
      <c r="B33" s="203">
        <v>1751</v>
      </c>
      <c r="C33" s="203">
        <v>2273</v>
      </c>
      <c r="D33" s="203">
        <v>17446</v>
      </c>
      <c r="E33" s="203">
        <v>14196</v>
      </c>
      <c r="F33" s="204">
        <v>-18.62891207153503</v>
      </c>
    </row>
    <row r="34" spans="1:6" ht="15.6" customHeight="1">
      <c r="A34" s="202" t="s">
        <v>183</v>
      </c>
      <c r="B34" s="203">
        <v>2546.75</v>
      </c>
      <c r="C34" s="203">
        <v>2367.25</v>
      </c>
      <c r="D34" s="203">
        <v>28858.25</v>
      </c>
      <c r="E34" s="203">
        <v>23549.75</v>
      </c>
      <c r="F34" s="204">
        <v>-18.39508632713348</v>
      </c>
    </row>
    <row r="35" spans="1:6" ht="15.6" customHeight="1">
      <c r="A35" s="170" t="s">
        <v>158</v>
      </c>
      <c r="B35" s="90">
        <f>SUM(B7:B34)</f>
        <v>172578.75</v>
      </c>
      <c r="C35" s="91">
        <f>SUM(C7:C34)</f>
        <v>177402</v>
      </c>
      <c r="D35" s="90">
        <f>SUM(D7:D34)</f>
        <v>1926333.75</v>
      </c>
      <c r="E35" s="192">
        <f>SUM(E7:E34)</f>
        <v>1908670.25</v>
      </c>
      <c r="F35" s="191">
        <f>E35*100/D35-100</f>
        <v>-0.91694910085026038</v>
      </c>
    </row>
    <row r="36" spans="1:6" ht="15.6" customHeight="1">
      <c r="A36" s="87" t="s">
        <v>165</v>
      </c>
      <c r="B36" s="86"/>
      <c r="D36" s="86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0E51E-E661-40FF-9C50-71786D4A38F0}">
  <sheetPr codeName="Hoja2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10</v>
      </c>
      <c r="E7" s="203">
        <v>14</v>
      </c>
      <c r="F7" s="204">
        <v>40</v>
      </c>
      <c r="G7" s="51"/>
    </row>
    <row r="8" spans="1:14" ht="15.6" customHeight="1">
      <c r="A8" s="202" t="s">
        <v>11</v>
      </c>
      <c r="B8" s="203">
        <v>2063</v>
      </c>
      <c r="C8" s="203">
        <v>2079</v>
      </c>
      <c r="D8" s="203">
        <v>25791</v>
      </c>
      <c r="E8" s="203">
        <v>21345.75</v>
      </c>
      <c r="F8" s="204">
        <v>-17.235663603582651</v>
      </c>
      <c r="G8" s="20"/>
    </row>
    <row r="9" spans="1:14" ht="15.6" customHeight="1">
      <c r="A9" s="202" t="s">
        <v>8</v>
      </c>
      <c r="B9" s="203">
        <v>981</v>
      </c>
      <c r="C9" s="203">
        <v>974</v>
      </c>
      <c r="D9" s="203">
        <v>17808.5</v>
      </c>
      <c r="E9" s="203">
        <v>8467.5</v>
      </c>
      <c r="F9" s="204">
        <v>-52.452480557037369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74433</v>
      </c>
      <c r="C11" s="203">
        <v>67325</v>
      </c>
      <c r="D11" s="203">
        <v>752764</v>
      </c>
      <c r="E11" s="203">
        <v>723421</v>
      </c>
      <c r="F11" s="204">
        <v>-3.8980344437300398</v>
      </c>
    </row>
    <row r="12" spans="1:14" ht="15.6" customHeight="1">
      <c r="A12" s="202" t="s">
        <v>6</v>
      </c>
      <c r="B12" s="203">
        <v>1623.5</v>
      </c>
      <c r="C12" s="203">
        <v>2811.5</v>
      </c>
      <c r="D12" s="203">
        <v>28009</v>
      </c>
      <c r="E12" s="203">
        <v>27168.5</v>
      </c>
      <c r="F12" s="204">
        <v>-3.0008211646256631</v>
      </c>
    </row>
    <row r="13" spans="1:14" ht="15.6" customHeight="1">
      <c r="A13" s="202" t="s">
        <v>175</v>
      </c>
      <c r="B13" s="203">
        <v>0</v>
      </c>
      <c r="C13" s="203">
        <v>0</v>
      </c>
      <c r="D13" s="203">
        <v>20</v>
      </c>
      <c r="E13" s="203">
        <v>10</v>
      </c>
      <c r="F13" s="204">
        <v>-50</v>
      </c>
    </row>
    <row r="14" spans="1:14" ht="15.6" customHeight="1">
      <c r="A14" s="202" t="s">
        <v>153</v>
      </c>
      <c r="B14" s="203">
        <v>120595.5</v>
      </c>
      <c r="C14" s="203">
        <v>148421.5</v>
      </c>
      <c r="D14" s="203">
        <v>1622601.33</v>
      </c>
      <c r="E14" s="203">
        <v>1588199.5</v>
      </c>
      <c r="F14" s="204">
        <v>-2.1201652780600142</v>
      </c>
    </row>
    <row r="15" spans="1:14" ht="15.6" customHeight="1">
      <c r="A15" s="202" t="s">
        <v>150</v>
      </c>
      <c r="B15" s="203">
        <v>31873</v>
      </c>
      <c r="C15" s="203">
        <v>31653.75</v>
      </c>
      <c r="D15" s="203">
        <v>413450.75</v>
      </c>
      <c r="E15" s="203">
        <v>418639.25</v>
      </c>
      <c r="F15" s="204">
        <v>1.2549257680630601</v>
      </c>
    </row>
    <row r="16" spans="1:14" ht="15.6" customHeight="1">
      <c r="A16" s="202" t="s">
        <v>149</v>
      </c>
      <c r="B16" s="203">
        <v>2243.25</v>
      </c>
      <c r="C16" s="203">
        <v>2272</v>
      </c>
      <c r="D16" s="203">
        <v>35788.5</v>
      </c>
      <c r="E16" s="203">
        <v>34008</v>
      </c>
      <c r="F16" s="204">
        <v>-4.975061821534851</v>
      </c>
      <c r="G16" s="15"/>
    </row>
    <row r="17" spans="1:7" ht="15.6" customHeight="1">
      <c r="A17" s="202" t="s">
        <v>155</v>
      </c>
      <c r="B17" s="203">
        <v>5271</v>
      </c>
      <c r="C17" s="203">
        <v>3909</v>
      </c>
      <c r="D17" s="203">
        <v>90116.75</v>
      </c>
      <c r="E17" s="203">
        <v>61221</v>
      </c>
      <c r="F17" s="204">
        <v>-32.064793725916658</v>
      </c>
      <c r="G17" s="16"/>
    </row>
    <row r="18" spans="1:7" ht="15.6" customHeight="1">
      <c r="A18" s="202" t="s">
        <v>152</v>
      </c>
      <c r="B18" s="203">
        <v>12</v>
      </c>
      <c r="C18" s="203">
        <v>39.25</v>
      </c>
      <c r="D18" s="203">
        <v>98</v>
      </c>
      <c r="E18" s="203">
        <v>167.25</v>
      </c>
      <c r="F18" s="204">
        <v>70.66326530612244</v>
      </c>
    </row>
    <row r="19" spans="1:7" ht="15.6" customHeight="1">
      <c r="A19" s="202" t="s">
        <v>148</v>
      </c>
      <c r="B19" s="203">
        <v>2641.25</v>
      </c>
      <c r="C19" s="203">
        <v>514.25</v>
      </c>
      <c r="D19" s="203">
        <v>20259.75</v>
      </c>
      <c r="E19" s="203">
        <v>18615.75</v>
      </c>
      <c r="F19" s="204">
        <v>-8.1146114833598659</v>
      </c>
    </row>
    <row r="20" spans="1:7" ht="15.6" customHeight="1">
      <c r="A20" s="202" t="s">
        <v>147</v>
      </c>
      <c r="B20" s="203">
        <v>2583</v>
      </c>
      <c r="C20" s="203">
        <v>4754</v>
      </c>
      <c r="D20" s="203">
        <v>33821</v>
      </c>
      <c r="E20" s="203">
        <v>51811</v>
      </c>
      <c r="F20" s="204">
        <v>53.191803908814052</v>
      </c>
    </row>
    <row r="21" spans="1:7" ht="15.6" customHeight="1">
      <c r="A21" s="202" t="s">
        <v>154</v>
      </c>
      <c r="B21" s="203">
        <v>935.5</v>
      </c>
      <c r="C21" s="203">
        <v>959.5</v>
      </c>
      <c r="D21" s="203">
        <v>10395.5</v>
      </c>
      <c r="E21" s="203">
        <v>11414.25</v>
      </c>
      <c r="F21" s="204">
        <v>9.7999134240777295</v>
      </c>
    </row>
    <row r="22" spans="1:7" ht="15.6" customHeight="1">
      <c r="A22" s="202" t="s">
        <v>151</v>
      </c>
      <c r="B22" s="203">
        <v>5578</v>
      </c>
      <c r="C22" s="203">
        <v>7059</v>
      </c>
      <c r="D22" s="203">
        <v>63740</v>
      </c>
      <c r="E22" s="203">
        <v>68928</v>
      </c>
      <c r="F22" s="204">
        <v>8.1393159711327314</v>
      </c>
    </row>
    <row r="23" spans="1:7" ht="15.6" customHeight="1">
      <c r="A23" s="202" t="s">
        <v>171</v>
      </c>
      <c r="B23" s="203">
        <v>1241</v>
      </c>
      <c r="C23" s="203">
        <v>1792</v>
      </c>
      <c r="D23" s="203">
        <v>16787</v>
      </c>
      <c r="E23" s="203">
        <v>17684</v>
      </c>
      <c r="F23" s="204">
        <v>5.3434205039613971</v>
      </c>
    </row>
    <row r="24" spans="1:7" ht="15.6" customHeight="1">
      <c r="A24" s="202" t="s">
        <v>146</v>
      </c>
      <c r="B24" s="203">
        <v>3054.25</v>
      </c>
      <c r="C24" s="203">
        <v>3205.75</v>
      </c>
      <c r="D24" s="203">
        <v>38132.25</v>
      </c>
      <c r="E24" s="203">
        <v>38571.25</v>
      </c>
      <c r="F24" s="204">
        <v>1.1512564823738389</v>
      </c>
    </row>
    <row r="25" spans="1:7" ht="15.6" customHeight="1">
      <c r="A25" s="202" t="s">
        <v>145</v>
      </c>
      <c r="B25" s="203">
        <v>5</v>
      </c>
      <c r="C25" s="203">
        <v>6</v>
      </c>
      <c r="D25" s="203">
        <v>52</v>
      </c>
      <c r="E25" s="203">
        <v>46</v>
      </c>
      <c r="F25" s="204">
        <v>-11.538461538461529</v>
      </c>
    </row>
    <row r="26" spans="1:7" ht="15.6" customHeight="1">
      <c r="A26" s="202" t="s">
        <v>157</v>
      </c>
      <c r="B26" s="203">
        <v>0</v>
      </c>
      <c r="C26" s="203">
        <v>28</v>
      </c>
      <c r="D26" s="203">
        <v>0</v>
      </c>
      <c r="E26" s="203">
        <v>713.5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3032</v>
      </c>
      <c r="C28" s="203">
        <v>4097</v>
      </c>
      <c r="D28" s="203">
        <v>37088</v>
      </c>
      <c r="E28" s="203">
        <v>41908</v>
      </c>
      <c r="F28" s="204">
        <v>12.99611734253666</v>
      </c>
    </row>
    <row r="29" spans="1:7" ht="15.6" customHeight="1">
      <c r="A29" s="202" t="s">
        <v>178</v>
      </c>
      <c r="B29" s="203">
        <v>2231</v>
      </c>
      <c r="C29" s="203">
        <v>3567</v>
      </c>
      <c r="D29" s="203">
        <v>27415.75</v>
      </c>
      <c r="E29" s="203">
        <v>31702</v>
      </c>
      <c r="F29" s="204">
        <v>15.63426132788635</v>
      </c>
    </row>
    <row r="30" spans="1:7" ht="15.6" customHeight="1">
      <c r="A30" s="202" t="s">
        <v>179</v>
      </c>
      <c r="B30" s="203">
        <v>87</v>
      </c>
      <c r="C30" s="203">
        <v>81</v>
      </c>
      <c r="D30" s="203">
        <v>1224.25</v>
      </c>
      <c r="E30" s="203">
        <v>1041</v>
      </c>
      <c r="F30" s="204">
        <v>-14.96834796814376</v>
      </c>
    </row>
    <row r="31" spans="1:7" ht="15.6" customHeight="1">
      <c r="A31" s="202" t="s">
        <v>180</v>
      </c>
      <c r="B31" s="203">
        <v>2835.5</v>
      </c>
      <c r="C31" s="203">
        <v>2437</v>
      </c>
      <c r="D31" s="203">
        <v>44010</v>
      </c>
      <c r="E31" s="203">
        <v>22395</v>
      </c>
      <c r="F31" s="204">
        <v>-49.113837764144513</v>
      </c>
    </row>
    <row r="32" spans="1:7" ht="15.6" customHeight="1">
      <c r="A32" s="202" t="s">
        <v>181</v>
      </c>
      <c r="B32" s="203">
        <v>173442</v>
      </c>
      <c r="C32" s="203">
        <v>183716</v>
      </c>
      <c r="D32" s="203">
        <v>2298518</v>
      </c>
      <c r="E32" s="203">
        <v>2055511</v>
      </c>
      <c r="F32" s="204">
        <v>-10.572333999559721</v>
      </c>
    </row>
    <row r="33" spans="1:6" ht="15.6" customHeight="1">
      <c r="A33" s="202" t="s">
        <v>182</v>
      </c>
      <c r="B33" s="203">
        <v>18989</v>
      </c>
      <c r="C33" s="203">
        <v>16537</v>
      </c>
      <c r="D33" s="203">
        <v>177100</v>
      </c>
      <c r="E33" s="203">
        <v>174967</v>
      </c>
      <c r="F33" s="204">
        <v>-1.2044042913608171</v>
      </c>
    </row>
    <row r="34" spans="1:6" ht="15.6" customHeight="1">
      <c r="A34" s="202" t="s">
        <v>183</v>
      </c>
      <c r="B34" s="203">
        <v>71</v>
      </c>
      <c r="C34" s="203">
        <v>405</v>
      </c>
      <c r="D34" s="203">
        <v>1801.25</v>
      </c>
      <c r="E34" s="203">
        <v>2834.25</v>
      </c>
      <c r="F34" s="204">
        <v>57.34906315058987</v>
      </c>
    </row>
    <row r="35" spans="1:6" ht="15.6" customHeight="1">
      <c r="A35" s="170" t="s">
        <v>158</v>
      </c>
      <c r="B35" s="90">
        <f>SUM(B7:B34)</f>
        <v>455820.75</v>
      </c>
      <c r="C35" s="91">
        <f>SUM(C7:C34)</f>
        <v>488643.5</v>
      </c>
      <c r="D35" s="192">
        <f>SUM(D7:D34)</f>
        <v>5756802.5800000001</v>
      </c>
      <c r="E35" s="192">
        <f>SUM(E7:E34)</f>
        <v>5420803.75</v>
      </c>
      <c r="F35" s="154">
        <f>E35*100/D35-100</f>
        <v>-5.8365529359528665</v>
      </c>
    </row>
    <row r="36" spans="1:6" ht="15.6" customHeight="1">
      <c r="A36" s="87" t="s">
        <v>77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9F436-3F24-4DFF-B13F-D965AB534BE0}">
  <sheetPr codeName="Hoja2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86</v>
      </c>
      <c r="C7" s="203">
        <v>87</v>
      </c>
      <c r="D7" s="203">
        <v>1004</v>
      </c>
      <c r="E7" s="203">
        <v>1022</v>
      </c>
      <c r="F7" s="204">
        <v>1.7928286852589681</v>
      </c>
      <c r="G7" s="51"/>
    </row>
    <row r="8" spans="1:14" ht="15.6" customHeight="1">
      <c r="A8" s="202" t="s">
        <v>11</v>
      </c>
      <c r="B8" s="203">
        <v>63</v>
      </c>
      <c r="C8" s="203">
        <v>74</v>
      </c>
      <c r="D8" s="203">
        <v>615</v>
      </c>
      <c r="E8" s="203">
        <v>819</v>
      </c>
      <c r="F8" s="204">
        <v>33.17073170731706</v>
      </c>
      <c r="G8" s="20"/>
    </row>
    <row r="9" spans="1:14" ht="15.6" customHeight="1">
      <c r="A9" s="202" t="s">
        <v>8</v>
      </c>
      <c r="B9" s="203">
        <v>125</v>
      </c>
      <c r="C9" s="203">
        <v>132</v>
      </c>
      <c r="D9" s="203">
        <v>1645</v>
      </c>
      <c r="E9" s="203">
        <v>1794</v>
      </c>
      <c r="F9" s="204">
        <v>9.0577507598784166</v>
      </c>
      <c r="G9" s="20"/>
    </row>
    <row r="10" spans="1:14" ht="15.6" customHeight="1">
      <c r="A10" s="202" t="s">
        <v>10</v>
      </c>
      <c r="B10" s="203">
        <v>55</v>
      </c>
      <c r="C10" s="203">
        <v>49</v>
      </c>
      <c r="D10" s="203">
        <v>713</v>
      </c>
      <c r="E10" s="203">
        <v>723</v>
      </c>
      <c r="F10" s="204">
        <v>1.402524544179528</v>
      </c>
    </row>
    <row r="11" spans="1:14" ht="15.6" customHeight="1">
      <c r="A11" s="202" t="s">
        <v>9</v>
      </c>
      <c r="B11" s="203">
        <v>2318</v>
      </c>
      <c r="C11" s="203">
        <v>2332</v>
      </c>
      <c r="D11" s="203">
        <v>25180</v>
      </c>
      <c r="E11" s="203">
        <v>27517</v>
      </c>
      <c r="F11" s="204">
        <v>9.2811755361397985</v>
      </c>
    </row>
    <row r="12" spans="1:14" ht="15.6" customHeight="1">
      <c r="A12" s="202" t="s">
        <v>6</v>
      </c>
      <c r="B12" s="203">
        <v>136</v>
      </c>
      <c r="C12" s="203">
        <v>154</v>
      </c>
      <c r="D12" s="203">
        <v>1442</v>
      </c>
      <c r="E12" s="203">
        <v>1474</v>
      </c>
      <c r="F12" s="204">
        <v>2.2191400832177521</v>
      </c>
    </row>
    <row r="13" spans="1:14" ht="15.6" customHeight="1">
      <c r="A13" s="202" t="s">
        <v>175</v>
      </c>
      <c r="B13" s="203">
        <v>2877</v>
      </c>
      <c r="C13" s="203">
        <v>2824</v>
      </c>
      <c r="D13" s="203">
        <v>43940</v>
      </c>
      <c r="E13" s="203">
        <v>46353</v>
      </c>
      <c r="F13" s="204">
        <v>5.4915794264906737</v>
      </c>
    </row>
    <row r="14" spans="1:14" ht="15.6" customHeight="1">
      <c r="A14" s="202" t="s">
        <v>153</v>
      </c>
      <c r="B14" s="203">
        <v>714</v>
      </c>
      <c r="C14" s="203">
        <v>707</v>
      </c>
      <c r="D14" s="203">
        <v>8006</v>
      </c>
      <c r="E14" s="203">
        <v>8113</v>
      </c>
      <c r="F14" s="204">
        <v>1.336497626779916</v>
      </c>
    </row>
    <row r="15" spans="1:14" ht="15.6" customHeight="1">
      <c r="A15" s="202" t="s">
        <v>150</v>
      </c>
      <c r="B15" s="203">
        <v>193</v>
      </c>
      <c r="C15" s="203">
        <v>199</v>
      </c>
      <c r="D15" s="203">
        <v>2431</v>
      </c>
      <c r="E15" s="203">
        <v>2549</v>
      </c>
      <c r="F15" s="204">
        <v>4.8539695598519188</v>
      </c>
    </row>
    <row r="16" spans="1:14" ht="15.6" customHeight="1">
      <c r="A16" s="202" t="s">
        <v>149</v>
      </c>
      <c r="B16" s="203">
        <v>165</v>
      </c>
      <c r="C16" s="203">
        <v>201</v>
      </c>
      <c r="D16" s="203">
        <v>1944</v>
      </c>
      <c r="E16" s="203">
        <v>2022</v>
      </c>
      <c r="F16" s="204">
        <v>4.0123456790123413</v>
      </c>
      <c r="G16" s="15"/>
    </row>
    <row r="17" spans="1:7" ht="15.6" customHeight="1">
      <c r="A17" s="202" t="s">
        <v>155</v>
      </c>
      <c r="B17" s="203">
        <v>110</v>
      </c>
      <c r="C17" s="203">
        <v>88</v>
      </c>
      <c r="D17" s="203">
        <v>1427</v>
      </c>
      <c r="E17" s="203">
        <v>1196</v>
      </c>
      <c r="F17" s="204">
        <v>-16.187806587245969</v>
      </c>
      <c r="G17" s="16"/>
    </row>
    <row r="18" spans="1:7" ht="15.6" customHeight="1">
      <c r="A18" s="202" t="s">
        <v>152</v>
      </c>
      <c r="B18" s="203">
        <v>808</v>
      </c>
      <c r="C18" s="203">
        <v>823</v>
      </c>
      <c r="D18" s="203">
        <v>9209</v>
      </c>
      <c r="E18" s="203">
        <v>9286</v>
      </c>
      <c r="F18" s="204">
        <v>0.83613856010424581</v>
      </c>
    </row>
    <row r="19" spans="1:7" ht="15.6" customHeight="1">
      <c r="A19" s="202" t="s">
        <v>148</v>
      </c>
      <c r="B19" s="203">
        <v>98</v>
      </c>
      <c r="C19" s="203">
        <v>63</v>
      </c>
      <c r="D19" s="203">
        <v>983</v>
      </c>
      <c r="E19" s="203">
        <v>886</v>
      </c>
      <c r="F19" s="204">
        <v>-9.8677517802644985</v>
      </c>
    </row>
    <row r="20" spans="1:7" ht="15.6" customHeight="1">
      <c r="A20" s="202" t="s">
        <v>147</v>
      </c>
      <c r="B20" s="203">
        <v>79</v>
      </c>
      <c r="C20" s="203">
        <v>82</v>
      </c>
      <c r="D20" s="203">
        <v>1137</v>
      </c>
      <c r="E20" s="203">
        <v>1086</v>
      </c>
      <c r="F20" s="204">
        <v>-4.4854881266490736</v>
      </c>
    </row>
    <row r="21" spans="1:7" ht="15.6" customHeight="1">
      <c r="A21" s="202" t="s">
        <v>154</v>
      </c>
      <c r="B21" s="203">
        <v>172</v>
      </c>
      <c r="C21" s="203">
        <v>178</v>
      </c>
      <c r="D21" s="203">
        <v>1988</v>
      </c>
      <c r="E21" s="203">
        <v>1906</v>
      </c>
      <c r="F21" s="204">
        <v>-4.1247484909456773</v>
      </c>
    </row>
    <row r="22" spans="1:7" ht="15.6" customHeight="1">
      <c r="A22" s="202" t="s">
        <v>151</v>
      </c>
      <c r="B22" s="203">
        <v>1101</v>
      </c>
      <c r="C22" s="203">
        <v>1132</v>
      </c>
      <c r="D22" s="203">
        <v>11448</v>
      </c>
      <c r="E22" s="203">
        <v>11599</v>
      </c>
      <c r="F22" s="204">
        <v>1.31900768693221</v>
      </c>
    </row>
    <row r="23" spans="1:7" ht="15.6" customHeight="1">
      <c r="A23" s="202" t="s">
        <v>171</v>
      </c>
      <c r="B23" s="203">
        <v>136</v>
      </c>
      <c r="C23" s="203">
        <v>173</v>
      </c>
      <c r="D23" s="203">
        <v>1326</v>
      </c>
      <c r="E23" s="203">
        <v>1597</v>
      </c>
      <c r="F23" s="204">
        <v>20.437405731523381</v>
      </c>
    </row>
    <row r="24" spans="1:7" ht="15.6" customHeight="1">
      <c r="A24" s="202" t="s">
        <v>146</v>
      </c>
      <c r="B24" s="203">
        <v>24</v>
      </c>
      <c r="C24" s="203">
        <v>39</v>
      </c>
      <c r="D24" s="203">
        <v>397</v>
      </c>
      <c r="E24" s="203">
        <v>427</v>
      </c>
      <c r="F24" s="204">
        <v>7.556675062972289</v>
      </c>
    </row>
    <row r="25" spans="1:7" ht="15.6" customHeight="1">
      <c r="A25" s="202" t="s">
        <v>145</v>
      </c>
      <c r="B25" s="203">
        <v>94</v>
      </c>
      <c r="C25" s="203">
        <v>92</v>
      </c>
      <c r="D25" s="203">
        <v>1098</v>
      </c>
      <c r="E25" s="203">
        <v>1169</v>
      </c>
      <c r="F25" s="204">
        <v>6.4663023679417071</v>
      </c>
    </row>
    <row r="26" spans="1:7" ht="15.6" customHeight="1">
      <c r="A26" s="202" t="s">
        <v>157</v>
      </c>
      <c r="B26" s="203">
        <v>56</v>
      </c>
      <c r="C26" s="203">
        <v>83</v>
      </c>
      <c r="D26" s="203">
        <v>589</v>
      </c>
      <c r="E26" s="203">
        <v>956</v>
      </c>
      <c r="F26" s="204">
        <v>62.308998302207129</v>
      </c>
    </row>
    <row r="27" spans="1:7" ht="15.6" customHeight="1">
      <c r="A27" s="202" t="s">
        <v>173</v>
      </c>
      <c r="B27" s="203">
        <v>73</v>
      </c>
      <c r="C27" s="203">
        <v>78</v>
      </c>
      <c r="D27" s="203">
        <v>810</v>
      </c>
      <c r="E27" s="203">
        <v>849</v>
      </c>
      <c r="F27" s="204">
        <v>4.8148148148148104</v>
      </c>
    </row>
    <row r="28" spans="1:7" ht="15.6" customHeight="1">
      <c r="A28" s="202" t="s">
        <v>177</v>
      </c>
      <c r="B28" s="203">
        <v>1416</v>
      </c>
      <c r="C28" s="203">
        <v>1386</v>
      </c>
      <c r="D28" s="203">
        <v>14671</v>
      </c>
      <c r="E28" s="203">
        <v>15207</v>
      </c>
      <c r="F28" s="204">
        <v>3.6534660214027639</v>
      </c>
    </row>
    <row r="29" spans="1:7" ht="15.6" customHeight="1">
      <c r="A29" s="202" t="s">
        <v>178</v>
      </c>
      <c r="B29" s="203">
        <v>110</v>
      </c>
      <c r="C29" s="203">
        <v>117</v>
      </c>
      <c r="D29" s="203">
        <v>1357</v>
      </c>
      <c r="E29" s="203">
        <v>1438</v>
      </c>
      <c r="F29" s="204">
        <v>5.9690493736182759</v>
      </c>
    </row>
    <row r="30" spans="1:7" ht="15.6" customHeight="1">
      <c r="A30" s="202" t="s">
        <v>179</v>
      </c>
      <c r="B30" s="203">
        <v>72</v>
      </c>
      <c r="C30" s="203">
        <v>71</v>
      </c>
      <c r="D30" s="203">
        <v>821</v>
      </c>
      <c r="E30" s="203">
        <v>824</v>
      </c>
      <c r="F30" s="204">
        <v>0.36540803897685242</v>
      </c>
    </row>
    <row r="31" spans="1:7" ht="15.6" customHeight="1">
      <c r="A31" s="202" t="s">
        <v>180</v>
      </c>
      <c r="B31" s="203">
        <v>185</v>
      </c>
      <c r="C31" s="203">
        <v>222</v>
      </c>
      <c r="D31" s="203">
        <v>2138</v>
      </c>
      <c r="E31" s="203">
        <v>2231</v>
      </c>
      <c r="F31" s="204">
        <v>4.3498596819457447</v>
      </c>
    </row>
    <row r="32" spans="1:7" ht="15.6" customHeight="1">
      <c r="A32" s="202" t="s">
        <v>181</v>
      </c>
      <c r="B32" s="203">
        <v>633</v>
      </c>
      <c r="C32" s="203">
        <v>519</v>
      </c>
      <c r="D32" s="203">
        <v>6956</v>
      </c>
      <c r="E32" s="203">
        <v>6940</v>
      </c>
      <c r="F32" s="204">
        <v>-0.23001725129384451</v>
      </c>
    </row>
    <row r="33" spans="1:6" ht="15.6" customHeight="1">
      <c r="A33" s="202" t="s">
        <v>182</v>
      </c>
      <c r="B33" s="203">
        <v>155</v>
      </c>
      <c r="C33" s="203">
        <v>155</v>
      </c>
      <c r="D33" s="203">
        <v>1450</v>
      </c>
      <c r="E33" s="203">
        <v>1746</v>
      </c>
      <c r="F33" s="204">
        <v>20.41379310344827</v>
      </c>
    </row>
    <row r="34" spans="1:6" ht="15.6" customHeight="1">
      <c r="A34" s="202" t="s">
        <v>183</v>
      </c>
      <c r="B34" s="203">
        <v>28</v>
      </c>
      <c r="C34" s="203">
        <v>30</v>
      </c>
      <c r="D34" s="203">
        <v>371</v>
      </c>
      <c r="E34" s="203">
        <v>352</v>
      </c>
      <c r="F34" s="204">
        <v>-5.1212938005390782</v>
      </c>
    </row>
    <row r="35" spans="1:6" ht="15.6" customHeight="1">
      <c r="A35" s="170" t="s">
        <v>158</v>
      </c>
      <c r="B35" s="90">
        <f>SUM(B7:B34)</f>
        <v>12082</v>
      </c>
      <c r="C35" s="91">
        <f>SUM(C7:C34)</f>
        <v>12090</v>
      </c>
      <c r="D35" s="192">
        <f>SUM(D7:D34)</f>
        <v>145096</v>
      </c>
      <c r="E35" s="92">
        <f>SUM(E7:E34)</f>
        <v>152081</v>
      </c>
      <c r="F35" s="154">
        <f>E35*100/D35-100</f>
        <v>4.8140541434636361</v>
      </c>
    </row>
    <row r="36" spans="1:6" ht="15.6" customHeight="1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13E57-F34E-4D41-8C1F-E6675B3750C9}">
  <sheetPr codeName="Hoja2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2108524</v>
      </c>
      <c r="C7" s="203">
        <v>1782232</v>
      </c>
      <c r="D7" s="203">
        <v>24646864</v>
      </c>
      <c r="E7" s="203">
        <v>26222558</v>
      </c>
      <c r="F7" s="204">
        <v>6.3930810832566749</v>
      </c>
      <c r="G7" s="51"/>
    </row>
    <row r="8" spans="1:14" ht="15.6" customHeight="1">
      <c r="A8" s="202" t="s">
        <v>11</v>
      </c>
      <c r="B8" s="203">
        <v>1235526</v>
      </c>
      <c r="C8" s="203">
        <v>1150164</v>
      </c>
      <c r="D8" s="203">
        <v>11077536</v>
      </c>
      <c r="E8" s="203">
        <v>13651430</v>
      </c>
      <c r="F8" s="204">
        <v>23.235257371314351</v>
      </c>
      <c r="G8" s="20"/>
    </row>
    <row r="9" spans="1:14" ht="15.6" customHeight="1">
      <c r="A9" s="202" t="s">
        <v>8</v>
      </c>
      <c r="B9" s="203">
        <v>1926214</v>
      </c>
      <c r="C9" s="203">
        <v>2241801</v>
      </c>
      <c r="D9" s="203">
        <v>26510772</v>
      </c>
      <c r="E9" s="203">
        <v>32207785</v>
      </c>
      <c r="F9" s="204">
        <v>21.489427014799869</v>
      </c>
      <c r="G9" s="20"/>
    </row>
    <row r="10" spans="1:14" ht="15.6" customHeight="1">
      <c r="A10" s="202" t="s">
        <v>10</v>
      </c>
      <c r="B10" s="203">
        <v>448339</v>
      </c>
      <c r="C10" s="203">
        <v>361738</v>
      </c>
      <c r="D10" s="203">
        <v>5216943</v>
      </c>
      <c r="E10" s="203">
        <v>5758009</v>
      </c>
      <c r="F10" s="204">
        <v>10.371322822580201</v>
      </c>
    </row>
    <row r="11" spans="1:14" ht="15.6" customHeight="1">
      <c r="A11" s="202" t="s">
        <v>9</v>
      </c>
      <c r="B11" s="203">
        <v>40385333</v>
      </c>
      <c r="C11" s="203">
        <v>45543060</v>
      </c>
      <c r="D11" s="203">
        <v>441211228</v>
      </c>
      <c r="E11" s="203">
        <v>496159989</v>
      </c>
      <c r="F11" s="204">
        <v>12.454071318420761</v>
      </c>
    </row>
    <row r="12" spans="1:14" ht="15.6" customHeight="1">
      <c r="A12" s="202" t="s">
        <v>6</v>
      </c>
      <c r="B12" s="203">
        <v>4077491</v>
      </c>
      <c r="C12" s="203">
        <v>5098742</v>
      </c>
      <c r="D12" s="203">
        <v>34508908</v>
      </c>
      <c r="E12" s="203">
        <v>40650699</v>
      </c>
      <c r="F12" s="204">
        <v>17.797697336583351</v>
      </c>
    </row>
    <row r="13" spans="1:14" ht="15.6" customHeight="1">
      <c r="A13" s="202" t="s">
        <v>175</v>
      </c>
      <c r="B13" s="203">
        <v>19534562</v>
      </c>
      <c r="C13" s="203">
        <v>20196483</v>
      </c>
      <c r="D13" s="203">
        <v>260427782</v>
      </c>
      <c r="E13" s="203">
        <v>274159407</v>
      </c>
      <c r="F13" s="204">
        <v>5.2727189451699843</v>
      </c>
    </row>
    <row r="14" spans="1:14" ht="15.6" customHeight="1">
      <c r="A14" s="202" t="s">
        <v>153</v>
      </c>
      <c r="B14" s="203">
        <v>28995180</v>
      </c>
      <c r="C14" s="203">
        <v>31304806</v>
      </c>
      <c r="D14" s="203">
        <v>323803173</v>
      </c>
      <c r="E14" s="203">
        <v>348558463</v>
      </c>
      <c r="F14" s="204">
        <v>7.645165972477983</v>
      </c>
    </row>
    <row r="15" spans="1:14" ht="15.6" customHeight="1">
      <c r="A15" s="202" t="s">
        <v>150</v>
      </c>
      <c r="B15" s="203">
        <v>3490882</v>
      </c>
      <c r="C15" s="203">
        <v>3797301</v>
      </c>
      <c r="D15" s="203">
        <v>49267288</v>
      </c>
      <c r="E15" s="203">
        <v>54870034</v>
      </c>
      <c r="F15" s="204">
        <v>11.372142099642261</v>
      </c>
    </row>
    <row r="16" spans="1:14" ht="15.6" customHeight="1">
      <c r="A16" s="202" t="s">
        <v>149</v>
      </c>
      <c r="B16" s="203">
        <v>5190396</v>
      </c>
      <c r="C16" s="203">
        <v>4988009</v>
      </c>
      <c r="D16" s="203">
        <v>48372760</v>
      </c>
      <c r="E16" s="203">
        <v>45736139</v>
      </c>
      <c r="F16" s="204">
        <v>-5.4506317191741829</v>
      </c>
      <c r="G16" s="15"/>
    </row>
    <row r="17" spans="1:7" ht="15.6" customHeight="1">
      <c r="A17" s="202" t="s">
        <v>155</v>
      </c>
      <c r="B17" s="203">
        <v>1624564</v>
      </c>
      <c r="C17" s="203">
        <v>1039995</v>
      </c>
      <c r="D17" s="203">
        <v>20452049</v>
      </c>
      <c r="E17" s="203">
        <v>16546804</v>
      </c>
      <c r="F17" s="204">
        <v>-19.094639368407542</v>
      </c>
      <c r="G17" s="16"/>
    </row>
    <row r="18" spans="1:7" ht="15.6" customHeight="1">
      <c r="A18" s="202" t="s">
        <v>152</v>
      </c>
      <c r="B18" s="203">
        <v>5607189</v>
      </c>
      <c r="C18" s="203">
        <v>5943980</v>
      </c>
      <c r="D18" s="203">
        <v>65652347</v>
      </c>
      <c r="E18" s="203">
        <v>65984259</v>
      </c>
      <c r="F18" s="204">
        <v>0.505559991632893</v>
      </c>
    </row>
    <row r="19" spans="1:7" ht="15.6" customHeight="1">
      <c r="A19" s="202" t="s">
        <v>148</v>
      </c>
      <c r="B19" s="203">
        <v>1691972</v>
      </c>
      <c r="C19" s="203">
        <v>701427</v>
      </c>
      <c r="D19" s="203">
        <v>15531717</v>
      </c>
      <c r="E19" s="203">
        <v>14766137</v>
      </c>
      <c r="F19" s="204">
        <v>-4.9291395149679857</v>
      </c>
    </row>
    <row r="20" spans="1:7" ht="15.6" customHeight="1">
      <c r="A20" s="202" t="s">
        <v>147</v>
      </c>
      <c r="B20" s="203">
        <v>1254441</v>
      </c>
      <c r="C20" s="203">
        <v>1398566</v>
      </c>
      <c r="D20" s="203">
        <v>18893275</v>
      </c>
      <c r="E20" s="203">
        <v>19498877</v>
      </c>
      <c r="F20" s="204">
        <v>3.2053839262912329</v>
      </c>
    </row>
    <row r="21" spans="1:7" ht="15.6" customHeight="1">
      <c r="A21" s="202" t="s">
        <v>154</v>
      </c>
      <c r="B21" s="203">
        <v>3877876</v>
      </c>
      <c r="C21" s="203">
        <v>3420915</v>
      </c>
      <c r="D21" s="203">
        <v>39705294</v>
      </c>
      <c r="E21" s="203">
        <v>36365199</v>
      </c>
      <c r="F21" s="204">
        <v>-8.4122157614548883</v>
      </c>
    </row>
    <row r="22" spans="1:7" ht="15.6" customHeight="1">
      <c r="A22" s="202" t="s">
        <v>151</v>
      </c>
      <c r="B22" s="203">
        <v>26783782</v>
      </c>
      <c r="C22" s="203">
        <v>25282258</v>
      </c>
      <c r="D22" s="203">
        <v>245003563</v>
      </c>
      <c r="E22" s="203">
        <v>239746130</v>
      </c>
      <c r="F22" s="204">
        <v>-2.1458598134754538</v>
      </c>
    </row>
    <row r="23" spans="1:7" ht="15.6" customHeight="1">
      <c r="A23" s="202" t="s">
        <v>171</v>
      </c>
      <c r="B23" s="203">
        <v>5467350</v>
      </c>
      <c r="C23" s="203">
        <v>7589602</v>
      </c>
      <c r="D23" s="203">
        <v>45479582</v>
      </c>
      <c r="E23" s="203">
        <v>50497442</v>
      </c>
      <c r="F23" s="204">
        <v>11.033214861121641</v>
      </c>
    </row>
    <row r="24" spans="1:7" ht="15.6" customHeight="1">
      <c r="A24" s="202" t="s">
        <v>146</v>
      </c>
      <c r="B24" s="203">
        <v>216097</v>
      </c>
      <c r="C24" s="203">
        <v>215349</v>
      </c>
      <c r="D24" s="203">
        <v>2568322</v>
      </c>
      <c r="E24" s="203">
        <v>2649463</v>
      </c>
      <c r="F24" s="204">
        <v>3.1593001189103229</v>
      </c>
    </row>
    <row r="25" spans="1:7" ht="15.6" customHeight="1">
      <c r="A25" s="202" t="s">
        <v>145</v>
      </c>
      <c r="B25" s="203">
        <v>2149677</v>
      </c>
      <c r="C25" s="203">
        <v>2719082</v>
      </c>
      <c r="D25" s="203">
        <v>24550749</v>
      </c>
      <c r="E25" s="203">
        <v>31057253</v>
      </c>
      <c r="F25" s="204">
        <v>26.502262721190291</v>
      </c>
    </row>
    <row r="26" spans="1:7" ht="15.6" customHeight="1">
      <c r="A26" s="202" t="s">
        <v>157</v>
      </c>
      <c r="B26" s="203">
        <v>684154</v>
      </c>
      <c r="C26" s="203">
        <v>1184902</v>
      </c>
      <c r="D26" s="203">
        <v>8688933</v>
      </c>
      <c r="E26" s="203">
        <v>16188857</v>
      </c>
      <c r="F26" s="204">
        <v>86.315822667754475</v>
      </c>
    </row>
    <row r="27" spans="1:7" ht="15.6" customHeight="1">
      <c r="A27" s="202" t="s">
        <v>173</v>
      </c>
      <c r="B27" s="203">
        <v>573062</v>
      </c>
      <c r="C27" s="203">
        <v>662033</v>
      </c>
      <c r="D27" s="203">
        <v>6610321</v>
      </c>
      <c r="E27" s="203">
        <v>7042912</v>
      </c>
      <c r="F27" s="204">
        <v>6.5441753887594842</v>
      </c>
    </row>
    <row r="28" spans="1:7" ht="15.6" customHeight="1">
      <c r="A28" s="202" t="s">
        <v>177</v>
      </c>
      <c r="B28" s="203">
        <v>20796203</v>
      </c>
      <c r="C28" s="203">
        <v>20632974</v>
      </c>
      <c r="D28" s="203">
        <v>185146761</v>
      </c>
      <c r="E28" s="203">
        <v>187470687</v>
      </c>
      <c r="F28" s="204">
        <v>1.2551804781505209</v>
      </c>
    </row>
    <row r="29" spans="1:7" ht="15.6" customHeight="1">
      <c r="A29" s="202" t="s">
        <v>178</v>
      </c>
      <c r="B29" s="203">
        <v>1923279</v>
      </c>
      <c r="C29" s="203">
        <v>2285962</v>
      </c>
      <c r="D29" s="203">
        <v>27755472</v>
      </c>
      <c r="E29" s="203">
        <v>28545396</v>
      </c>
      <c r="F29" s="204">
        <v>2.846011770219576</v>
      </c>
    </row>
    <row r="30" spans="1:7" ht="15.6" customHeight="1">
      <c r="A30" s="202" t="s">
        <v>179</v>
      </c>
      <c r="B30" s="203">
        <v>428905</v>
      </c>
      <c r="C30" s="203">
        <v>460953</v>
      </c>
      <c r="D30" s="203">
        <v>4795653</v>
      </c>
      <c r="E30" s="203">
        <v>4860708</v>
      </c>
      <c r="F30" s="204">
        <v>1.356541017458937</v>
      </c>
    </row>
    <row r="31" spans="1:7" ht="15.6" customHeight="1">
      <c r="A31" s="202" t="s">
        <v>180</v>
      </c>
      <c r="B31" s="203">
        <v>3440706</v>
      </c>
      <c r="C31" s="203">
        <v>4329783</v>
      </c>
      <c r="D31" s="203">
        <v>42991281</v>
      </c>
      <c r="E31" s="203">
        <v>46548652</v>
      </c>
      <c r="F31" s="204">
        <v>8.2746336402490499</v>
      </c>
    </row>
    <row r="32" spans="1:7" ht="15.6" customHeight="1">
      <c r="A32" s="202" t="s">
        <v>181</v>
      </c>
      <c r="B32" s="203">
        <v>25060420</v>
      </c>
      <c r="C32" s="203">
        <v>19982283</v>
      </c>
      <c r="D32" s="203">
        <v>269719987</v>
      </c>
      <c r="E32" s="203">
        <v>277557559</v>
      </c>
      <c r="F32" s="204">
        <v>2.9058180252692982</v>
      </c>
    </row>
    <row r="33" spans="1:6" ht="15.6" customHeight="1">
      <c r="A33" s="202" t="s">
        <v>182</v>
      </c>
      <c r="B33" s="203">
        <v>3534227</v>
      </c>
      <c r="C33" s="203">
        <v>3810269</v>
      </c>
      <c r="D33" s="203">
        <v>33366588</v>
      </c>
      <c r="E33" s="203">
        <v>42431299</v>
      </c>
      <c r="F33" s="204">
        <v>27.167030084106901</v>
      </c>
    </row>
    <row r="34" spans="1:6" ht="15.6" customHeight="1">
      <c r="A34" s="202" t="s">
        <v>183</v>
      </c>
      <c r="B34" s="203">
        <v>175040</v>
      </c>
      <c r="C34" s="203">
        <v>232957</v>
      </c>
      <c r="D34" s="203">
        <v>2781474</v>
      </c>
      <c r="E34" s="203">
        <v>2785109</v>
      </c>
      <c r="F34" s="204">
        <v>0.1306861038427769</v>
      </c>
    </row>
    <row r="35" spans="1:6" ht="15.6" customHeight="1">
      <c r="A35" s="170" t="s">
        <v>158</v>
      </c>
      <c r="B35" s="90">
        <f>SUM(B7:B34)</f>
        <v>212681391</v>
      </c>
      <c r="C35" s="91">
        <f>SUM(C7:C34)</f>
        <v>218357626</v>
      </c>
      <c r="D35" s="192">
        <f>SUM(D7:D34)</f>
        <v>2284736622</v>
      </c>
      <c r="E35" s="92">
        <f>SUM(E7:E34)</f>
        <v>2428517256</v>
      </c>
      <c r="F35" s="154">
        <f>E35*100/D35-100</f>
        <v>6.2930944694245881</v>
      </c>
    </row>
    <row r="36" spans="1:6" ht="15.6" customHeight="1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CE21-A24F-45AD-84B6-1786C8CB6D7D}">
  <sheetPr codeName="Hoja2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9</v>
      </c>
      <c r="C7" s="203">
        <v>6</v>
      </c>
      <c r="D7" s="203">
        <v>130</v>
      </c>
      <c r="E7" s="203">
        <v>127</v>
      </c>
      <c r="F7" s="204">
        <v>-2.307692307692307</v>
      </c>
      <c r="G7" s="51"/>
    </row>
    <row r="8" spans="1:14" ht="15.6" customHeight="1">
      <c r="A8" s="202" t="s">
        <v>11</v>
      </c>
      <c r="B8" s="203">
        <v>8</v>
      </c>
      <c r="C8" s="203">
        <v>8</v>
      </c>
      <c r="D8" s="203">
        <v>58</v>
      </c>
      <c r="E8" s="203">
        <v>84</v>
      </c>
      <c r="F8" s="204">
        <v>44.827586206896541</v>
      </c>
      <c r="G8" s="20"/>
    </row>
    <row r="9" spans="1:14" ht="15.6" customHeight="1">
      <c r="A9" s="202" t="s">
        <v>8</v>
      </c>
      <c r="B9" s="203">
        <v>2</v>
      </c>
      <c r="C9" s="203">
        <v>4</v>
      </c>
      <c r="D9" s="203">
        <v>14</v>
      </c>
      <c r="E9" s="203">
        <v>21</v>
      </c>
      <c r="F9" s="204">
        <v>50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3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0</v>
      </c>
      <c r="C11" s="203">
        <v>1</v>
      </c>
      <c r="D11" s="203">
        <v>1</v>
      </c>
      <c r="E11" s="203">
        <v>1</v>
      </c>
      <c r="F11" s="204">
        <v>0</v>
      </c>
    </row>
    <row r="12" spans="1:14" ht="15.6" customHeight="1">
      <c r="A12" s="202" t="s">
        <v>6</v>
      </c>
      <c r="B12" s="203">
        <v>42</v>
      </c>
      <c r="C12" s="203">
        <v>51</v>
      </c>
      <c r="D12" s="203">
        <v>298</v>
      </c>
      <c r="E12" s="203">
        <v>338</v>
      </c>
      <c r="F12" s="204">
        <v>13.422818791946311</v>
      </c>
    </row>
    <row r="13" spans="1:14" ht="15.6" customHeight="1">
      <c r="A13" s="202" t="s">
        <v>175</v>
      </c>
      <c r="B13" s="203">
        <v>33</v>
      </c>
      <c r="C13" s="203">
        <v>46</v>
      </c>
      <c r="D13" s="203">
        <v>699</v>
      </c>
      <c r="E13" s="203">
        <v>742</v>
      </c>
      <c r="F13" s="204">
        <v>6.151645207439203</v>
      </c>
    </row>
    <row r="14" spans="1:14" ht="15.6" customHeight="1">
      <c r="A14" s="202" t="s">
        <v>153</v>
      </c>
      <c r="B14" s="203">
        <v>72</v>
      </c>
      <c r="C14" s="203">
        <v>77</v>
      </c>
      <c r="D14" s="203">
        <v>774</v>
      </c>
      <c r="E14" s="203">
        <v>772</v>
      </c>
      <c r="F14" s="204">
        <v>-0.25839793281653561</v>
      </c>
    </row>
    <row r="15" spans="1:14" ht="15.6" customHeight="1">
      <c r="A15" s="202" t="s">
        <v>150</v>
      </c>
      <c r="B15" s="203">
        <v>1</v>
      </c>
      <c r="C15" s="203">
        <v>3</v>
      </c>
      <c r="D15" s="203">
        <v>77</v>
      </c>
      <c r="E15" s="203">
        <v>80</v>
      </c>
      <c r="F15" s="204">
        <v>3.8961038961038952</v>
      </c>
    </row>
    <row r="16" spans="1:14" ht="15.6" customHeight="1">
      <c r="A16" s="202" t="s">
        <v>149</v>
      </c>
      <c r="B16" s="203">
        <v>25</v>
      </c>
      <c r="C16" s="203">
        <v>25</v>
      </c>
      <c r="D16" s="203">
        <v>180</v>
      </c>
      <c r="E16" s="203">
        <v>144</v>
      </c>
      <c r="F16" s="204">
        <v>-20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1</v>
      </c>
      <c r="E17" s="203">
        <v>1</v>
      </c>
      <c r="F17" s="204">
        <v>0</v>
      </c>
      <c r="G17" s="16"/>
    </row>
    <row r="18" spans="1:7" ht="15.6" customHeight="1">
      <c r="A18" s="202" t="s">
        <v>152</v>
      </c>
      <c r="B18" s="203">
        <v>0</v>
      </c>
      <c r="C18" s="203">
        <v>1</v>
      </c>
      <c r="D18" s="203">
        <v>5</v>
      </c>
      <c r="E18" s="203">
        <v>15</v>
      </c>
      <c r="F18" s="204">
        <v>200</v>
      </c>
    </row>
    <row r="19" spans="1:7" ht="15.6" customHeight="1">
      <c r="A19" s="202" t="s">
        <v>148</v>
      </c>
      <c r="B19" s="203">
        <v>1</v>
      </c>
      <c r="C19" s="203">
        <v>0</v>
      </c>
      <c r="D19" s="203">
        <v>15</v>
      </c>
      <c r="E19" s="203">
        <v>14</v>
      </c>
      <c r="F19" s="204">
        <v>-6.6666666666666714</v>
      </c>
    </row>
    <row r="20" spans="1:7" ht="15.6" customHeight="1">
      <c r="A20" s="202" t="s">
        <v>147</v>
      </c>
      <c r="B20" s="203">
        <v>0</v>
      </c>
      <c r="C20" s="203">
        <v>2</v>
      </c>
      <c r="D20" s="203">
        <v>27</v>
      </c>
      <c r="E20" s="203">
        <v>25</v>
      </c>
      <c r="F20" s="204">
        <v>-7.4074074074074048</v>
      </c>
    </row>
    <row r="21" spans="1:7" ht="15.6" customHeight="1">
      <c r="A21" s="202" t="s">
        <v>154</v>
      </c>
      <c r="B21" s="203">
        <v>0</v>
      </c>
      <c r="C21" s="203">
        <v>0</v>
      </c>
      <c r="D21" s="203">
        <v>17</v>
      </c>
      <c r="E21" s="203">
        <v>16</v>
      </c>
      <c r="F21" s="204">
        <v>-5.882352941176463</v>
      </c>
    </row>
    <row r="22" spans="1:7" ht="15.6" customHeight="1">
      <c r="A22" s="202" t="s">
        <v>151</v>
      </c>
      <c r="B22" s="203">
        <v>124</v>
      </c>
      <c r="C22" s="203">
        <v>102</v>
      </c>
      <c r="D22" s="203">
        <v>570</v>
      </c>
      <c r="E22" s="203">
        <v>537</v>
      </c>
      <c r="F22" s="204">
        <v>-5.7894736842105203</v>
      </c>
    </row>
    <row r="23" spans="1:7" ht="15.6" customHeight="1">
      <c r="A23" s="202" t="s">
        <v>171</v>
      </c>
      <c r="B23" s="203">
        <v>48</v>
      </c>
      <c r="C23" s="203">
        <v>52</v>
      </c>
      <c r="D23" s="203">
        <v>273</v>
      </c>
      <c r="E23" s="203">
        <v>292</v>
      </c>
      <c r="F23" s="204">
        <v>6.9597069597069634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1</v>
      </c>
      <c r="E24" s="203">
        <v>0</v>
      </c>
      <c r="F24" s="204">
        <v>-100</v>
      </c>
    </row>
    <row r="25" spans="1:7" ht="15.6" customHeight="1">
      <c r="A25" s="202" t="s">
        <v>145</v>
      </c>
      <c r="B25" s="203">
        <v>1</v>
      </c>
      <c r="C25" s="203">
        <v>0</v>
      </c>
      <c r="D25" s="203">
        <v>9</v>
      </c>
      <c r="E25" s="203">
        <v>9</v>
      </c>
      <c r="F25" s="204">
        <v>0</v>
      </c>
    </row>
    <row r="26" spans="1:7" ht="15.6" customHeight="1">
      <c r="A26" s="202" t="s">
        <v>157</v>
      </c>
      <c r="B26" s="203">
        <v>1</v>
      </c>
      <c r="C26" s="203">
        <v>4</v>
      </c>
      <c r="D26" s="203">
        <v>17</v>
      </c>
      <c r="E26" s="203">
        <v>25</v>
      </c>
      <c r="F26" s="204">
        <v>47.058823529411768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6</v>
      </c>
      <c r="E27" s="203">
        <v>5</v>
      </c>
      <c r="F27" s="204">
        <v>-16.666666666666671</v>
      </c>
    </row>
    <row r="28" spans="1:7" ht="15.6" customHeight="1">
      <c r="A28" s="202" t="s">
        <v>177</v>
      </c>
      <c r="B28" s="203">
        <v>123</v>
      </c>
      <c r="C28" s="203">
        <v>92</v>
      </c>
      <c r="D28" s="203">
        <v>532</v>
      </c>
      <c r="E28" s="203">
        <v>452</v>
      </c>
      <c r="F28" s="204">
        <v>-15.037593984962401</v>
      </c>
    </row>
    <row r="29" spans="1:7" ht="15.6" customHeight="1">
      <c r="A29" s="202" t="s">
        <v>178</v>
      </c>
      <c r="B29" s="203">
        <v>0</v>
      </c>
      <c r="C29" s="203">
        <v>1</v>
      </c>
      <c r="D29" s="203">
        <v>24</v>
      </c>
      <c r="E29" s="203">
        <v>16</v>
      </c>
      <c r="F29" s="204">
        <v>-33.333333333333329</v>
      </c>
    </row>
    <row r="30" spans="1:7" ht="15.6" customHeight="1">
      <c r="A30" s="202" t="s">
        <v>179</v>
      </c>
      <c r="B30" s="203">
        <v>6</v>
      </c>
      <c r="C30" s="203">
        <v>4</v>
      </c>
      <c r="D30" s="203">
        <v>73</v>
      </c>
      <c r="E30" s="203">
        <v>72</v>
      </c>
      <c r="F30" s="204">
        <v>-1.3698630136986341</v>
      </c>
    </row>
    <row r="31" spans="1:7" ht="15.6" customHeight="1">
      <c r="A31" s="202" t="s">
        <v>180</v>
      </c>
      <c r="B31" s="203">
        <v>1</v>
      </c>
      <c r="C31" s="203">
        <v>4</v>
      </c>
      <c r="D31" s="203">
        <v>36</v>
      </c>
      <c r="E31" s="203">
        <v>57</v>
      </c>
      <c r="F31" s="204">
        <v>58.333333333333343</v>
      </c>
    </row>
    <row r="32" spans="1:7" ht="15.6" customHeight="1">
      <c r="A32" s="202" t="s">
        <v>181</v>
      </c>
      <c r="B32" s="203">
        <v>31</v>
      </c>
      <c r="C32" s="203">
        <v>21</v>
      </c>
      <c r="D32" s="203">
        <v>293</v>
      </c>
      <c r="E32" s="203">
        <v>260</v>
      </c>
      <c r="F32" s="204">
        <v>-11.262798634812279</v>
      </c>
    </row>
    <row r="33" spans="1:6" ht="15.6" customHeight="1">
      <c r="A33" s="202" t="s">
        <v>182</v>
      </c>
      <c r="B33" s="203">
        <v>8</v>
      </c>
      <c r="C33" s="203">
        <v>6</v>
      </c>
      <c r="D33" s="203">
        <v>87</v>
      </c>
      <c r="E33" s="203">
        <v>95</v>
      </c>
      <c r="F33" s="204">
        <v>9.1954022988505812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5</v>
      </c>
      <c r="E34" s="203">
        <v>6</v>
      </c>
      <c r="F34" s="204">
        <v>20</v>
      </c>
    </row>
    <row r="35" spans="1:6" ht="15.6" customHeight="1">
      <c r="A35" s="170" t="s">
        <v>158</v>
      </c>
      <c r="B35" s="90">
        <f>SUM(B7:B34)</f>
        <v>536</v>
      </c>
      <c r="C35" s="91">
        <f>SUM(C7:C34)</f>
        <v>510</v>
      </c>
      <c r="D35" s="192">
        <f>SUM(D7:D34)</f>
        <v>4225</v>
      </c>
      <c r="E35" s="192">
        <f>SUM(E7:E34)</f>
        <v>4206</v>
      </c>
      <c r="F35" s="154">
        <f>E35*100/D35-100</f>
        <v>-0.44970414201183928</v>
      </c>
    </row>
    <row r="36" spans="1:6" ht="15.6" customHeight="1">
      <c r="A36" s="87" t="s">
        <v>167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EF75B-E25F-474B-9C02-C5DD3E6222DC}">
  <sheetPr codeName="Hoja2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14109</v>
      </c>
      <c r="C7" s="203">
        <v>13513</v>
      </c>
      <c r="D7" s="203">
        <v>212326</v>
      </c>
      <c r="E7" s="203">
        <v>320067</v>
      </c>
      <c r="F7" s="204">
        <v>50.743196782306462</v>
      </c>
      <c r="G7" s="51"/>
    </row>
    <row r="8" spans="1:14" ht="15.6" customHeight="1">
      <c r="A8" s="202" t="s">
        <v>11</v>
      </c>
      <c r="B8" s="203">
        <v>23584</v>
      </c>
      <c r="C8" s="203">
        <v>22192</v>
      </c>
      <c r="D8" s="203">
        <v>230175</v>
      </c>
      <c r="E8" s="203">
        <v>347351</v>
      </c>
      <c r="F8" s="204">
        <v>50.907353100901467</v>
      </c>
      <c r="G8" s="20"/>
    </row>
    <row r="9" spans="1:14" ht="15.6" customHeight="1">
      <c r="A9" s="202" t="s">
        <v>8</v>
      </c>
      <c r="B9" s="203">
        <v>26961</v>
      </c>
      <c r="C9" s="203">
        <v>29590</v>
      </c>
      <c r="D9" s="203">
        <v>674558</v>
      </c>
      <c r="E9" s="203">
        <v>797135</v>
      </c>
      <c r="F9" s="204">
        <v>18.171454493164418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166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248891</v>
      </c>
      <c r="C11" s="203">
        <v>264977</v>
      </c>
      <c r="D11" s="203">
        <v>4065501</v>
      </c>
      <c r="E11" s="203">
        <v>5165638</v>
      </c>
      <c r="F11" s="204">
        <v>27.06030572861745</v>
      </c>
    </row>
    <row r="12" spans="1:14" ht="15.6" customHeight="1">
      <c r="A12" s="202" t="s">
        <v>6</v>
      </c>
      <c r="B12" s="203">
        <v>55502</v>
      </c>
      <c r="C12" s="203">
        <v>90993</v>
      </c>
      <c r="D12" s="203">
        <v>389955</v>
      </c>
      <c r="E12" s="203">
        <v>660736</v>
      </c>
      <c r="F12" s="204">
        <v>69.439037837699232</v>
      </c>
    </row>
    <row r="13" spans="1:14" ht="15.6" customHeight="1">
      <c r="A13" s="202" t="s">
        <v>175</v>
      </c>
      <c r="B13" s="203">
        <v>342674</v>
      </c>
      <c r="C13" s="203">
        <v>415515</v>
      </c>
      <c r="D13" s="203">
        <v>8404199</v>
      </c>
      <c r="E13" s="203">
        <v>9534023</v>
      </c>
      <c r="F13" s="204">
        <v>13.44356553194422</v>
      </c>
    </row>
    <row r="14" spans="1:14" ht="15.6" customHeight="1">
      <c r="A14" s="202" t="s">
        <v>153</v>
      </c>
      <c r="B14" s="203">
        <v>247702</v>
      </c>
      <c r="C14" s="203">
        <v>370457</v>
      </c>
      <c r="D14" s="203">
        <v>3731595</v>
      </c>
      <c r="E14" s="203">
        <v>5085339</v>
      </c>
      <c r="F14" s="204">
        <v>36.277891893412857</v>
      </c>
    </row>
    <row r="15" spans="1:14" ht="15.6" customHeight="1">
      <c r="A15" s="202" t="s">
        <v>150</v>
      </c>
      <c r="B15" s="203">
        <v>5300</v>
      </c>
      <c r="C15" s="203">
        <v>4306</v>
      </c>
      <c r="D15" s="203">
        <v>210238</v>
      </c>
      <c r="E15" s="203">
        <v>270750</v>
      </c>
      <c r="F15" s="204">
        <v>28.78261779507034</v>
      </c>
    </row>
    <row r="16" spans="1:14" ht="15.6" customHeight="1">
      <c r="A16" s="202" t="s">
        <v>149</v>
      </c>
      <c r="B16" s="203">
        <v>26436</v>
      </c>
      <c r="C16" s="203">
        <v>26925</v>
      </c>
      <c r="D16" s="203">
        <v>170332</v>
      </c>
      <c r="E16" s="203">
        <v>172856</v>
      </c>
      <c r="F16" s="204">
        <v>1.4818119907005209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633</v>
      </c>
      <c r="E17" s="203">
        <v>170</v>
      </c>
      <c r="F17" s="204">
        <v>-73.143759873617697</v>
      </c>
      <c r="G17" s="16"/>
    </row>
    <row r="18" spans="1:7" ht="15.6" customHeight="1">
      <c r="A18" s="202" t="s">
        <v>152</v>
      </c>
      <c r="B18" s="203">
        <v>114869</v>
      </c>
      <c r="C18" s="203">
        <v>115679</v>
      </c>
      <c r="D18" s="203">
        <v>1667315</v>
      </c>
      <c r="E18" s="203">
        <v>1747553</v>
      </c>
      <c r="F18" s="204">
        <v>4.8124079732983924</v>
      </c>
    </row>
    <row r="19" spans="1:7" ht="15.6" customHeight="1">
      <c r="A19" s="202" t="s">
        <v>148</v>
      </c>
      <c r="B19" s="203">
        <v>79</v>
      </c>
      <c r="C19" s="203">
        <v>0</v>
      </c>
      <c r="D19" s="203">
        <v>13244</v>
      </c>
      <c r="E19" s="203">
        <v>6571</v>
      </c>
      <c r="F19" s="204">
        <v>-50.385080036242833</v>
      </c>
    </row>
    <row r="20" spans="1:7" ht="15.6" customHeight="1">
      <c r="A20" s="202" t="s">
        <v>147</v>
      </c>
      <c r="B20" s="203">
        <v>0</v>
      </c>
      <c r="C20" s="203">
        <v>4390</v>
      </c>
      <c r="D20" s="203">
        <v>24574</v>
      </c>
      <c r="E20" s="203">
        <v>30751</v>
      </c>
      <c r="F20" s="204">
        <v>25.136322942947832</v>
      </c>
    </row>
    <row r="21" spans="1:7" ht="15.6" customHeight="1">
      <c r="A21" s="202" t="s">
        <v>154</v>
      </c>
      <c r="B21" s="203">
        <v>5257</v>
      </c>
      <c r="C21" s="203">
        <v>4537</v>
      </c>
      <c r="D21" s="203">
        <v>66936</v>
      </c>
      <c r="E21" s="203">
        <v>66254</v>
      </c>
      <c r="F21" s="204">
        <v>-1.0188837098123571</v>
      </c>
    </row>
    <row r="22" spans="1:7" ht="15.6" customHeight="1">
      <c r="A22" s="202" t="s">
        <v>151</v>
      </c>
      <c r="B22" s="203">
        <v>315380</v>
      </c>
      <c r="C22" s="203">
        <v>321600</v>
      </c>
      <c r="D22" s="203">
        <v>2317178</v>
      </c>
      <c r="E22" s="203">
        <v>2789062</v>
      </c>
      <c r="F22" s="204">
        <v>20.364598662683662</v>
      </c>
    </row>
    <row r="23" spans="1:7" ht="15.6" customHeight="1">
      <c r="A23" s="202" t="s">
        <v>171</v>
      </c>
      <c r="B23" s="203">
        <v>86431</v>
      </c>
      <c r="C23" s="203">
        <v>116130</v>
      </c>
      <c r="D23" s="203">
        <v>644101</v>
      </c>
      <c r="E23" s="203">
        <v>809481</v>
      </c>
      <c r="F23" s="204">
        <v>25.67609738224284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27531</v>
      </c>
      <c r="C25" s="203">
        <v>25239</v>
      </c>
      <c r="D25" s="203">
        <v>594937</v>
      </c>
      <c r="E25" s="203">
        <v>599442</v>
      </c>
      <c r="F25" s="204">
        <v>0.75722303369936128</v>
      </c>
    </row>
    <row r="26" spans="1:7" ht="15.6" customHeight="1">
      <c r="A26" s="202" t="s">
        <v>157</v>
      </c>
      <c r="B26" s="203">
        <v>2830</v>
      </c>
      <c r="C26" s="203">
        <v>9103</v>
      </c>
      <c r="D26" s="203">
        <v>127995</v>
      </c>
      <c r="E26" s="203">
        <v>214809</v>
      </c>
      <c r="F26" s="204">
        <v>67.826086956521749</v>
      </c>
    </row>
    <row r="27" spans="1:7" ht="15.6" customHeight="1">
      <c r="A27" s="202" t="s">
        <v>173</v>
      </c>
      <c r="B27" s="203">
        <v>0</v>
      </c>
      <c r="C27" s="203">
        <v>1</v>
      </c>
      <c r="D27" s="203">
        <v>1480</v>
      </c>
      <c r="E27" s="203">
        <v>935</v>
      </c>
      <c r="F27" s="204">
        <v>-36.824324324324323</v>
      </c>
    </row>
    <row r="28" spans="1:7" ht="15.6" customHeight="1">
      <c r="A28" s="202" t="s">
        <v>177</v>
      </c>
      <c r="B28" s="203">
        <v>590799</v>
      </c>
      <c r="C28" s="203">
        <v>599594</v>
      </c>
      <c r="D28" s="203">
        <v>5379729</v>
      </c>
      <c r="E28" s="203">
        <v>6078786</v>
      </c>
      <c r="F28" s="204">
        <v>12.994279079856989</v>
      </c>
    </row>
    <row r="29" spans="1:7" ht="15.6" customHeight="1">
      <c r="A29" s="202" t="s">
        <v>178</v>
      </c>
      <c r="B29" s="203">
        <v>9734</v>
      </c>
      <c r="C29" s="203">
        <v>11346</v>
      </c>
      <c r="D29" s="203">
        <v>251607</v>
      </c>
      <c r="E29" s="203">
        <v>242333</v>
      </c>
      <c r="F29" s="204">
        <v>-3.685906989869125</v>
      </c>
    </row>
    <row r="30" spans="1:7" ht="15.6" customHeight="1">
      <c r="A30" s="202" t="s">
        <v>179</v>
      </c>
      <c r="B30" s="203">
        <v>1273</v>
      </c>
      <c r="C30" s="203">
        <v>1189</v>
      </c>
      <c r="D30" s="203">
        <v>17688</v>
      </c>
      <c r="E30" s="203">
        <v>18913</v>
      </c>
      <c r="F30" s="204">
        <v>6.9255992763455509</v>
      </c>
    </row>
    <row r="31" spans="1:7" ht="15.6" customHeight="1">
      <c r="A31" s="202" t="s">
        <v>180</v>
      </c>
      <c r="B31" s="203">
        <v>93</v>
      </c>
      <c r="C31" s="203">
        <v>7834</v>
      </c>
      <c r="D31" s="203">
        <v>63974</v>
      </c>
      <c r="E31" s="203">
        <v>114592</v>
      </c>
      <c r="F31" s="204">
        <v>79.122768624753803</v>
      </c>
    </row>
    <row r="32" spans="1:7" ht="15.6" customHeight="1">
      <c r="A32" s="202" t="s">
        <v>181</v>
      </c>
      <c r="B32" s="203">
        <v>101990</v>
      </c>
      <c r="C32" s="203">
        <v>88491</v>
      </c>
      <c r="D32" s="203">
        <v>1314673</v>
      </c>
      <c r="E32" s="203">
        <v>1484882</v>
      </c>
      <c r="F32" s="204">
        <v>12.946869677859061</v>
      </c>
    </row>
    <row r="33" spans="1:6" ht="15.6" customHeight="1">
      <c r="A33" s="202" t="s">
        <v>182</v>
      </c>
      <c r="B33" s="203">
        <v>21463</v>
      </c>
      <c r="C33" s="203">
        <v>12090</v>
      </c>
      <c r="D33" s="203">
        <v>168288</v>
      </c>
      <c r="E33" s="203">
        <v>211073</v>
      </c>
      <c r="F33" s="204">
        <v>25.42367845598022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2076</v>
      </c>
      <c r="E34" s="203">
        <v>1375</v>
      </c>
      <c r="F34" s="204">
        <v>-33.76685934489403</v>
      </c>
    </row>
    <row r="35" spans="1:6" ht="15.6" customHeight="1">
      <c r="A35" s="170" t="s">
        <v>158</v>
      </c>
      <c r="B35" s="90">
        <f>SUM(B7:B34)</f>
        <v>2268888</v>
      </c>
      <c r="C35" s="91">
        <f>SUM(C7:C34)</f>
        <v>2555691</v>
      </c>
      <c r="D35" s="90">
        <f>SUM(D7:D34)</f>
        <v>30745473</v>
      </c>
      <c r="E35" s="92">
        <f>SUM(E7:E34)</f>
        <v>36770877</v>
      </c>
      <c r="F35" s="154">
        <f>E35*100/D35-100</f>
        <v>19.597694919183709</v>
      </c>
    </row>
    <row r="36" spans="1:6" ht="15.6" customHeight="1">
      <c r="A36" s="87" t="s">
        <v>84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2248B-65C8-4253-BD62-044AA7940BE6}">
  <sheetPr codeName="Hoja2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92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9332</v>
      </c>
      <c r="C8" s="203">
        <v>7029</v>
      </c>
      <c r="D8" s="203">
        <v>119391</v>
      </c>
      <c r="E8" s="203">
        <v>156394</v>
      </c>
      <c r="F8" s="204">
        <v>30.993123434764751</v>
      </c>
      <c r="G8" s="20"/>
    </row>
    <row r="9" spans="1:14" ht="15.6" customHeight="1">
      <c r="A9" s="202" t="s">
        <v>8</v>
      </c>
      <c r="B9" s="203">
        <v>24944</v>
      </c>
      <c r="C9" s="203">
        <v>28045</v>
      </c>
      <c r="D9" s="203">
        <v>667520</v>
      </c>
      <c r="E9" s="203">
        <v>788254</v>
      </c>
      <c r="F9" s="204">
        <v>18.08694870565677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248891</v>
      </c>
      <c r="C11" s="203">
        <v>264977</v>
      </c>
      <c r="D11" s="203">
        <v>4065501</v>
      </c>
      <c r="E11" s="203">
        <v>5165614</v>
      </c>
      <c r="F11" s="204">
        <v>27.05971539547032</v>
      </c>
    </row>
    <row r="12" spans="1:14" ht="15.6" customHeight="1">
      <c r="A12" s="202" t="s">
        <v>6</v>
      </c>
      <c r="B12" s="203">
        <v>1555</v>
      </c>
      <c r="C12" s="203">
        <v>1683</v>
      </c>
      <c r="D12" s="203">
        <v>20313</v>
      </c>
      <c r="E12" s="203">
        <v>24092</v>
      </c>
      <c r="F12" s="204">
        <v>18.60384975139074</v>
      </c>
    </row>
    <row r="13" spans="1:14" ht="15.6" customHeight="1">
      <c r="A13" s="202" t="s">
        <v>175</v>
      </c>
      <c r="B13" s="203">
        <v>272082</v>
      </c>
      <c r="C13" s="203">
        <v>274215</v>
      </c>
      <c r="D13" s="203">
        <v>6738484</v>
      </c>
      <c r="E13" s="203">
        <v>7068566</v>
      </c>
      <c r="F13" s="204">
        <v>4.8984608407469636</v>
      </c>
    </row>
    <row r="14" spans="1:14" ht="15.6" customHeight="1">
      <c r="A14" s="202" t="s">
        <v>153</v>
      </c>
      <c r="B14" s="203">
        <v>66384</v>
      </c>
      <c r="C14" s="203">
        <v>71033</v>
      </c>
      <c r="D14" s="203">
        <v>1505784</v>
      </c>
      <c r="E14" s="203">
        <v>1643158</v>
      </c>
      <c r="F14" s="204">
        <v>9.1230880391875644</v>
      </c>
    </row>
    <row r="15" spans="1:14" ht="15.6" customHeight="1">
      <c r="A15" s="202" t="s">
        <v>150</v>
      </c>
      <c r="B15" s="203">
        <v>3512</v>
      </c>
      <c r="C15" s="203">
        <v>1047</v>
      </c>
      <c r="D15" s="203">
        <v>101617</v>
      </c>
      <c r="E15" s="203">
        <v>121718</v>
      </c>
      <c r="F15" s="204">
        <v>19.78113898265055</v>
      </c>
    </row>
    <row r="16" spans="1:14" ht="15.6" customHeight="1">
      <c r="A16" s="202" t="s">
        <v>149</v>
      </c>
      <c r="B16" s="203">
        <v>0</v>
      </c>
      <c r="C16" s="203">
        <v>2248</v>
      </c>
      <c r="D16" s="203">
        <v>0</v>
      </c>
      <c r="E16" s="203">
        <v>7854</v>
      </c>
      <c r="F16" s="204" t="s">
        <v>156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114869</v>
      </c>
      <c r="C18" s="203">
        <v>115101</v>
      </c>
      <c r="D18" s="203">
        <v>1663795</v>
      </c>
      <c r="E18" s="203">
        <v>1721445</v>
      </c>
      <c r="F18" s="204">
        <v>3.4649701435573519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5257</v>
      </c>
      <c r="C21" s="203">
        <v>4537</v>
      </c>
      <c r="D21" s="203">
        <v>64980</v>
      </c>
      <c r="E21" s="203">
        <v>64230</v>
      </c>
      <c r="F21" s="204">
        <v>-1.154201292705451</v>
      </c>
    </row>
    <row r="22" spans="1:7" ht="15.6" customHeight="1">
      <c r="A22" s="202" t="s">
        <v>151</v>
      </c>
      <c r="B22" s="203">
        <v>107309</v>
      </c>
      <c r="C22" s="203">
        <v>102441</v>
      </c>
      <c r="D22" s="203">
        <v>1521057</v>
      </c>
      <c r="E22" s="203">
        <v>1542523</v>
      </c>
      <c r="F22" s="204">
        <v>1.4112554624843059</v>
      </c>
    </row>
    <row r="23" spans="1:7" ht="15.6" customHeight="1">
      <c r="A23" s="202" t="s">
        <v>171</v>
      </c>
      <c r="B23" s="203">
        <v>17067</v>
      </c>
      <c r="C23" s="203">
        <v>16152</v>
      </c>
      <c r="D23" s="203">
        <v>320139</v>
      </c>
      <c r="E23" s="203">
        <v>320928</v>
      </c>
      <c r="F23" s="204">
        <v>0.2464554459156858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27153</v>
      </c>
      <c r="C25" s="203">
        <v>25239</v>
      </c>
      <c r="D25" s="203">
        <v>589909</v>
      </c>
      <c r="E25" s="203">
        <v>595210</v>
      </c>
      <c r="F25" s="204">
        <v>0.89861317593052092</v>
      </c>
    </row>
    <row r="26" spans="1:7" ht="15.6" customHeight="1">
      <c r="A26" s="202" t="s">
        <v>157</v>
      </c>
      <c r="B26" s="203">
        <v>2741</v>
      </c>
      <c r="C26" s="203">
        <v>5864</v>
      </c>
      <c r="D26" s="203">
        <v>121600</v>
      </c>
      <c r="E26" s="203">
        <v>180200</v>
      </c>
      <c r="F26" s="204">
        <v>48.19078947368422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409800</v>
      </c>
      <c r="C28" s="203">
        <v>415336</v>
      </c>
      <c r="D28" s="203">
        <v>4790319</v>
      </c>
      <c r="E28" s="203">
        <v>5156871</v>
      </c>
      <c r="F28" s="204">
        <v>7.6519329923539479</v>
      </c>
    </row>
    <row r="29" spans="1:7" ht="15.6" customHeight="1">
      <c r="A29" s="202" t="s">
        <v>178</v>
      </c>
      <c r="B29" s="203">
        <v>9734</v>
      </c>
      <c r="C29" s="203">
        <v>10238</v>
      </c>
      <c r="D29" s="203">
        <v>231450</v>
      </c>
      <c r="E29" s="203">
        <v>218511</v>
      </c>
      <c r="F29" s="204">
        <v>-5.5904082955281922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45</v>
      </c>
      <c r="C31" s="203">
        <v>0</v>
      </c>
      <c r="D31" s="203">
        <v>491</v>
      </c>
      <c r="E31" s="203">
        <v>12</v>
      </c>
      <c r="F31" s="204">
        <v>-97.556008146639513</v>
      </c>
    </row>
    <row r="32" spans="1:7" ht="15.6" customHeight="1">
      <c r="A32" s="202" t="s">
        <v>181</v>
      </c>
      <c r="B32" s="203">
        <v>40119</v>
      </c>
      <c r="C32" s="203">
        <v>47676</v>
      </c>
      <c r="D32" s="203">
        <v>699103</v>
      </c>
      <c r="E32" s="203">
        <v>721756</v>
      </c>
      <c r="F32" s="204">
        <v>3.2402950638174981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2</v>
      </c>
      <c r="F33" s="204" t="s">
        <v>156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93" t="s">
        <v>158</v>
      </c>
      <c r="B35" s="192">
        <f>SUM(B7:B34)</f>
        <v>1360794</v>
      </c>
      <c r="C35" s="91">
        <f>SUM(C7:C34)</f>
        <v>1392861</v>
      </c>
      <c r="D35" s="90">
        <f>SUM(D7:D34)</f>
        <v>23221453</v>
      </c>
      <c r="E35" s="92">
        <f>SUM(E7:E34)</f>
        <v>25497338</v>
      </c>
      <c r="F35" s="154">
        <f>E35*100/D35-100</f>
        <v>9.8007863676747462</v>
      </c>
    </row>
    <row r="36" spans="1:6" ht="15.6" customHeight="1">
      <c r="A36" s="87" t="s">
        <v>89</v>
      </c>
      <c r="B36" s="86"/>
      <c r="C36" s="37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0842-7C59-4B35-975D-83C9335FA921}">
  <sheetPr codeName="Hoja2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14109</v>
      </c>
      <c r="C7" s="203">
        <v>13513</v>
      </c>
      <c r="D7" s="203">
        <v>212326</v>
      </c>
      <c r="E7" s="203">
        <v>320067</v>
      </c>
      <c r="F7" s="204">
        <v>50.743196782306462</v>
      </c>
      <c r="G7" s="27"/>
    </row>
    <row r="8" spans="1:14" ht="15.6" customHeight="1">
      <c r="A8" s="202" t="s">
        <v>11</v>
      </c>
      <c r="B8" s="203">
        <v>14252</v>
      </c>
      <c r="C8" s="203">
        <v>15163</v>
      </c>
      <c r="D8" s="203">
        <v>110784</v>
      </c>
      <c r="E8" s="203">
        <v>190957</v>
      </c>
      <c r="F8" s="204">
        <v>72.368753610629682</v>
      </c>
      <c r="G8" s="20"/>
    </row>
    <row r="9" spans="1:14" ht="15.6" customHeight="1">
      <c r="A9" s="202" t="s">
        <v>8</v>
      </c>
      <c r="B9" s="203">
        <v>2017</v>
      </c>
      <c r="C9" s="203">
        <v>1545</v>
      </c>
      <c r="D9" s="203">
        <v>7038</v>
      </c>
      <c r="E9" s="203">
        <v>8881</v>
      </c>
      <c r="F9" s="204">
        <v>26.186416595623751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166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0</v>
      </c>
      <c r="E11" s="203">
        <v>24</v>
      </c>
      <c r="F11" s="204" t="s">
        <v>156</v>
      </c>
    </row>
    <row r="12" spans="1:14" ht="15.6" customHeight="1">
      <c r="A12" s="202" t="s">
        <v>6</v>
      </c>
      <c r="B12" s="203">
        <v>53947</v>
      </c>
      <c r="C12" s="203">
        <v>89310</v>
      </c>
      <c r="D12" s="203">
        <v>369642</v>
      </c>
      <c r="E12" s="203">
        <v>636644</v>
      </c>
      <c r="F12" s="204">
        <v>72.232592616639892</v>
      </c>
    </row>
    <row r="13" spans="1:14" ht="15.6" customHeight="1">
      <c r="A13" s="202" t="s">
        <v>175</v>
      </c>
      <c r="B13" s="203">
        <v>70592</v>
      </c>
      <c r="C13" s="203">
        <v>141300</v>
      </c>
      <c r="D13" s="203">
        <v>1665715</v>
      </c>
      <c r="E13" s="203">
        <v>2465457</v>
      </c>
      <c r="F13" s="204">
        <v>48.011934814779238</v>
      </c>
    </row>
    <row r="14" spans="1:14" ht="15.6" customHeight="1">
      <c r="A14" s="202" t="s">
        <v>153</v>
      </c>
      <c r="B14" s="203">
        <v>181318</v>
      </c>
      <c r="C14" s="203">
        <v>299424</v>
      </c>
      <c r="D14" s="203">
        <v>2225811</v>
      </c>
      <c r="E14" s="203">
        <v>3442181</v>
      </c>
      <c r="F14" s="204">
        <v>54.648395573568479</v>
      </c>
    </row>
    <row r="15" spans="1:14" ht="15.6" customHeight="1">
      <c r="A15" s="202" t="s">
        <v>150</v>
      </c>
      <c r="B15" s="203">
        <v>1788</v>
      </c>
      <c r="C15" s="203">
        <v>3259</v>
      </c>
      <c r="D15" s="203">
        <v>108621</v>
      </c>
      <c r="E15" s="203">
        <v>149032</v>
      </c>
      <c r="F15" s="204">
        <v>37.203671481573537</v>
      </c>
    </row>
    <row r="16" spans="1:14" ht="15.6" customHeight="1">
      <c r="A16" s="202" t="s">
        <v>149</v>
      </c>
      <c r="B16" s="203">
        <v>26436</v>
      </c>
      <c r="C16" s="203">
        <v>24677</v>
      </c>
      <c r="D16" s="203">
        <v>170332</v>
      </c>
      <c r="E16" s="203">
        <v>165002</v>
      </c>
      <c r="F16" s="204">
        <v>-3.1291830073033831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633</v>
      </c>
      <c r="E17" s="203">
        <v>170</v>
      </c>
      <c r="F17" s="204">
        <v>-73.143759873617697</v>
      </c>
      <c r="G17" s="16"/>
    </row>
    <row r="18" spans="1:7" ht="15.6" customHeight="1">
      <c r="A18" s="202" t="s">
        <v>152</v>
      </c>
      <c r="B18" s="203">
        <v>0</v>
      </c>
      <c r="C18" s="203">
        <v>578</v>
      </c>
      <c r="D18" s="203">
        <v>3520</v>
      </c>
      <c r="E18" s="203">
        <v>26108</v>
      </c>
      <c r="F18" s="204">
        <v>641.7045454545455</v>
      </c>
    </row>
    <row r="19" spans="1:7" ht="15.6" customHeight="1">
      <c r="A19" s="202" t="s">
        <v>148</v>
      </c>
      <c r="B19" s="203">
        <v>79</v>
      </c>
      <c r="C19" s="203">
        <v>0</v>
      </c>
      <c r="D19" s="203">
        <v>13244</v>
      </c>
      <c r="E19" s="203">
        <v>6571</v>
      </c>
      <c r="F19" s="204">
        <v>-50.385080036242833</v>
      </c>
    </row>
    <row r="20" spans="1:7" ht="15.6" customHeight="1">
      <c r="A20" s="202" t="s">
        <v>147</v>
      </c>
      <c r="B20" s="203">
        <v>0</v>
      </c>
      <c r="C20" s="203">
        <v>4390</v>
      </c>
      <c r="D20" s="203">
        <v>24574</v>
      </c>
      <c r="E20" s="203">
        <v>30751</v>
      </c>
      <c r="F20" s="204">
        <v>25.136322942947832</v>
      </c>
    </row>
    <row r="21" spans="1:7" ht="15.6" customHeight="1">
      <c r="A21" s="202" t="s">
        <v>154</v>
      </c>
      <c r="B21" s="203">
        <v>0</v>
      </c>
      <c r="C21" s="203">
        <v>0</v>
      </c>
      <c r="D21" s="203">
        <v>1956</v>
      </c>
      <c r="E21" s="203">
        <v>2024</v>
      </c>
      <c r="F21" s="204">
        <v>3.4764826175869099</v>
      </c>
    </row>
    <row r="22" spans="1:7" ht="15.6" customHeight="1">
      <c r="A22" s="202" t="s">
        <v>151</v>
      </c>
      <c r="B22" s="203">
        <v>208071</v>
      </c>
      <c r="C22" s="203">
        <v>219159</v>
      </c>
      <c r="D22" s="203">
        <v>796121</v>
      </c>
      <c r="E22" s="203">
        <v>1246539</v>
      </c>
      <c r="F22" s="204">
        <v>56.57657567128615</v>
      </c>
    </row>
    <row r="23" spans="1:7" ht="15.6" customHeight="1">
      <c r="A23" s="202" t="s">
        <v>171</v>
      </c>
      <c r="B23" s="203">
        <v>69364</v>
      </c>
      <c r="C23" s="203">
        <v>99978</v>
      </c>
      <c r="D23" s="203">
        <v>323962</v>
      </c>
      <c r="E23" s="203">
        <v>488553</v>
      </c>
      <c r="F23" s="204">
        <v>50.8056500453757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378</v>
      </c>
      <c r="C25" s="203">
        <v>0</v>
      </c>
      <c r="D25" s="203">
        <v>5028</v>
      </c>
      <c r="E25" s="203">
        <v>4232</v>
      </c>
      <c r="F25" s="204">
        <v>-15.831344470962611</v>
      </c>
    </row>
    <row r="26" spans="1:7" ht="15.6" customHeight="1">
      <c r="A26" s="202" t="s">
        <v>157</v>
      </c>
      <c r="B26" s="203">
        <v>89</v>
      </c>
      <c r="C26" s="203">
        <v>3239</v>
      </c>
      <c r="D26" s="203">
        <v>6395</v>
      </c>
      <c r="E26" s="203">
        <v>34609</v>
      </c>
      <c r="F26" s="204">
        <v>441.18842845973421</v>
      </c>
    </row>
    <row r="27" spans="1:7" ht="15.6" customHeight="1">
      <c r="A27" s="202" t="s">
        <v>173</v>
      </c>
      <c r="B27" s="203">
        <v>0</v>
      </c>
      <c r="C27" s="203">
        <v>1</v>
      </c>
      <c r="D27" s="203">
        <v>1480</v>
      </c>
      <c r="E27" s="203">
        <v>935</v>
      </c>
      <c r="F27" s="204">
        <v>-36.824324324324323</v>
      </c>
    </row>
    <row r="28" spans="1:7" ht="15.6" customHeight="1">
      <c r="A28" s="202" t="s">
        <v>177</v>
      </c>
      <c r="B28" s="203">
        <v>180999</v>
      </c>
      <c r="C28" s="203">
        <v>184258</v>
      </c>
      <c r="D28" s="203">
        <v>589410</v>
      </c>
      <c r="E28" s="203">
        <v>921915</v>
      </c>
      <c r="F28" s="204">
        <v>56.413192853870811</v>
      </c>
    </row>
    <row r="29" spans="1:7" ht="15.6" customHeight="1">
      <c r="A29" s="202" t="s">
        <v>178</v>
      </c>
      <c r="B29" s="203">
        <v>0</v>
      </c>
      <c r="C29" s="203">
        <v>1108</v>
      </c>
      <c r="D29" s="203">
        <v>20157</v>
      </c>
      <c r="E29" s="203">
        <v>23822</v>
      </c>
      <c r="F29" s="204">
        <v>18.182269186882959</v>
      </c>
    </row>
    <row r="30" spans="1:7" ht="15.6" customHeight="1">
      <c r="A30" s="202" t="s">
        <v>179</v>
      </c>
      <c r="B30" s="203">
        <v>1273</v>
      </c>
      <c r="C30" s="203">
        <v>1189</v>
      </c>
      <c r="D30" s="203">
        <v>17688</v>
      </c>
      <c r="E30" s="203">
        <v>18913</v>
      </c>
      <c r="F30" s="204">
        <v>6.9255992763455509</v>
      </c>
    </row>
    <row r="31" spans="1:7" ht="15.6" customHeight="1">
      <c r="A31" s="202" t="s">
        <v>180</v>
      </c>
      <c r="B31" s="203">
        <v>48</v>
      </c>
      <c r="C31" s="203">
        <v>7834</v>
      </c>
      <c r="D31" s="203">
        <v>63483</v>
      </c>
      <c r="E31" s="203">
        <v>114580</v>
      </c>
      <c r="F31" s="204">
        <v>80.489264842556281</v>
      </c>
    </row>
    <row r="32" spans="1:7" ht="15.6" customHeight="1">
      <c r="A32" s="202" t="s">
        <v>181</v>
      </c>
      <c r="B32" s="203">
        <v>61871</v>
      </c>
      <c r="C32" s="203">
        <v>40815</v>
      </c>
      <c r="D32" s="203">
        <v>615570</v>
      </c>
      <c r="E32" s="203">
        <v>763126</v>
      </c>
      <c r="F32" s="204">
        <v>23.970628848059519</v>
      </c>
    </row>
    <row r="33" spans="1:6" ht="15.6" customHeight="1">
      <c r="A33" s="202" t="s">
        <v>182</v>
      </c>
      <c r="B33" s="203">
        <v>21463</v>
      </c>
      <c r="C33" s="203">
        <v>12090</v>
      </c>
      <c r="D33" s="203">
        <v>168288</v>
      </c>
      <c r="E33" s="203">
        <v>211071</v>
      </c>
      <c r="F33" s="204">
        <v>25.422490017113521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2076</v>
      </c>
      <c r="E34" s="203">
        <v>1375</v>
      </c>
      <c r="F34" s="204">
        <v>-33.76685934489403</v>
      </c>
    </row>
    <row r="35" spans="1:6" ht="15.6" customHeight="1">
      <c r="A35" s="193" t="s">
        <v>158</v>
      </c>
      <c r="B35" s="90">
        <f>SUM(B7:B34)</f>
        <v>908094</v>
      </c>
      <c r="C35" s="91">
        <f>SUM(C7:C34)</f>
        <v>1162830</v>
      </c>
      <c r="D35" s="90">
        <f>SUM(D7:D34)</f>
        <v>7524020</v>
      </c>
      <c r="E35" s="192">
        <f>SUM(E7:E34)</f>
        <v>11273539</v>
      </c>
      <c r="F35" s="154">
        <f>E35*100/D35-100</f>
        <v>49.833985023963265</v>
      </c>
    </row>
    <row r="36" spans="1:6" ht="15.6" customHeight="1">
      <c r="A36" s="87" t="s">
        <v>164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5" priority="2">
      <formula>MOD(ROW(),2)=0</formula>
    </cfRule>
  </conditionalFormatting>
  <conditionalFormatting sqref="F7:F35">
    <cfRule type="expression" dxfId="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4B9E-18C6-479C-92E5-179BCEEEDA34}">
  <sheetPr codeName="Hoja3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2742</v>
      </c>
      <c r="C8" s="203">
        <v>1880</v>
      </c>
      <c r="D8" s="203">
        <v>29511</v>
      </c>
      <c r="E8" s="203">
        <v>39911</v>
      </c>
      <c r="F8" s="204">
        <v>35.241096540273112</v>
      </c>
      <c r="G8" s="20"/>
    </row>
    <row r="9" spans="1:14" ht="15.6" customHeight="1">
      <c r="A9" s="202" t="s">
        <v>8</v>
      </c>
      <c r="B9" s="203">
        <v>7002</v>
      </c>
      <c r="C9" s="203">
        <v>8717</v>
      </c>
      <c r="D9" s="203">
        <v>158503</v>
      </c>
      <c r="E9" s="203">
        <v>205094</v>
      </c>
      <c r="F9" s="204">
        <v>29.394396320574369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49991</v>
      </c>
      <c r="C11" s="203">
        <v>56187</v>
      </c>
      <c r="D11" s="203">
        <v>858298</v>
      </c>
      <c r="E11" s="203">
        <v>1109442</v>
      </c>
      <c r="F11" s="204">
        <v>29.260699663753151</v>
      </c>
    </row>
    <row r="12" spans="1:14" ht="15.6" customHeight="1">
      <c r="A12" s="202" t="s">
        <v>6</v>
      </c>
      <c r="B12" s="203">
        <v>987</v>
      </c>
      <c r="C12" s="203">
        <v>977</v>
      </c>
      <c r="D12" s="203">
        <v>11436</v>
      </c>
      <c r="E12" s="203">
        <v>13375</v>
      </c>
      <c r="F12" s="204">
        <v>16.955229101084299</v>
      </c>
    </row>
    <row r="13" spans="1:14" ht="15.6" customHeight="1">
      <c r="A13" s="202" t="s">
        <v>175</v>
      </c>
      <c r="B13" s="203">
        <v>61014</v>
      </c>
      <c r="C13" s="203">
        <v>67584</v>
      </c>
      <c r="D13" s="203">
        <v>1100982</v>
      </c>
      <c r="E13" s="203">
        <v>1177238</v>
      </c>
      <c r="F13" s="204">
        <v>6.9261804461834942</v>
      </c>
    </row>
    <row r="14" spans="1:14" ht="15.6" customHeight="1">
      <c r="A14" s="202" t="s">
        <v>153</v>
      </c>
      <c r="B14" s="203">
        <v>21068</v>
      </c>
      <c r="C14" s="203">
        <v>22923</v>
      </c>
      <c r="D14" s="203">
        <v>457433</v>
      </c>
      <c r="E14" s="203">
        <v>486805</v>
      </c>
      <c r="F14" s="204">
        <v>6.4210496400565802</v>
      </c>
    </row>
    <row r="15" spans="1:14" ht="15.6" customHeight="1">
      <c r="A15" s="202" t="s">
        <v>150</v>
      </c>
      <c r="B15" s="203">
        <v>1469</v>
      </c>
      <c r="C15" s="203">
        <v>541</v>
      </c>
      <c r="D15" s="203">
        <v>43073</v>
      </c>
      <c r="E15" s="203">
        <v>51562</v>
      </c>
      <c r="F15" s="204">
        <v>19.70840201518352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26151</v>
      </c>
      <c r="C18" s="203">
        <v>27550</v>
      </c>
      <c r="D18" s="203">
        <v>382407</v>
      </c>
      <c r="E18" s="203">
        <v>402724</v>
      </c>
      <c r="F18" s="204">
        <v>5.3129257571121826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3114</v>
      </c>
      <c r="C21" s="203">
        <v>2823</v>
      </c>
      <c r="D21" s="203">
        <v>36734</v>
      </c>
      <c r="E21" s="203">
        <v>36838</v>
      </c>
      <c r="F21" s="204">
        <v>0.28311645886644499</v>
      </c>
    </row>
    <row r="22" spans="1:7" ht="15.6" customHeight="1">
      <c r="A22" s="202" t="s">
        <v>151</v>
      </c>
      <c r="B22" s="203">
        <v>47866</v>
      </c>
      <c r="C22" s="203">
        <v>45808</v>
      </c>
      <c r="D22" s="203">
        <v>641134</v>
      </c>
      <c r="E22" s="203">
        <v>644251</v>
      </c>
      <c r="F22" s="204">
        <v>0.48616981785399099</v>
      </c>
    </row>
    <row r="23" spans="1:7" ht="15.6" customHeight="1">
      <c r="A23" s="202" t="s">
        <v>171</v>
      </c>
      <c r="B23" s="203">
        <v>2939</v>
      </c>
      <c r="C23" s="203">
        <v>3440</v>
      </c>
      <c r="D23" s="203">
        <v>61591</v>
      </c>
      <c r="E23" s="203">
        <v>68229</v>
      </c>
      <c r="F23" s="204">
        <v>10.777548667824851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5284</v>
      </c>
      <c r="C25" s="203">
        <v>6078</v>
      </c>
      <c r="D25" s="203">
        <v>125241</v>
      </c>
      <c r="E25" s="203">
        <v>135029</v>
      </c>
      <c r="F25" s="204">
        <v>7.8153320398272106</v>
      </c>
    </row>
    <row r="26" spans="1:7" ht="15.6" customHeight="1">
      <c r="A26" s="202" t="s">
        <v>157</v>
      </c>
      <c r="B26" s="203">
        <v>920</v>
      </c>
      <c r="C26" s="203">
        <v>1972</v>
      </c>
      <c r="D26" s="203">
        <v>30340</v>
      </c>
      <c r="E26" s="203">
        <v>44931</v>
      </c>
      <c r="F26" s="204">
        <v>48.09162821357944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129136</v>
      </c>
      <c r="C28" s="203">
        <v>130220</v>
      </c>
      <c r="D28" s="203">
        <v>1574760</v>
      </c>
      <c r="E28" s="203">
        <v>1654653</v>
      </c>
      <c r="F28" s="204">
        <v>5.0733445096395684</v>
      </c>
    </row>
    <row r="29" spans="1:7" ht="15.6" customHeight="1">
      <c r="A29" s="202" t="s">
        <v>178</v>
      </c>
      <c r="B29" s="203">
        <v>4922</v>
      </c>
      <c r="C29" s="203">
        <v>5016</v>
      </c>
      <c r="D29" s="203">
        <v>105814</v>
      </c>
      <c r="E29" s="203">
        <v>99097</v>
      </c>
      <c r="F29" s="204">
        <v>-6.3479312756346076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156</v>
      </c>
    </row>
    <row r="32" spans="1:7" ht="15.6" customHeight="1">
      <c r="A32" s="202" t="s">
        <v>181</v>
      </c>
      <c r="B32" s="203">
        <v>11597</v>
      </c>
      <c r="C32" s="203">
        <v>14972</v>
      </c>
      <c r="D32" s="203">
        <v>185182</v>
      </c>
      <c r="E32" s="203">
        <v>194879</v>
      </c>
      <c r="F32" s="204">
        <v>5.2364700672851541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376202</v>
      </c>
      <c r="C35" s="91">
        <f>SUM(C7:C34)</f>
        <v>396688</v>
      </c>
      <c r="D35" s="192">
        <f>SUM(D7:D34)</f>
        <v>5802439</v>
      </c>
      <c r="E35" s="192">
        <f>SUM(E7:E34)</f>
        <v>6364058</v>
      </c>
      <c r="F35" s="154">
        <f>E35*100/D35-100</f>
        <v>9.6790160137831691</v>
      </c>
    </row>
    <row r="36" spans="1:6" ht="15.6" customHeight="1">
      <c r="A36" s="87" t="s">
        <v>89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80B0-AD85-48C4-B78C-BBE8604F2DDE}">
  <sheetPr codeName="Hoja3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162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109</v>
      </c>
      <c r="C8" s="203">
        <v>64</v>
      </c>
      <c r="D8" s="203">
        <v>1536</v>
      </c>
      <c r="E8" s="203">
        <v>2258</v>
      </c>
      <c r="F8" s="204">
        <v>47.005208333333343</v>
      </c>
      <c r="G8" s="20"/>
    </row>
    <row r="9" spans="1:14" ht="15.6" customHeight="1">
      <c r="A9" s="202" t="s">
        <v>8</v>
      </c>
      <c r="B9" s="203">
        <v>148</v>
      </c>
      <c r="C9" s="203">
        <v>195</v>
      </c>
      <c r="D9" s="203">
        <v>2375</v>
      </c>
      <c r="E9" s="203">
        <v>2183</v>
      </c>
      <c r="F9" s="204">
        <v>-8.0842105263157862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260</v>
      </c>
      <c r="C11" s="203">
        <v>277</v>
      </c>
      <c r="D11" s="203">
        <v>2756</v>
      </c>
      <c r="E11" s="203">
        <v>3421</v>
      </c>
      <c r="F11" s="204">
        <v>24.129172714078379</v>
      </c>
    </row>
    <row r="12" spans="1:14" ht="15.6" customHeight="1">
      <c r="A12" s="202" t="s">
        <v>6</v>
      </c>
      <c r="B12" s="203">
        <v>966</v>
      </c>
      <c r="C12" s="203">
        <v>1299</v>
      </c>
      <c r="D12" s="203">
        <v>10393</v>
      </c>
      <c r="E12" s="203">
        <v>18251</v>
      </c>
      <c r="F12" s="204">
        <v>75.608582699894157</v>
      </c>
    </row>
    <row r="13" spans="1:14" ht="15.6" customHeight="1">
      <c r="A13" s="202" t="s">
        <v>175</v>
      </c>
      <c r="B13" s="203">
        <v>13795</v>
      </c>
      <c r="C13" s="203">
        <v>17419</v>
      </c>
      <c r="D13" s="203">
        <v>92707</v>
      </c>
      <c r="E13" s="203">
        <v>120803</v>
      </c>
      <c r="F13" s="204">
        <v>30.306233617741931</v>
      </c>
    </row>
    <row r="14" spans="1:14" ht="15.6" customHeight="1">
      <c r="A14" s="202" t="s">
        <v>153</v>
      </c>
      <c r="B14" s="203">
        <v>64615</v>
      </c>
      <c r="C14" s="203">
        <v>70554</v>
      </c>
      <c r="D14" s="203">
        <v>506121</v>
      </c>
      <c r="E14" s="203">
        <v>723839</v>
      </c>
      <c r="F14" s="204">
        <v>43.016986056693952</v>
      </c>
    </row>
    <row r="15" spans="1:14" ht="15.6" customHeight="1">
      <c r="A15" s="202" t="s">
        <v>150</v>
      </c>
      <c r="B15" s="203">
        <v>8194</v>
      </c>
      <c r="C15" s="203">
        <v>4826</v>
      </c>
      <c r="D15" s="203">
        <v>108364</v>
      </c>
      <c r="E15" s="203">
        <v>126135</v>
      </c>
      <c r="F15" s="204">
        <v>16.3993577202761</v>
      </c>
    </row>
    <row r="16" spans="1:14" ht="15.6" customHeight="1">
      <c r="A16" s="202" t="s">
        <v>149</v>
      </c>
      <c r="B16" s="203">
        <v>5</v>
      </c>
      <c r="C16" s="203">
        <v>0</v>
      </c>
      <c r="D16" s="203">
        <v>11</v>
      </c>
      <c r="E16" s="203">
        <v>35</v>
      </c>
      <c r="F16" s="204">
        <v>218.18181818181819</v>
      </c>
      <c r="G16" s="15"/>
    </row>
    <row r="17" spans="1:7" ht="15.6" customHeight="1">
      <c r="A17" s="202" t="s">
        <v>155</v>
      </c>
      <c r="B17" s="203">
        <v>2</v>
      </c>
      <c r="C17" s="203">
        <v>139</v>
      </c>
      <c r="D17" s="203">
        <v>868</v>
      </c>
      <c r="E17" s="203">
        <v>1049</v>
      </c>
      <c r="F17" s="204">
        <v>20.852534562211989</v>
      </c>
      <c r="G17" s="16"/>
    </row>
    <row r="18" spans="1:7" ht="15.6" customHeight="1">
      <c r="A18" s="202" t="s">
        <v>152</v>
      </c>
      <c r="B18" s="203">
        <v>132</v>
      </c>
      <c r="C18" s="203">
        <v>409</v>
      </c>
      <c r="D18" s="203">
        <v>2096</v>
      </c>
      <c r="E18" s="203">
        <v>2544</v>
      </c>
      <c r="F18" s="204">
        <v>21.374045801526719</v>
      </c>
    </row>
    <row r="19" spans="1:7" ht="15.6" customHeight="1">
      <c r="A19" s="202" t="s">
        <v>148</v>
      </c>
      <c r="B19" s="203">
        <v>410</v>
      </c>
      <c r="C19" s="203">
        <v>0</v>
      </c>
      <c r="D19" s="203">
        <v>827</v>
      </c>
      <c r="E19" s="203">
        <v>128</v>
      </c>
      <c r="F19" s="204">
        <v>-84.522370012091898</v>
      </c>
    </row>
    <row r="20" spans="1:7" ht="15.6" customHeight="1">
      <c r="A20" s="202" t="s">
        <v>147</v>
      </c>
      <c r="B20" s="203">
        <v>0</v>
      </c>
      <c r="C20" s="203">
        <v>8</v>
      </c>
      <c r="D20" s="203">
        <v>0</v>
      </c>
      <c r="E20" s="203">
        <v>19</v>
      </c>
      <c r="F20" s="204" t="s">
        <v>156</v>
      </c>
    </row>
    <row r="21" spans="1:7" ht="15.6" customHeight="1">
      <c r="A21" s="202" t="s">
        <v>154</v>
      </c>
      <c r="B21" s="203">
        <v>1500</v>
      </c>
      <c r="C21" s="203">
        <v>992</v>
      </c>
      <c r="D21" s="203">
        <v>9183</v>
      </c>
      <c r="E21" s="203">
        <v>19639</v>
      </c>
      <c r="F21" s="204">
        <v>113.8625721441795</v>
      </c>
    </row>
    <row r="22" spans="1:7" ht="15.6" customHeight="1">
      <c r="A22" s="202" t="s">
        <v>151</v>
      </c>
      <c r="B22" s="203">
        <v>20524</v>
      </c>
      <c r="C22" s="203">
        <v>26858</v>
      </c>
      <c r="D22" s="203">
        <v>325288</v>
      </c>
      <c r="E22" s="203">
        <v>360783</v>
      </c>
      <c r="F22" s="204">
        <v>10.91186886697326</v>
      </c>
    </row>
    <row r="23" spans="1:7" ht="15.6" customHeight="1">
      <c r="A23" s="202" t="s">
        <v>171</v>
      </c>
      <c r="B23" s="203">
        <v>5144</v>
      </c>
      <c r="C23" s="203">
        <v>11894</v>
      </c>
      <c r="D23" s="203">
        <v>94030</v>
      </c>
      <c r="E23" s="203">
        <v>58972</v>
      </c>
      <c r="F23" s="204">
        <v>-37.28384558119749</v>
      </c>
    </row>
    <row r="24" spans="1:7" ht="15.6" customHeight="1">
      <c r="A24" s="202" t="s">
        <v>146</v>
      </c>
      <c r="B24" s="203">
        <v>0</v>
      </c>
      <c r="C24" s="203">
        <v>9</v>
      </c>
      <c r="D24" s="203">
        <v>61</v>
      </c>
      <c r="E24" s="203">
        <v>256</v>
      </c>
      <c r="F24" s="204">
        <v>319.67213114754099</v>
      </c>
    </row>
    <row r="25" spans="1:7" ht="15.6" customHeight="1">
      <c r="A25" s="202" t="s">
        <v>145</v>
      </c>
      <c r="B25" s="203">
        <v>1598</v>
      </c>
      <c r="C25" s="203">
        <v>227</v>
      </c>
      <c r="D25" s="203">
        <v>4319</v>
      </c>
      <c r="E25" s="203">
        <v>1994</v>
      </c>
      <c r="F25" s="204">
        <v>-53.831905533688357</v>
      </c>
    </row>
    <row r="26" spans="1:7" ht="15.6" customHeight="1">
      <c r="A26" s="202" t="s">
        <v>157</v>
      </c>
      <c r="B26" s="203">
        <v>18</v>
      </c>
      <c r="C26" s="203">
        <v>4</v>
      </c>
      <c r="D26" s="203">
        <v>129</v>
      </c>
      <c r="E26" s="203">
        <v>1293</v>
      </c>
      <c r="F26" s="204">
        <v>902.32558139534888</v>
      </c>
    </row>
    <row r="27" spans="1:7" ht="15.6" customHeight="1">
      <c r="A27" s="202" t="s">
        <v>173</v>
      </c>
      <c r="B27" s="203">
        <v>17837</v>
      </c>
      <c r="C27" s="203">
        <v>24902</v>
      </c>
      <c r="D27" s="203">
        <v>222931</v>
      </c>
      <c r="E27" s="203">
        <v>259462</v>
      </c>
      <c r="F27" s="204">
        <v>16.38668466924743</v>
      </c>
    </row>
    <row r="28" spans="1:7" ht="15.6" customHeight="1">
      <c r="A28" s="202" t="s">
        <v>177</v>
      </c>
      <c r="B28" s="203">
        <v>5872</v>
      </c>
      <c r="C28" s="203">
        <v>5742</v>
      </c>
      <c r="D28" s="203">
        <v>60908</v>
      </c>
      <c r="E28" s="203">
        <v>75175</v>
      </c>
      <c r="F28" s="204">
        <v>23.423852367505091</v>
      </c>
    </row>
    <row r="29" spans="1:7" ht="15.6" customHeight="1">
      <c r="A29" s="202" t="s">
        <v>178</v>
      </c>
      <c r="B29" s="203">
        <v>36674</v>
      </c>
      <c r="C29" s="203">
        <v>46522</v>
      </c>
      <c r="D29" s="203">
        <v>312818</v>
      </c>
      <c r="E29" s="203">
        <v>404802</v>
      </c>
      <c r="F29" s="204">
        <v>29.4049575152325</v>
      </c>
    </row>
    <row r="30" spans="1:7" ht="15.6" customHeight="1">
      <c r="A30" s="202" t="s">
        <v>179</v>
      </c>
      <c r="B30" s="203">
        <v>335</v>
      </c>
      <c r="C30" s="203">
        <v>450</v>
      </c>
      <c r="D30" s="203">
        <v>3983</v>
      </c>
      <c r="E30" s="203">
        <v>6090</v>
      </c>
      <c r="F30" s="204">
        <v>52.899824253075558</v>
      </c>
    </row>
    <row r="31" spans="1:7" ht="15.6" customHeight="1">
      <c r="A31" s="202" t="s">
        <v>180</v>
      </c>
      <c r="B31" s="203">
        <v>19136</v>
      </c>
      <c r="C31" s="203">
        <v>15548</v>
      </c>
      <c r="D31" s="203">
        <v>160826</v>
      </c>
      <c r="E31" s="203">
        <v>200615</v>
      </c>
      <c r="F31" s="204">
        <v>24.740402671209878</v>
      </c>
    </row>
    <row r="32" spans="1:7" ht="15.6" customHeight="1">
      <c r="A32" s="202" t="s">
        <v>181</v>
      </c>
      <c r="B32" s="203">
        <v>52467</v>
      </c>
      <c r="C32" s="203">
        <v>54987</v>
      </c>
      <c r="D32" s="203">
        <v>543703</v>
      </c>
      <c r="E32" s="203">
        <v>590188</v>
      </c>
      <c r="F32" s="204">
        <v>8.5497045261843283</v>
      </c>
    </row>
    <row r="33" spans="1:6" ht="15.6" customHeight="1">
      <c r="A33" s="202" t="s">
        <v>182</v>
      </c>
      <c r="B33" s="203">
        <v>39223</v>
      </c>
      <c r="C33" s="203">
        <v>63766</v>
      </c>
      <c r="D33" s="203">
        <v>424534</v>
      </c>
      <c r="E33" s="203">
        <v>595459</v>
      </c>
      <c r="F33" s="204">
        <v>40.261792930601558</v>
      </c>
    </row>
    <row r="34" spans="1:6" ht="15.6" customHeight="1">
      <c r="A34" s="202" t="s">
        <v>183</v>
      </c>
      <c r="B34" s="203">
        <v>2</v>
      </c>
      <c r="C34" s="203">
        <v>52</v>
      </c>
      <c r="D34" s="203">
        <v>179</v>
      </c>
      <c r="E34" s="203">
        <v>179</v>
      </c>
      <c r="F34" s="204">
        <v>0</v>
      </c>
    </row>
    <row r="35" spans="1:6" ht="15.6" customHeight="1">
      <c r="A35" s="170" t="s">
        <v>158</v>
      </c>
      <c r="B35" s="90">
        <f>SUM(B7:B34)</f>
        <v>288966</v>
      </c>
      <c r="C35" s="91">
        <f>SUM(C7:C34)</f>
        <v>347143</v>
      </c>
      <c r="D35" s="90">
        <f>SUM(D7:D34)</f>
        <v>2890946</v>
      </c>
      <c r="E35" s="92">
        <f>SUM(E7:E34)</f>
        <v>3575572</v>
      </c>
      <c r="F35" s="154">
        <f>E35*100/D35-100</f>
        <v>23.681729094905265</v>
      </c>
    </row>
    <row r="36" spans="1:6" ht="15.6" customHeight="1">
      <c r="A36" s="87" t="s">
        <v>163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json>
  <seTables>
{
  "Settings": [],
  "tables": []
}
</seTables>
</json>
</file>

<file path=customXml/item2.xml><?xml version="1.0" encoding="utf-8"?>
<json>
  <seSettings>
{
  "Settings": [
    {
      "Key": "seAutoReconnect",
      "Value": "true"
    }
  ]
}
</seSettings>
</jso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18</A_x00f1_o>
  </documentManagement>
</p:properties>
</file>

<file path=customXml/itemProps1.xml><?xml version="1.0" encoding="utf-8"?>
<ds:datastoreItem xmlns:ds="http://schemas.openxmlformats.org/officeDocument/2006/customXml" ds:itemID="{1DF40704-024A-4A26-9DC1-3207D90A6339}">
  <ds:schemaRefs/>
</ds:datastoreItem>
</file>

<file path=customXml/itemProps2.xml><?xml version="1.0" encoding="utf-8"?>
<ds:datastoreItem xmlns:ds="http://schemas.openxmlformats.org/officeDocument/2006/customXml" ds:itemID="{635FB22F-BDB4-4FD1-AFF0-CD2A6598EAEE}">
  <ds:schemaRefs/>
</ds:datastoreItem>
</file>

<file path=customXml/itemProps3.xml><?xml version="1.0" encoding="utf-8"?>
<ds:datastoreItem xmlns:ds="http://schemas.openxmlformats.org/officeDocument/2006/customXml" ds:itemID="{5FC23251-37A2-4E1B-8903-83964B4E0D41}"/>
</file>

<file path=customXml/itemProps4.xml><?xml version="1.0" encoding="utf-8"?>
<ds:datastoreItem xmlns:ds="http://schemas.openxmlformats.org/officeDocument/2006/customXml" ds:itemID="{3F75A359-E14D-4B25-B4EA-E3136E0ABB60}"/>
</file>

<file path=customXml/itemProps5.xml><?xml version="1.0" encoding="utf-8"?>
<ds:datastoreItem xmlns:ds="http://schemas.openxmlformats.org/officeDocument/2006/customXml" ds:itemID="{A3AE43B7-F203-4154-8488-07748029E6E8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31</vt:i4>
      </vt:variant>
      <vt:variant>
        <vt:lpstr>Rangos con nombre</vt:lpstr>
      </vt:variant>
      <vt:variant>
        <vt:i4>30</vt:i4>
      </vt:variant>
    </vt:vector>
  </HeadingPairs>
  <TitlesOfParts>
    <vt:vector size="61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Raquel Bartolomé Jiménez</dc:creator>
  <cp:keywords/>
  <dc:description/>
  <cp:lastModifiedBy>Raquel Bartolomé Jiménez</cp:lastModifiedBy>
  <dcterms:created xsi:type="dcterms:W3CDTF">2014-04-30T10:51:23Z</dcterms:created>
  <dcterms:modified xsi:type="dcterms:W3CDTF">2024-01-25T13:52:38Z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