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019DE9EB-B408-410D-BB03-C68AD4107540}" xr6:coauthVersionLast="47" xr6:coauthVersionMax="47" xr10:uidLastSave="{00000000-0000-0000-0000-000000000000}"/>
  <bookViews>
    <workbookView xWindow="-120" yWindow="-120" windowWidth="29040" windowHeight="17520" xr2:uid="{B1A2B90D-8F33-40E6-8B29-32070C8D3740}"/>
  </bookViews>
  <sheets>
    <sheet name="Portada" sheetId="2" r:id="rId1"/>
    <sheet name="Indice" sheetId="3" r:id="rId2"/>
    <sheet name="Resumen general" sheetId="4" r:id="rId3"/>
    <sheet name="Total tráfico" sheetId="5" r:id="rId4"/>
    <sheet name="Total presentación" sheetId="6" r:id="rId5"/>
    <sheet name="Líquidos" sheetId="7" r:id="rId6"/>
    <sheet name="Sólidos" sheetId="8" r:id="rId7"/>
    <sheet name="Mercancía general" sheetId="9" r:id="rId8"/>
    <sheet name="Mercancías contenedores" sheetId="10" r:id="rId9"/>
    <sheet name="Pesca" sheetId="11" r:id="rId10"/>
    <sheet name="Avituallamiento" sheetId="12" r:id="rId11"/>
    <sheet name="Avi. combustibles" sheetId="13" r:id="rId12"/>
    <sheet name="Tráfico interior" sheetId="14" r:id="rId13"/>
    <sheet name="Mercancías tránsito" sheetId="15" r:id="rId14"/>
    <sheet name="Mercan. contene. tránsito" sheetId="16" r:id="rId15"/>
    <sheet name="Ro-Ro" sheetId="17" r:id="rId16"/>
    <sheet name="Ro-Ro remolques" sheetId="18" r:id="rId17"/>
    <sheet name="TEUS" sheetId="19" r:id="rId18"/>
    <sheet name="TEUS tránsito" sheetId="20" r:id="rId19"/>
    <sheet name="TEUS nacional" sheetId="21" r:id="rId20"/>
    <sheet name="TEUS exterior" sheetId="22" r:id="rId21"/>
    <sheet name="TEUS nacional y exterior" sheetId="23" r:id="rId22"/>
    <sheet name="Pasajeros total" sheetId="24" r:id="rId23"/>
    <sheet name="Pasajeros crucero" sheetId="25" r:id="rId24"/>
    <sheet name="Automóviles régimen pasaje" sheetId="26" r:id="rId25"/>
    <sheet name="Automóviles régimen mercancía" sheetId="27" r:id="rId26"/>
    <sheet name="Buques número" sheetId="28" r:id="rId27"/>
    <sheet name="Buques GT" sheetId="29" r:id="rId28"/>
    <sheet name="Cruceros" sheetId="30" r:id="rId29"/>
  </sheets>
  <definedNames>
    <definedName name="_xlnm.Print_Area" localSheetId="25">'Automóviles régimen mercancía'!$A$1:$M$40</definedName>
    <definedName name="_xlnm.Print_Area" localSheetId="24">'Automóviles régimen pasaje'!$A$1:$M$40</definedName>
    <definedName name="_xlnm.Print_Area" localSheetId="11">'Avi. combustibles'!$A$1:$M$40</definedName>
    <definedName name="_xlnm.Print_Area" localSheetId="10">Avituallamiento!$A$1:$M$40</definedName>
    <definedName name="_xlnm.Print_Area" localSheetId="27">'Buques GT'!$A$1:$M$40</definedName>
    <definedName name="_xlnm.Print_Area" localSheetId="26">'Buques número'!$A$1:$M$40</definedName>
    <definedName name="_xlnm.Print_Area" localSheetId="28">Cruceros!$A$1:$M$40</definedName>
    <definedName name="_xlnm.Print_Area" localSheetId="1">Indice!$A$1:$M$35</definedName>
    <definedName name="_xlnm.Print_Area" localSheetId="5">Líquidos!$A$1:$M$40</definedName>
    <definedName name="_xlnm.Print_Area" localSheetId="14">'Mercan. contene. tránsito'!$A$1:$M$40</definedName>
    <definedName name="_xlnm.Print_Area" localSheetId="7">'Mercancía general'!$A$1:$M$40</definedName>
    <definedName name="_xlnm.Print_Area" localSheetId="8">'Mercancías contenedores'!$A$1:$M$40</definedName>
    <definedName name="_xlnm.Print_Area" localSheetId="13">'Mercancías tránsito'!$A$1:$M$40</definedName>
    <definedName name="_xlnm.Print_Area" localSheetId="23">'Pasajeros crucero'!$A$1:$M$40</definedName>
    <definedName name="_xlnm.Print_Area" localSheetId="22">'Pasajeros total'!$A$1:$M$40</definedName>
    <definedName name="_xlnm.Print_Area" localSheetId="9">Pesca!$A$1:$M$40</definedName>
    <definedName name="_xlnm.Print_Area" localSheetId="0">Portada!$A$1:$M$30</definedName>
    <definedName name="_xlnm.Print_Area" localSheetId="2">'Resumen general'!$A$1:$I$39</definedName>
    <definedName name="_xlnm.Print_Area" localSheetId="15">'Ro-Ro'!$A$1:$M$40</definedName>
    <definedName name="_xlnm.Print_Area" localSheetId="16">'Ro-Ro remolques'!$A$1:$M$40</definedName>
    <definedName name="_xlnm.Print_Area" localSheetId="6">Sólidos!$A$1:$M$40</definedName>
    <definedName name="_xlnm.Print_Area" localSheetId="17">TEUS!$A$1:$M$40</definedName>
    <definedName name="_xlnm.Print_Area" localSheetId="20">'TEUS exterior'!$A$1:$M$40</definedName>
    <definedName name="_xlnm.Print_Area" localSheetId="19">'TEUS nacional'!$A$1:$M$40</definedName>
    <definedName name="_xlnm.Print_Area" localSheetId="21">'TEUS nacional y exterior'!$A$1:$M$40</definedName>
    <definedName name="_xlnm.Print_Area" localSheetId="18">'TEUS tránsito'!$A$1:$M$40</definedName>
    <definedName name="_xlnm.Print_Area" localSheetId="4">'Total presentación'!$A$1:$M$40</definedName>
    <definedName name="_xlnm.Print_Area" localSheetId="3">'Total tráfico'!$A$1:$M$40</definedName>
    <definedName name="_xlnm.Print_Area" localSheetId="12">'Tráfico interior'!$A$1:$M$40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61_Acum">'Avi. combustibles'!$D$5:$F$5</definedName>
    <definedName name="LblRes061_Mes">'Avi. combustibles'!$B$5:$C$5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091_Acum">'Ro-Ro remolques'!$D$5:$F$5</definedName>
    <definedName name="LblRes091_Mes">'Ro-Ro remolques'!$B$5:$C$5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3_Acum">'Automóviles régimen mercancía'!$D$5:$F$5</definedName>
    <definedName name="LblRes11_3_Mes">'Automóviles régimen mercancía'!$B$5:$C$5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LblRes13_Acum">'Tráfico interior'!$D$5:$F$5</definedName>
    <definedName name="LblRes13_Mes">'Tráfico interior'!$B$5:$C$5</definedName>
    <definedName name="PROVINCIAS">Cruceros!$A$5:$A$35</definedName>
    <definedName name="TxtFecha">Cruceros!$L$5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1" i="3" l="1"/>
  <c r="B27" i="3"/>
  <c r="B22" i="3"/>
  <c r="B20" i="3"/>
  <c r="B18" i="3"/>
  <c r="B17" i="3"/>
  <c r="B15" i="3"/>
  <c r="B14" i="3"/>
  <c r="B12" i="3"/>
  <c r="B11" i="3"/>
  <c r="B10" i="3"/>
  <c r="B8" i="3"/>
  <c r="B7" i="3"/>
</calcChain>
</file>

<file path=xl/sharedStrings.xml><?xml version="1.0" encoding="utf-8"?>
<sst xmlns="http://schemas.openxmlformats.org/spreadsheetml/2006/main" count="1032" uniqueCount="160">
  <si>
    <t>Dirección de Planificación y Desarrollo</t>
  </si>
  <si>
    <t>Departamento de Estadística</t>
  </si>
  <si>
    <t>RESUMEN GENERAL DEL TRÁFICO PORTUARIO*</t>
  </si>
  <si>
    <t>Abril 2022</t>
  </si>
  <si>
    <t>* Datos mensuales facilitados por las AA.PP., sujetos a posibles modificaciones.</t>
  </si>
  <si>
    <t>ÍNDICE</t>
  </si>
  <si>
    <t>1.1.</t>
  </si>
  <si>
    <t>4.1.</t>
  </si>
  <si>
    <t>6.1.</t>
  </si>
  <si>
    <t>8.1.</t>
  </si>
  <si>
    <t>9.1.</t>
  </si>
  <si>
    <t>10.1.</t>
  </si>
  <si>
    <t>10.2.</t>
  </si>
  <si>
    <t>10.3.</t>
  </si>
  <si>
    <t>10.4.</t>
  </si>
  <si>
    <t>11.1.</t>
  </si>
  <si>
    <t>12.1.</t>
  </si>
  <si>
    <t>12.2.</t>
  </si>
  <si>
    <t>13.1.</t>
  </si>
  <si>
    <t>13.2.</t>
  </si>
  <si>
    <t>RESUMEN GENERAL DEL TRÁFICO PORTUARIO</t>
  </si>
  <si>
    <t>TRÁFICO PORTUARIO</t>
  </si>
  <si>
    <t>MERCANCÍAS SEGÚN SU FORMA DE PRESENTACIÓN</t>
  </si>
  <si>
    <t>GRANELES LÍQUIDOS</t>
  </si>
  <si>
    <t>GRANELES SÓLIDOS</t>
  </si>
  <si>
    <t>MERCANCÍA GENERAL</t>
  </si>
  <si>
    <t>MERCANCÍAS EN CONTENEDORES</t>
  </si>
  <si>
    <t>PESCA</t>
  </si>
  <si>
    <t>AVITUALLAMIENTO</t>
  </si>
  <si>
    <t>AVITUALLAMIENTO COMBUSTIBLES LÍQUIDOS</t>
  </si>
  <si>
    <t>TRÁFICO INTERIOR</t>
  </si>
  <si>
    <t>MERCANCÍAS EN TRÁNSITO</t>
  </si>
  <si>
    <t>MERCANCÍAS EN CONTENEDORES EN TRÁNSITO</t>
  </si>
  <si>
    <t>TRÁFICO RO-RO</t>
  </si>
  <si>
    <t>TRÁFICO RO-RO DE REMOLQUES, SEMIRREMOLQUES Y PLATAFORMAS (unidades)</t>
  </si>
  <si>
    <t>CONTENEDORES (TEUS)</t>
  </si>
  <si>
    <t>CONTENEDORES EN TRÁNSITO (TEUS)</t>
  </si>
  <si>
    <t>CONTENEDORES ENTRADAS-SALIDAS NACIONAL (TEUS)</t>
  </si>
  <si>
    <t>CONTENEDORES IMPORTACIÓN-EXPORTACIÓN EXTERIOR (TEUS)</t>
  </si>
  <si>
    <t>CONTENEDORES NACIONAL Y EXTERIOR (TEUS)</t>
  </si>
  <si>
    <t>PASAJEROS EN RÉGIMEN DE TRANSPORTE Y DE CRUCERO (número)</t>
  </si>
  <si>
    <t>PASAJEROS DE CRUCERO (número)</t>
  </si>
  <si>
    <t>AUTOMÓVILES EN REGIMEN DE PASAJE (unidades)</t>
  </si>
  <si>
    <t>TURISMOS, AUTOBUSES Y CAMIONES EN REGIMEN DE MERCANCÍA (unidades)</t>
  </si>
  <si>
    <t>BUQUES MERCANTES (unidades)</t>
  </si>
  <si>
    <t>BUQUES MERCANTES (unidades de arqueo bruto)</t>
  </si>
  <si>
    <t>CRUCEROS (unidades)</t>
  </si>
  <si>
    <t>Diferencia</t>
  </si>
  <si>
    <t>TOTAL TRÁFICO PORTUARIO (*)</t>
  </si>
  <si>
    <t>TOTAL</t>
  </si>
  <si>
    <t>%</t>
  </si>
  <si>
    <t>OTRAS MERCANCÍAS</t>
  </si>
  <si>
    <t>TOTAL PESCA</t>
  </si>
  <si>
    <t>COMBUSTIBLES LÍQUIDOS</t>
  </si>
  <si>
    <t>OTROS</t>
  </si>
  <si>
    <t>TOTAL TRÁFICO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</si>
  <si>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</si>
  <si>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</si>
  <si>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</si>
  <si>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</si>
  <si>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</si>
  <si>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</si>
  <si>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</si>
  <si>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</si>
  <si>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</si>
  <si>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</si>
  <si>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</si>
  <si>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TOTAL TRÁFICO RO-RO</t>
  </si>
  <si>
    <t>REMOLQUES SEMIRR. Y PLATAF. (uds.)</t>
  </si>
  <si>
    <t>CONTENEDORES</t>
  </si>
  <si>
    <t>TOTAL CONTENEDORES (TEUS)</t>
  </si>
  <si>
    <t>EN TRÁNSITO (TEUS)</t>
  </si>
  <si>
    <t>ENTRADAS-SALIDAS NACIONAL (TEUS)</t>
  </si>
  <si>
    <t>IMPORT-EXPORT EXTERIOR (TEUS)</t>
  </si>
  <si>
    <t>NACIONAL Y EXTERIOR (TEUS)</t>
  </si>
  <si>
    <t>PASAJEROS</t>
  </si>
  <si>
    <t>REG. TRANSPORTE Y DE CRUCERO (nº)</t>
  </si>
  <si>
    <t>DE CRUCERO (nº)</t>
  </si>
  <si>
    <t>AUTOMÓVILES</t>
  </si>
  <si>
    <t>EN RÉGIMEN DE PASAJE (uds)</t>
  </si>
  <si>
    <t>EN RÉGIMEN DE MERCANCÍA (**)</t>
  </si>
  <si>
    <t>BUQUES MERCANTES</t>
  </si>
  <si>
    <t>TOTAL BUQUES MERCANTES (uds)</t>
  </si>
  <si>
    <t>UDS. ARQUEO BRUTO (G.T.)</t>
  </si>
  <si>
    <t>CRUCEROS (uds)</t>
  </si>
  <si>
    <t>0. RESUMEN GENERAL DEL TRÁFICO PORTUARIO</t>
  </si>
  <si>
    <t>Mes Abril</t>
  </si>
  <si>
    <t>Acumulado desde Enero</t>
  </si>
  <si>
    <t>Variación</t>
  </si>
  <si>
    <t>CONCEPTO</t>
  </si>
  <si>
    <t>Fecha: 27/01/2023</t>
  </si>
  <si>
    <t>* Incluye cargas, descargas, tránsitos y transbordos.</t>
  </si>
  <si>
    <t>(**) Solo turismos, autobuses y camiones.</t>
  </si>
  <si>
    <t>Var. (%)</t>
  </si>
  <si>
    <t>A Coruña</t>
  </si>
  <si>
    <t>Alicante</t>
  </si>
  <si>
    <t>Almería</t>
  </si>
  <si>
    <t>Avilés</t>
  </si>
  <si>
    <t>Bahía de Algeciras</t>
  </si>
  <si>
    <t>Bahía de Cádiz</t>
  </si>
  <si>
    <t>Baleares</t>
  </si>
  <si>
    <t>Barcelona</t>
  </si>
  <si>
    <t>Bilbao</t>
  </si>
  <si>
    <t>Cartagena</t>
  </si>
  <si>
    <t>Castellón</t>
  </si>
  <si>
    <t>Ceuta</t>
  </si>
  <si>
    <t>Ferrol-San Cibrao</t>
  </si>
  <si>
    <t>Gijón</t>
  </si>
  <si>
    <t>Huelva</t>
  </si>
  <si>
    <t>Las Palmas</t>
  </si>
  <si>
    <t>Málaga</t>
  </si>
  <si>
    <t>Marín y Ría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</si>
  <si>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</si>
  <si>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</si>
  <si>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</si>
  <si>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</si>
  <si>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</si>
  <si>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</si>
  <si>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</si>
  <si>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</si>
  <si>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</si>
  <si>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</si>
  <si>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</si>
  <si>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</si>
  <si>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</si>
  <si>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</si>
  <si>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</si>
  <si>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</si>
  <si>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</si>
  <si>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</si>
  <si>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4.1. MERCANCÍAS EN CONTENEDORES (toneladas)</t>
  </si>
  <si>
    <t>5. PESCA  (toneladas)</t>
  </si>
  <si>
    <t>6. AVITUALLAMIENTO  (toneladas)</t>
  </si>
  <si>
    <t>6.1. AVITUALLAMIENTO COMBUSTIBLES LÍQUIDOS (toneladas)</t>
  </si>
  <si>
    <t>7. TRÁFICO INTERIOR (toneladas)</t>
  </si>
  <si>
    <t>8. MERCANCÍAS EN TRÁNSITO (toneladas)</t>
  </si>
  <si>
    <t>* No incluye transbordos.</t>
  </si>
  <si>
    <t>8.1. MERCANCÍAS EN CONTENEDORES EN TRÁNSITO (toneladas)</t>
  </si>
  <si>
    <t>9. TRÁFICO RO-RO (toneladas)</t>
  </si>
  <si>
    <t>9.1. TRÁFICO RO-RO DE REMOLQUES, SEMIRREMOLQUES Y PLATAFORMAS (unidades)</t>
  </si>
  <si>
    <t>10. CONTENEDORES (TEUS)</t>
  </si>
  <si>
    <t>10.1. CONTENEDORES EN TRÁNSITO (TEUS)</t>
  </si>
  <si>
    <t>10.2. CONTENEDORES ENTRADA-SALIDA NACIONAL (TEUS)</t>
  </si>
  <si>
    <t>* No incluye tránsitos ni transbordos. Navegación de cabotaje.</t>
  </si>
  <si>
    <t>10.3. CONTENEDORES IMPORTACIÓN-EXPORTACIÓN EXTERIOR (TEUS)</t>
  </si>
  <si>
    <t>*  No incluye tránsitos ni transbordos. Navegación de exterior.</t>
  </si>
  <si>
    <t>10.4. CONTENEDORES NACIONAL Y EXTERIOR (TEUS)</t>
  </si>
  <si>
    <t>*  No incluye tránsitos ni transbordos. Navegación de cabotaje y exterior.</t>
  </si>
  <si>
    <t>11. PASAJEROS EN RÉGIMEN DE TRANSPORTE Y DE CRUCERO (número)</t>
  </si>
  <si>
    <t>*  Incluye embarques, desembarques y en tránsito.</t>
  </si>
  <si>
    <t>11.1. PASAJEROS DE CRUCERO (número)</t>
  </si>
  <si>
    <t>*  Incluye embarques (inicio de línea), desembarques (fin de línea) y en tránsito.</t>
  </si>
  <si>
    <t>12.1. AUTOMÓVILES EN RÉGIMEN DE PASAJE (unidades)</t>
  </si>
  <si>
    <t>12.2. TURISMOS, AUTOBUSES Y CAMIONES EN RÉGIMEN DE MERCANCÍA (unidades)</t>
  </si>
  <si>
    <t>*  Incluye cargas, descargas, tránsitos y transbordos. Sólo turismos, autobuses y camiones.</t>
  </si>
  <si>
    <t>13. BUQUES MERCANTES (unidades)</t>
  </si>
  <si>
    <t>*  Incluye tanques, graneleros, de carga general, ro-ro, solo de pasaje, cruceros, portacontenedores y otros buques mercantes.</t>
  </si>
  <si>
    <t>13.1. BUQUES MERCANTES (unidades de arqueo bruto)</t>
  </si>
  <si>
    <t>*  Unidades de arqueo bruto en G.T.</t>
  </si>
  <si>
    <t>13.2. CRUCEROS (unidades)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</si>
</sst>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right" vertical="center"/>
    </xf>
    <xf numFmtId="4" fontId="0" fillId="0" borderId="0" xfId="0" applyNumberFormat="1"/>
    <xf numFmtId="0" fontId="12" fillId="4" borderId="1" xfId="0" applyFont="1" applyFill="1" applyBorder="1" applyAlignment="1">
      <alignment horizontal="right" vertical="center"/>
    </xf>
    <xf numFmtId="3" fontId="11" fillId="4" borderId="1" xfId="0" applyNumberFormat="1" applyFont="1" applyFill="1" applyBorder="1" applyAlignment="1">
      <alignment horizontal="right" vertical="center"/>
    </xf>
    <xf numFmtId="4" fontId="11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3" fillId="0" borderId="0" xfId="0" applyFont="1"/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3" fontId="11" fillId="5" borderId="1" xfId="0" applyNumberFormat="1" applyFont="1" applyFill="1" applyBorder="1" applyAlignment="1">
      <alignment horizontal="right" vertical="center"/>
    </xf>
    <xf numFmtId="4" fontId="11" fillId="5" borderId="1" xfId="0" applyNumberFormat="1" applyFont="1" applyFill="1" applyBorder="1" applyAlignment="1">
      <alignment horizontal="right" vertical="center"/>
    </xf>
    <xf numFmtId="3" fontId="12" fillId="2" borderId="1" xfId="0" applyNumberFormat="1" applyFont="1" applyFill="1" applyBorder="1" applyAlignment="1">
      <alignment horizontal="right" vertical="center"/>
    </xf>
    <xf numFmtId="4" fontId="12" fillId="2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10" fillId="0" borderId="0" xfId="0" applyFont="1" applyAlignment="1">
      <alignment horizontal="right"/>
    </xf>
    <xf numFmtId="0" fontId="14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6" fillId="6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right" vertical="center"/>
    </xf>
    <xf numFmtId="4" fontId="12" fillId="2" borderId="9" xfId="0" applyNumberFormat="1" applyFont="1" applyFill="1" applyBorder="1" applyAlignment="1">
      <alignment horizontal="right" vertical="center"/>
    </xf>
    <xf numFmtId="0" fontId="11" fillId="5" borderId="9" xfId="0" applyFont="1" applyFill="1" applyBorder="1" applyAlignment="1">
      <alignment horizontal="left" vertical="center"/>
    </xf>
    <xf numFmtId="3" fontId="12" fillId="5" borderId="9" xfId="0" applyNumberFormat="1" applyFont="1" applyFill="1" applyBorder="1" applyAlignment="1">
      <alignment horizontal="right" vertical="center"/>
    </xf>
    <xf numFmtId="4" fontId="12" fillId="5" borderId="9" xfId="0" applyNumberFormat="1" applyFont="1" applyFill="1" applyBorder="1" applyAlignment="1">
      <alignment horizontal="right" vertical="center"/>
    </xf>
    <xf numFmtId="0" fontId="10" fillId="6" borderId="9" xfId="0" applyFont="1" applyFill="1" applyBorder="1" applyAlignment="1">
      <alignment horizontal="left" vertical="center"/>
    </xf>
    <xf numFmtId="3" fontId="10" fillId="6" borderId="9" xfId="0" applyNumberFormat="1" applyFont="1" applyFill="1" applyBorder="1" applyAlignment="1">
      <alignment horizontal="right" vertical="center"/>
    </xf>
    <xf numFmtId="4" fontId="10" fillId="6" borderId="9" xfId="0" applyNumberFormat="1" applyFont="1" applyFill="1" applyBorder="1" applyAlignment="1">
      <alignment horizontal="right" vertical="center"/>
    </xf>
    <xf numFmtId="0" fontId="0" fillId="0" borderId="9" xfId="0" applyBorder="1"/>
    <xf numFmtId="0" fontId="14" fillId="0" borderId="9" xfId="0" applyFont="1" applyBorder="1" applyAlignment="1"/>
    <xf numFmtId="4" fontId="5" fillId="5" borderId="9" xfId="0" applyNumberFormat="1" applyFont="1" applyFill="1" applyBorder="1" applyAlignment="1">
      <alignment horizontal="right" vertical="center"/>
    </xf>
    <xf numFmtId="4" fontId="5" fillId="2" borderId="9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2" fillId="2" borderId="2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/>
    </xf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0" borderId="0" xfId="0" applyAlignment="1"/>
    <xf numFmtId="0" fontId="0" fillId="0" borderId="5" xfId="0" applyBorder="1" applyAlignment="1"/>
    <xf numFmtId="0" fontId="15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15" fillId="6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emf"/><Relationship Id="rId1" Type="http://schemas.openxmlformats.org/officeDocument/2006/relationships/image" Target="../media/image9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emf"/><Relationship Id="rId1" Type="http://schemas.openxmlformats.org/officeDocument/2006/relationships/image" Target="../media/image11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emf"/><Relationship Id="rId1" Type="http://schemas.openxmlformats.org/officeDocument/2006/relationships/image" Target="../media/image13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emf"/><Relationship Id="rId1" Type="http://schemas.openxmlformats.org/officeDocument/2006/relationships/image" Target="../media/image15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emf"/><Relationship Id="rId1" Type="http://schemas.openxmlformats.org/officeDocument/2006/relationships/image" Target="../media/image19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2.emf"/><Relationship Id="rId1" Type="http://schemas.openxmlformats.org/officeDocument/2006/relationships/image" Target="../media/image21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4.emf"/><Relationship Id="rId1" Type="http://schemas.openxmlformats.org/officeDocument/2006/relationships/image" Target="../media/image23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6.emf"/><Relationship Id="rId1" Type="http://schemas.openxmlformats.org/officeDocument/2006/relationships/image" Target="../media/image2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8.emf"/><Relationship Id="rId1" Type="http://schemas.openxmlformats.org/officeDocument/2006/relationships/image" Target="../media/image27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0.emf"/><Relationship Id="rId1" Type="http://schemas.openxmlformats.org/officeDocument/2006/relationships/image" Target="../media/image29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2.emf"/><Relationship Id="rId1" Type="http://schemas.openxmlformats.org/officeDocument/2006/relationships/image" Target="../media/image31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4.emf"/><Relationship Id="rId1" Type="http://schemas.openxmlformats.org/officeDocument/2006/relationships/image" Target="../media/image33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6.emf"/><Relationship Id="rId1" Type="http://schemas.openxmlformats.org/officeDocument/2006/relationships/image" Target="../media/image35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8.emf"/><Relationship Id="rId1" Type="http://schemas.openxmlformats.org/officeDocument/2006/relationships/image" Target="../media/image37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0.emf"/><Relationship Id="rId1" Type="http://schemas.openxmlformats.org/officeDocument/2006/relationships/image" Target="../media/image39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2.emf"/><Relationship Id="rId1" Type="http://schemas.openxmlformats.org/officeDocument/2006/relationships/image" Target="../media/image41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4.emf"/><Relationship Id="rId1" Type="http://schemas.openxmlformats.org/officeDocument/2006/relationships/image" Target="../media/image43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6.emf"/><Relationship Id="rId1" Type="http://schemas.openxmlformats.org/officeDocument/2006/relationships/image" Target="../media/image45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8.emf"/><Relationship Id="rId1" Type="http://schemas.openxmlformats.org/officeDocument/2006/relationships/image" Target="../media/image47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0.emf"/><Relationship Id="rId1" Type="http://schemas.openxmlformats.org/officeDocument/2006/relationships/image" Target="../media/image49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2.emf"/><Relationship Id="rId1" Type="http://schemas.openxmlformats.org/officeDocument/2006/relationships/image" Target="../media/image51.emf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4.emf"/><Relationship Id="rId1" Type="http://schemas.openxmlformats.org/officeDocument/2006/relationships/image" Target="../media/image5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84000</xdr:colOff>
      <xdr:row>1</xdr:row>
      <xdr:rowOff>220350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6101D081-2491-2844-B595-29D089B4AB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84000</xdr:colOff>
      <xdr:row>2</xdr:row>
      <xdr:rowOff>87000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F2E4DAF0-C4B8-F1B8-141D-BECD5CEAA2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1093650</xdr:colOff>
      <xdr:row>1</xdr:row>
      <xdr:rowOff>182250</xdr:rowOff>
    </xdr:to>
    <xdr:pic>
      <xdr:nvPicPr>
        <xdr:cNvPr id="3073" name="LogoRes00">
          <a:extLst>
            <a:ext uri="{FF2B5EF4-FFF2-40B4-BE49-F238E27FC236}">
              <a16:creationId xmlns:a16="http://schemas.microsoft.com/office/drawing/2014/main" id="{77A2FF2F-0EAB-D40B-F5CC-0653F0AD26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4097" name="LogoRes01">
          <a:extLst>
            <a:ext uri="{FF2B5EF4-FFF2-40B4-BE49-F238E27FC236}">
              <a16:creationId xmlns:a16="http://schemas.microsoft.com/office/drawing/2014/main" id="{583C3503-15DF-F9C9-2DC5-211E86B868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4098" name="GRes01">
          <a:extLst>
            <a:ext uri="{FF2B5EF4-FFF2-40B4-BE49-F238E27FC236}">
              <a16:creationId xmlns:a16="http://schemas.microsoft.com/office/drawing/2014/main" id="{41E0DC21-5B34-4A19-E1C3-424050E727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5121" name="LogoRes01_1">
          <a:extLst>
            <a:ext uri="{FF2B5EF4-FFF2-40B4-BE49-F238E27FC236}">
              <a16:creationId xmlns:a16="http://schemas.microsoft.com/office/drawing/2014/main" id="{50978066-0BB4-87D2-E1BB-488B4DAF64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5122" name="GRes01_1">
          <a:extLst>
            <a:ext uri="{FF2B5EF4-FFF2-40B4-BE49-F238E27FC236}">
              <a16:creationId xmlns:a16="http://schemas.microsoft.com/office/drawing/2014/main" id="{9279B826-86C6-45FE-18FC-9BE2BCD4C5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6145" name="LogoRes02">
          <a:extLst>
            <a:ext uri="{FF2B5EF4-FFF2-40B4-BE49-F238E27FC236}">
              <a16:creationId xmlns:a16="http://schemas.microsoft.com/office/drawing/2014/main" id="{A27FCF7C-FBE3-7F77-1229-44A627EF98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6146" name="GRes02">
          <a:extLst>
            <a:ext uri="{FF2B5EF4-FFF2-40B4-BE49-F238E27FC236}">
              <a16:creationId xmlns:a16="http://schemas.microsoft.com/office/drawing/2014/main" id="{74A0ADC1-5A48-2417-DE29-5A279FD885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7169" name="LogoRes03">
          <a:extLst>
            <a:ext uri="{FF2B5EF4-FFF2-40B4-BE49-F238E27FC236}">
              <a16:creationId xmlns:a16="http://schemas.microsoft.com/office/drawing/2014/main" id="{3F0C3CA5-E10E-88EE-9324-44AD1AB971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7170" name="GRes03">
          <a:extLst>
            <a:ext uri="{FF2B5EF4-FFF2-40B4-BE49-F238E27FC236}">
              <a16:creationId xmlns:a16="http://schemas.microsoft.com/office/drawing/2014/main" id="{01BB06A4-2E12-2014-92E0-8EE9C17AB9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8193" name="LogoRes04">
          <a:extLst>
            <a:ext uri="{FF2B5EF4-FFF2-40B4-BE49-F238E27FC236}">
              <a16:creationId xmlns:a16="http://schemas.microsoft.com/office/drawing/2014/main" id="{15F1ABB2-47A1-2959-B5F8-7CE2677334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8194" name="GRes04">
          <a:extLst>
            <a:ext uri="{FF2B5EF4-FFF2-40B4-BE49-F238E27FC236}">
              <a16:creationId xmlns:a16="http://schemas.microsoft.com/office/drawing/2014/main" id="{281153BC-D377-04EA-CD35-640D4BD599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9217" name="LogoRes08">
          <a:extLst>
            <a:ext uri="{FF2B5EF4-FFF2-40B4-BE49-F238E27FC236}">
              <a16:creationId xmlns:a16="http://schemas.microsoft.com/office/drawing/2014/main" id="{C7D79580-67C5-F1C2-C81B-1E659B2C40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9218" name="GRes08">
          <a:extLst>
            <a:ext uri="{FF2B5EF4-FFF2-40B4-BE49-F238E27FC236}">
              <a16:creationId xmlns:a16="http://schemas.microsoft.com/office/drawing/2014/main" id="{1E615C87-5F44-4556-A26B-E9F1044FC8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0241" name="LogoRes05">
          <a:extLst>
            <a:ext uri="{FF2B5EF4-FFF2-40B4-BE49-F238E27FC236}">
              <a16:creationId xmlns:a16="http://schemas.microsoft.com/office/drawing/2014/main" id="{F9A0974E-65E3-8944-8BD2-1EF5265857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0242" name="GRes05">
          <a:extLst>
            <a:ext uri="{FF2B5EF4-FFF2-40B4-BE49-F238E27FC236}">
              <a16:creationId xmlns:a16="http://schemas.microsoft.com/office/drawing/2014/main" id="{71899E39-6F2E-A007-BC00-C040A628ED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1265" name="LogoRes06">
          <a:extLst>
            <a:ext uri="{FF2B5EF4-FFF2-40B4-BE49-F238E27FC236}">
              <a16:creationId xmlns:a16="http://schemas.microsoft.com/office/drawing/2014/main" id="{90017FE0-11AF-ABED-F8F1-C278D04E16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1266" name="GRes06">
          <a:extLst>
            <a:ext uri="{FF2B5EF4-FFF2-40B4-BE49-F238E27FC236}">
              <a16:creationId xmlns:a16="http://schemas.microsoft.com/office/drawing/2014/main" id="{FC4A4DAC-C916-DA78-C93F-D3E3F607DD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2289" name="LogoRes061">
          <a:extLst>
            <a:ext uri="{FF2B5EF4-FFF2-40B4-BE49-F238E27FC236}">
              <a16:creationId xmlns:a16="http://schemas.microsoft.com/office/drawing/2014/main" id="{886701D5-A270-99DF-0CB1-F72BBCDF4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2290" name="GRes061">
          <a:extLst>
            <a:ext uri="{FF2B5EF4-FFF2-40B4-BE49-F238E27FC236}">
              <a16:creationId xmlns:a16="http://schemas.microsoft.com/office/drawing/2014/main" id="{C8B3A3F8-B8A6-D8CE-EF97-46042BFDA4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3313" name="LogoRes13">
          <a:extLst>
            <a:ext uri="{FF2B5EF4-FFF2-40B4-BE49-F238E27FC236}">
              <a16:creationId xmlns:a16="http://schemas.microsoft.com/office/drawing/2014/main" id="{32479D5E-AAC8-7F97-EB65-5B8CFE83CE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3314" name="GRes13">
          <a:extLst>
            <a:ext uri="{FF2B5EF4-FFF2-40B4-BE49-F238E27FC236}">
              <a16:creationId xmlns:a16="http://schemas.microsoft.com/office/drawing/2014/main" id="{6D0FDE6B-D1B0-2B68-0111-7B341415F6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4337" name="LogoRes07">
          <a:extLst>
            <a:ext uri="{FF2B5EF4-FFF2-40B4-BE49-F238E27FC236}">
              <a16:creationId xmlns:a16="http://schemas.microsoft.com/office/drawing/2014/main" id="{89A302F4-3670-62A4-7C83-9F41EA1BA0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4338" name="GRes07">
          <a:extLst>
            <a:ext uri="{FF2B5EF4-FFF2-40B4-BE49-F238E27FC236}">
              <a16:creationId xmlns:a16="http://schemas.microsoft.com/office/drawing/2014/main" id="{F51000A1-F991-6088-1D54-AB4E415473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5361" name="LogoRes07_1">
          <a:extLst>
            <a:ext uri="{FF2B5EF4-FFF2-40B4-BE49-F238E27FC236}">
              <a16:creationId xmlns:a16="http://schemas.microsoft.com/office/drawing/2014/main" id="{5A49C1C6-E0AE-6E6D-8216-DDCB58900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476250</xdr:colOff>
      <xdr:row>5</xdr:row>
      <xdr:rowOff>114300</xdr:rowOff>
    </xdr:from>
    <xdr:to>
      <xdr:col>12</xdr:col>
      <xdr:colOff>62250</xdr:colOff>
      <xdr:row>28</xdr:row>
      <xdr:rowOff>106800</xdr:rowOff>
    </xdr:to>
    <xdr:pic>
      <xdr:nvPicPr>
        <xdr:cNvPr id="15362" name="GRes07_1">
          <a:extLst>
            <a:ext uri="{FF2B5EF4-FFF2-40B4-BE49-F238E27FC236}">
              <a16:creationId xmlns:a16="http://schemas.microsoft.com/office/drawing/2014/main" id="{68619B42-8637-39C5-BCC3-DAB5FC05F1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6385" name="LogoRes09">
          <a:extLst>
            <a:ext uri="{FF2B5EF4-FFF2-40B4-BE49-F238E27FC236}">
              <a16:creationId xmlns:a16="http://schemas.microsoft.com/office/drawing/2014/main" id="{B5534F5F-CFF6-8243-5F41-4B7AC6FFD9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6386" name="GRes09">
          <a:extLst>
            <a:ext uri="{FF2B5EF4-FFF2-40B4-BE49-F238E27FC236}">
              <a16:creationId xmlns:a16="http://schemas.microsoft.com/office/drawing/2014/main" id="{8AF3D825-CA24-E2E0-B160-2A7BD3712D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7409" name="LogoRes091">
          <a:extLst>
            <a:ext uri="{FF2B5EF4-FFF2-40B4-BE49-F238E27FC236}">
              <a16:creationId xmlns:a16="http://schemas.microsoft.com/office/drawing/2014/main" id="{DD67D121-CC46-FD8C-9500-7E862C9ED6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533400</xdr:colOff>
      <xdr:row>5</xdr:row>
      <xdr:rowOff>114300</xdr:rowOff>
    </xdr:from>
    <xdr:to>
      <xdr:col>12</xdr:col>
      <xdr:colOff>119400</xdr:colOff>
      <xdr:row>28</xdr:row>
      <xdr:rowOff>106800</xdr:rowOff>
    </xdr:to>
    <xdr:pic>
      <xdr:nvPicPr>
        <xdr:cNvPr id="17410" name="GRes091">
          <a:extLst>
            <a:ext uri="{FF2B5EF4-FFF2-40B4-BE49-F238E27FC236}">
              <a16:creationId xmlns:a16="http://schemas.microsoft.com/office/drawing/2014/main" id="{D099D69C-FF5D-2C23-BF59-0FE34B39A9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8433" name="LogoRes10">
          <a:extLst>
            <a:ext uri="{FF2B5EF4-FFF2-40B4-BE49-F238E27FC236}">
              <a16:creationId xmlns:a16="http://schemas.microsoft.com/office/drawing/2014/main" id="{9B5327A5-F418-7C17-E741-E62085397F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8434" name="GRes10">
          <a:extLst>
            <a:ext uri="{FF2B5EF4-FFF2-40B4-BE49-F238E27FC236}">
              <a16:creationId xmlns:a16="http://schemas.microsoft.com/office/drawing/2014/main" id="{E82206E3-D737-BC02-5C6E-21BA7D25CC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9457" name="LogoRes10_1">
          <a:extLst>
            <a:ext uri="{FF2B5EF4-FFF2-40B4-BE49-F238E27FC236}">
              <a16:creationId xmlns:a16="http://schemas.microsoft.com/office/drawing/2014/main" id="{E4539D15-63E9-C9CD-62D3-7506D4445A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476250</xdr:colOff>
      <xdr:row>5</xdr:row>
      <xdr:rowOff>114300</xdr:rowOff>
    </xdr:from>
    <xdr:to>
      <xdr:col>12</xdr:col>
      <xdr:colOff>62250</xdr:colOff>
      <xdr:row>28</xdr:row>
      <xdr:rowOff>106800</xdr:rowOff>
    </xdr:to>
    <xdr:pic>
      <xdr:nvPicPr>
        <xdr:cNvPr id="19458" name="GRes10_1">
          <a:extLst>
            <a:ext uri="{FF2B5EF4-FFF2-40B4-BE49-F238E27FC236}">
              <a16:creationId xmlns:a16="http://schemas.microsoft.com/office/drawing/2014/main" id="{7B2F734B-08B5-B9D3-5899-9EA9A762D1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0481" name="LogoRes10_2">
          <a:extLst>
            <a:ext uri="{FF2B5EF4-FFF2-40B4-BE49-F238E27FC236}">
              <a16:creationId xmlns:a16="http://schemas.microsoft.com/office/drawing/2014/main" id="{A782A766-B0C6-4B3D-7E7E-5DCF537813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0482" name="GRes10_2">
          <a:extLst>
            <a:ext uri="{FF2B5EF4-FFF2-40B4-BE49-F238E27FC236}">
              <a16:creationId xmlns:a16="http://schemas.microsoft.com/office/drawing/2014/main" id="{076C2E8C-ED98-C830-C0A0-906430F40E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1505" name="LogoRes10_3">
          <a:extLst>
            <a:ext uri="{FF2B5EF4-FFF2-40B4-BE49-F238E27FC236}">
              <a16:creationId xmlns:a16="http://schemas.microsoft.com/office/drawing/2014/main" id="{BAED3270-D3C8-BB8B-67E6-2686F811DD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1506" name="GRes10_3">
          <a:extLst>
            <a:ext uri="{FF2B5EF4-FFF2-40B4-BE49-F238E27FC236}">
              <a16:creationId xmlns:a16="http://schemas.microsoft.com/office/drawing/2014/main" id="{0B7D2669-B3A0-9C9D-9773-2E09742F89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2529" name="LogoRes10_4">
          <a:extLst>
            <a:ext uri="{FF2B5EF4-FFF2-40B4-BE49-F238E27FC236}">
              <a16:creationId xmlns:a16="http://schemas.microsoft.com/office/drawing/2014/main" id="{90B0451F-2C2E-AD02-76BE-EFC26397DE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2530" name="GRes10_4">
          <a:extLst>
            <a:ext uri="{FF2B5EF4-FFF2-40B4-BE49-F238E27FC236}">
              <a16:creationId xmlns:a16="http://schemas.microsoft.com/office/drawing/2014/main" id="{25C1393D-E030-6F84-B580-11FC930F37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3553" name="LogoRes11">
          <a:extLst>
            <a:ext uri="{FF2B5EF4-FFF2-40B4-BE49-F238E27FC236}">
              <a16:creationId xmlns:a16="http://schemas.microsoft.com/office/drawing/2014/main" id="{39D7B52A-D04B-6434-8B4A-00B62D74AE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533400</xdr:colOff>
      <xdr:row>5</xdr:row>
      <xdr:rowOff>114300</xdr:rowOff>
    </xdr:from>
    <xdr:to>
      <xdr:col>12</xdr:col>
      <xdr:colOff>119400</xdr:colOff>
      <xdr:row>28</xdr:row>
      <xdr:rowOff>106800</xdr:rowOff>
    </xdr:to>
    <xdr:pic>
      <xdr:nvPicPr>
        <xdr:cNvPr id="23554" name="GRes11">
          <a:extLst>
            <a:ext uri="{FF2B5EF4-FFF2-40B4-BE49-F238E27FC236}">
              <a16:creationId xmlns:a16="http://schemas.microsoft.com/office/drawing/2014/main" id="{B105450E-D09D-8937-0D61-7A16DD8966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4577" name="LogoRes11_1">
          <a:extLst>
            <a:ext uri="{FF2B5EF4-FFF2-40B4-BE49-F238E27FC236}">
              <a16:creationId xmlns:a16="http://schemas.microsoft.com/office/drawing/2014/main" id="{71A1AD03-CCB2-FF4B-B54F-8ECBD9BBC5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476250</xdr:colOff>
      <xdr:row>5</xdr:row>
      <xdr:rowOff>114300</xdr:rowOff>
    </xdr:from>
    <xdr:to>
      <xdr:col>12</xdr:col>
      <xdr:colOff>62250</xdr:colOff>
      <xdr:row>28</xdr:row>
      <xdr:rowOff>106800</xdr:rowOff>
    </xdr:to>
    <xdr:pic>
      <xdr:nvPicPr>
        <xdr:cNvPr id="24578" name="GRes11_1">
          <a:extLst>
            <a:ext uri="{FF2B5EF4-FFF2-40B4-BE49-F238E27FC236}">
              <a16:creationId xmlns:a16="http://schemas.microsoft.com/office/drawing/2014/main" id="{5D654B2B-B20B-EA41-9106-0A5C90161F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5601" name="LogoRes11_2">
          <a:extLst>
            <a:ext uri="{FF2B5EF4-FFF2-40B4-BE49-F238E27FC236}">
              <a16:creationId xmlns:a16="http://schemas.microsoft.com/office/drawing/2014/main" id="{153CBA84-FC71-B453-EFB3-E2D0628B0B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533400</xdr:colOff>
      <xdr:row>5</xdr:row>
      <xdr:rowOff>114300</xdr:rowOff>
    </xdr:from>
    <xdr:to>
      <xdr:col>12</xdr:col>
      <xdr:colOff>119400</xdr:colOff>
      <xdr:row>28</xdr:row>
      <xdr:rowOff>106800</xdr:rowOff>
    </xdr:to>
    <xdr:pic>
      <xdr:nvPicPr>
        <xdr:cNvPr id="25602" name="GRes11_2">
          <a:extLst>
            <a:ext uri="{FF2B5EF4-FFF2-40B4-BE49-F238E27FC236}">
              <a16:creationId xmlns:a16="http://schemas.microsoft.com/office/drawing/2014/main" id="{7E2BD293-8575-B887-5772-1A38BC6382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6625" name="LogoRes11_3">
          <a:extLst>
            <a:ext uri="{FF2B5EF4-FFF2-40B4-BE49-F238E27FC236}">
              <a16:creationId xmlns:a16="http://schemas.microsoft.com/office/drawing/2014/main" id="{3E5FBEF1-49A1-B8EA-8614-6092DCA572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6626" name="GRes11_3">
          <a:extLst>
            <a:ext uri="{FF2B5EF4-FFF2-40B4-BE49-F238E27FC236}">
              <a16:creationId xmlns:a16="http://schemas.microsoft.com/office/drawing/2014/main" id="{E6FCF665-7BE1-9CBB-19E3-15D86F10ED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7649" name="LogoRes12_1">
          <a:extLst>
            <a:ext uri="{FF2B5EF4-FFF2-40B4-BE49-F238E27FC236}">
              <a16:creationId xmlns:a16="http://schemas.microsoft.com/office/drawing/2014/main" id="{990647F6-00A3-57FA-B71E-F05A09EB23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7650" name="GRes12_1">
          <a:extLst>
            <a:ext uri="{FF2B5EF4-FFF2-40B4-BE49-F238E27FC236}">
              <a16:creationId xmlns:a16="http://schemas.microsoft.com/office/drawing/2014/main" id="{BFA89AC3-8117-7AE9-88CF-983A12871C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8673" name="LogoRes12_2">
          <a:extLst>
            <a:ext uri="{FF2B5EF4-FFF2-40B4-BE49-F238E27FC236}">
              <a16:creationId xmlns:a16="http://schemas.microsoft.com/office/drawing/2014/main" id="{0231707A-7EBF-C77F-97F9-251B30E4E8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8674" name="GRes12_2">
          <a:extLst>
            <a:ext uri="{FF2B5EF4-FFF2-40B4-BE49-F238E27FC236}">
              <a16:creationId xmlns:a16="http://schemas.microsoft.com/office/drawing/2014/main" id="{50C337BD-7537-7CE8-9907-7091BB8515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9697" name="LogoRes12_3">
          <a:extLst>
            <a:ext uri="{FF2B5EF4-FFF2-40B4-BE49-F238E27FC236}">
              <a16:creationId xmlns:a16="http://schemas.microsoft.com/office/drawing/2014/main" id="{3FD7D30F-6EBB-462F-F4A8-868D15FD25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533400</xdr:colOff>
      <xdr:row>5</xdr:row>
      <xdr:rowOff>114300</xdr:rowOff>
    </xdr:from>
    <xdr:to>
      <xdr:col>12</xdr:col>
      <xdr:colOff>119400</xdr:colOff>
      <xdr:row>28</xdr:row>
      <xdr:rowOff>106800</xdr:rowOff>
    </xdr:to>
    <xdr:pic>
      <xdr:nvPicPr>
        <xdr:cNvPr id="29698" name="GRes12_3">
          <a:extLst>
            <a:ext uri="{FF2B5EF4-FFF2-40B4-BE49-F238E27FC236}">
              <a16:creationId xmlns:a16="http://schemas.microsoft.com/office/drawing/2014/main" id="{CB06ABCD-D0D3-AF65-4D5B-4977466381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8F895-C0FA-4B5F-97A8-1C2EB40637E9}">
  <sheetPr>
    <pageSetUpPr fitToPage="1"/>
  </sheetPr>
  <dimension ref="G1:M28"/>
  <sheetViews>
    <sheetView tabSelected="1" workbookViewId="0"/>
  </sheetViews>
  <sheetFormatPr baseColWidth="10" defaultRowHeight="15" x14ac:dyDescent="0.25"/>
  <cols>
    <col min="12" max="12" width="1.7109375" customWidth="1"/>
  </cols>
  <sheetData>
    <row r="1" spans="7:13" ht="19.5" x14ac:dyDescent="0.3">
      <c r="H1" s="45" t="s">
        <v>0</v>
      </c>
      <c r="I1" s="45"/>
      <c r="J1" s="45"/>
      <c r="K1" s="45"/>
      <c r="L1" s="45"/>
      <c r="M1" s="45"/>
    </row>
    <row r="2" spans="7:13" ht="18.75" x14ac:dyDescent="0.3">
      <c r="H2" s="46" t="s">
        <v>1</v>
      </c>
      <c r="I2" s="46"/>
      <c r="J2" s="46"/>
      <c r="K2" s="46"/>
      <c r="L2" s="46"/>
      <c r="M2" s="46"/>
    </row>
    <row r="15" spans="7:13" ht="31.5" x14ac:dyDescent="0.5">
      <c r="G15" s="1" t="s">
        <v>2</v>
      </c>
    </row>
    <row r="16" spans="7:13" ht="23.25" x14ac:dyDescent="0.35">
      <c r="G16" s="2" t="s">
        <v>3</v>
      </c>
    </row>
    <row r="28" spans="13:13" x14ac:dyDescent="0.25">
      <c r="M28" s="4" t="s">
        <v>4</v>
      </c>
    </row>
  </sheetData>
  <mergeCells count="2">
    <mergeCell ref="H1:M1"/>
    <mergeCell ref="H2:M2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B2561-1559-4EBF-9308-5DAB39582275}">
  <sheetPr>
    <pageSetUpPr fitToPage="1"/>
  </sheetPr>
  <dimension ref="B5:F33"/>
  <sheetViews>
    <sheetView workbookViewId="0"/>
  </sheetViews>
  <sheetFormatPr baseColWidth="10" defaultRowHeight="15" x14ac:dyDescent="0.25"/>
  <cols>
    <col min="12" max="12" width="1.7109375" customWidth="1"/>
  </cols>
  <sheetData>
    <row r="5" spans="2:6" ht="15.75" x14ac:dyDescent="0.25">
      <c r="F5" s="5" t="s">
        <v>5</v>
      </c>
    </row>
    <row r="7" spans="2:6" ht="15.75" x14ac:dyDescent="0.25">
      <c r="B7" s="6" t="str">
        <f>"0."</f>
        <v>0.</v>
      </c>
      <c r="C7" s="6" t="s">
        <v>20</v>
      </c>
    </row>
    <row r="8" spans="2:6" ht="15.75" x14ac:dyDescent="0.25">
      <c r="B8" s="6" t="str">
        <f>"1."</f>
        <v>1.</v>
      </c>
      <c r="C8" s="6" t="s">
        <v>21</v>
      </c>
    </row>
    <row r="9" spans="2:6" ht="15.75" x14ac:dyDescent="0.25">
      <c r="B9" s="7" t="s">
        <v>6</v>
      </c>
      <c r="C9" s="7" t="s">
        <v>22</v>
      </c>
    </row>
    <row r="10" spans="2:6" ht="15.75" x14ac:dyDescent="0.25">
      <c r="B10" s="6" t="str">
        <f>"2."</f>
        <v>2.</v>
      </c>
      <c r="C10" s="6" t="s">
        <v>23</v>
      </c>
    </row>
    <row r="11" spans="2:6" ht="15.75" x14ac:dyDescent="0.25">
      <c r="B11" s="6" t="str">
        <f>"3."</f>
        <v>3.</v>
      </c>
      <c r="C11" s="6" t="s">
        <v>24</v>
      </c>
    </row>
    <row r="12" spans="2:6" ht="15.75" x14ac:dyDescent="0.25">
      <c r="B12" s="6" t="str">
        <f>"4."</f>
        <v>4.</v>
      </c>
      <c r="C12" s="6" t="s">
        <v>25</v>
      </c>
    </row>
    <row r="13" spans="2:6" ht="15.75" x14ac:dyDescent="0.25">
      <c r="B13" s="7" t="s">
        <v>7</v>
      </c>
      <c r="C13" s="7" t="s">
        <v>26</v>
      </c>
    </row>
    <row r="14" spans="2:6" ht="15.75" x14ac:dyDescent="0.25">
      <c r="B14" s="6" t="str">
        <f>"5."</f>
        <v>5.</v>
      </c>
      <c r="C14" s="6" t="s">
        <v>27</v>
      </c>
    </row>
    <row r="15" spans="2:6" ht="15.75" x14ac:dyDescent="0.25">
      <c r="B15" s="6" t="str">
        <f>"6."</f>
        <v>6.</v>
      </c>
      <c r="C15" s="6" t="s">
        <v>28</v>
      </c>
    </row>
    <row r="16" spans="2:6" ht="15.75" x14ac:dyDescent="0.25">
      <c r="B16" s="7" t="s">
        <v>8</v>
      </c>
      <c r="C16" s="7" t="s">
        <v>29</v>
      </c>
    </row>
    <row r="17" spans="2:3" ht="15.75" x14ac:dyDescent="0.25">
      <c r="B17" s="6" t="str">
        <f>"7."</f>
        <v>7.</v>
      </c>
      <c r="C17" s="6" t="s">
        <v>30</v>
      </c>
    </row>
    <row r="18" spans="2:3" ht="15.75" x14ac:dyDescent="0.25">
      <c r="B18" s="6" t="str">
        <f>"8."</f>
        <v>8.</v>
      </c>
      <c r="C18" s="6" t="s">
        <v>31</v>
      </c>
    </row>
    <row r="19" spans="2:3" ht="15.75" x14ac:dyDescent="0.25">
      <c r="B19" s="7" t="s">
        <v>9</v>
      </c>
      <c r="C19" s="7" t="s">
        <v>32</v>
      </c>
    </row>
    <row r="20" spans="2:3" ht="15.75" x14ac:dyDescent="0.25">
      <c r="B20" s="6" t="str">
        <f>"9."</f>
        <v>9.</v>
      </c>
      <c r="C20" s="6" t="s">
        <v>33</v>
      </c>
    </row>
    <row r="21" spans="2:3" ht="15.75" x14ac:dyDescent="0.25">
      <c r="B21" s="7" t="s">
        <v>10</v>
      </c>
      <c r="C21" s="7" t="s">
        <v>34</v>
      </c>
    </row>
    <row r="22" spans="2:3" ht="15.75" x14ac:dyDescent="0.25">
      <c r="B22" s="6" t="str">
        <f>"10."</f>
        <v>10.</v>
      </c>
      <c r="C22" s="6" t="s">
        <v>35</v>
      </c>
    </row>
    <row r="23" spans="2:3" ht="15.75" x14ac:dyDescent="0.25">
      <c r="B23" s="7" t="s">
        <v>11</v>
      </c>
      <c r="C23" s="7" t="s">
        <v>36</v>
      </c>
    </row>
    <row r="24" spans="2:3" ht="15.75" x14ac:dyDescent="0.25">
      <c r="B24" s="7" t="s">
        <v>12</v>
      </c>
      <c r="C24" s="7" t="s">
        <v>37</v>
      </c>
    </row>
    <row r="25" spans="2:3" ht="15.75" x14ac:dyDescent="0.25">
      <c r="B25" s="7" t="s">
        <v>13</v>
      </c>
      <c r="C25" s="7" t="s">
        <v>38</v>
      </c>
    </row>
    <row r="26" spans="2:3" ht="15.75" x14ac:dyDescent="0.25">
      <c r="B26" s="7" t="s">
        <v>14</v>
      </c>
      <c r="C26" s="7" t="s">
        <v>39</v>
      </c>
    </row>
    <row r="27" spans="2:3" ht="15.75" x14ac:dyDescent="0.25">
      <c r="B27" s="6" t="str">
        <f>"11."</f>
        <v>11.</v>
      </c>
      <c r="C27" s="6" t="s">
        <v>40</v>
      </c>
    </row>
    <row r="28" spans="2:3" ht="15.75" x14ac:dyDescent="0.25">
      <c r="B28" s="7" t="s">
        <v>15</v>
      </c>
      <c r="C28" s="7" t="s">
        <v>41</v>
      </c>
    </row>
    <row r="29" spans="2:3" ht="15.75" x14ac:dyDescent="0.25">
      <c r="B29" s="6" t="s">
        <v>16</v>
      </c>
      <c r="C29" s="6" t="s">
        <v>42</v>
      </c>
    </row>
    <row r="30" spans="2:3" ht="15.75" x14ac:dyDescent="0.25">
      <c r="B30" s="6" t="s">
        <v>17</v>
      </c>
      <c r="C30" s="6" t="s">
        <v>43</v>
      </c>
    </row>
    <row r="31" spans="2:3" ht="15.75" x14ac:dyDescent="0.25">
      <c r="B31" s="6" t="str">
        <f>"13."</f>
        <v>13.</v>
      </c>
      <c r="C31" s="6" t="s">
        <v>44</v>
      </c>
    </row>
    <row r="32" spans="2:3" ht="15.75" x14ac:dyDescent="0.25">
      <c r="B32" s="7" t="s">
        <v>18</v>
      </c>
      <c r="C32" s="7" t="s">
        <v>45</v>
      </c>
    </row>
    <row r="33" spans="2:3" ht="15.75" x14ac:dyDescent="0.25">
      <c r="B33" s="7" t="s">
        <v>19</v>
      </c>
      <c r="C33" s="7" t="s">
        <v>46</v>
      </c>
    </row>
  </sheetData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4298A-445F-4F13-A4B9-802994A3A6AD}">
  <sheetPr>
    <pageSetUpPr fitToPage="1"/>
  </sheetPr>
  <dimension ref="A1:I39"/>
  <sheetViews>
    <sheetView workbookViewId="0"/>
  </sheetViews>
  <sheetFormatPr baseColWidth="10" defaultRowHeight="15" x14ac:dyDescent="0.25"/>
  <cols>
    <col min="1" max="1" width="30.5703125" bestFit="1" customWidth="1"/>
    <col min="2" max="2" width="16.5703125" bestFit="1" customWidth="1"/>
    <col min="3" max="3" width="29.42578125" bestFit="1" customWidth="1"/>
  </cols>
  <sheetData>
    <row r="1" spans="1:9" ht="22.5" customHeight="1" x14ac:dyDescent="0.35">
      <c r="D1" s="25" t="s">
        <v>85</v>
      </c>
    </row>
    <row r="4" spans="1:9" x14ac:dyDescent="0.25">
      <c r="F4" s="3"/>
      <c r="G4" s="3"/>
      <c r="I4" s="26" t="s">
        <v>90</v>
      </c>
    </row>
    <row r="6" spans="1:9" x14ac:dyDescent="0.25">
      <c r="A6" s="53" t="s">
        <v>89</v>
      </c>
      <c r="B6" s="54"/>
      <c r="C6" s="54"/>
      <c r="D6" s="51" t="s">
        <v>86</v>
      </c>
      <c r="E6" s="52"/>
      <c r="F6" s="51" t="s">
        <v>87</v>
      </c>
      <c r="G6" s="52"/>
      <c r="H6" s="51" t="s">
        <v>88</v>
      </c>
      <c r="I6" s="52"/>
    </row>
    <row r="7" spans="1:9" x14ac:dyDescent="0.25">
      <c r="A7" s="55"/>
      <c r="B7" s="55"/>
      <c r="C7" s="55"/>
      <c r="D7" s="24">
        <v>2021</v>
      </c>
      <c r="E7" s="24">
        <v>2022</v>
      </c>
      <c r="F7" s="24">
        <v>2021</v>
      </c>
      <c r="G7" s="24">
        <v>2022</v>
      </c>
      <c r="H7" s="24" t="s">
        <v>47</v>
      </c>
      <c r="I7" s="24" t="s">
        <v>50</v>
      </c>
    </row>
    <row r="8" spans="1:9" x14ac:dyDescent="0.25">
      <c r="A8" s="47" t="s">
        <v>56</v>
      </c>
      <c r="B8" s="47" t="s">
        <v>57</v>
      </c>
      <c r="C8" s="8" t="s">
        <v>58</v>
      </c>
      <c r="D8" s="22">
        <v>13408185</v>
      </c>
      <c r="E8" s="22">
        <v>15751949</v>
      </c>
      <c r="F8" s="22">
        <v>53181082</v>
      </c>
      <c r="G8" s="22">
        <v>60004903</v>
      </c>
      <c r="H8" s="22">
        <v>6823821</v>
      </c>
      <c r="I8" s="23">
        <v>12.83</v>
      </c>
    </row>
    <row r="9" spans="1:9" x14ac:dyDescent="0.25">
      <c r="A9" s="49"/>
      <c r="B9" s="48"/>
      <c r="C9" s="8" t="s">
        <v>59</v>
      </c>
      <c r="D9" s="22">
        <v>7240918</v>
      </c>
      <c r="E9" s="22">
        <v>7887725</v>
      </c>
      <c r="F9" s="22">
        <v>26919254</v>
      </c>
      <c r="G9" s="22">
        <v>30314639</v>
      </c>
      <c r="H9" s="22">
        <v>3395385</v>
      </c>
      <c r="I9" s="23">
        <v>12.61</v>
      </c>
    </row>
    <row r="10" spans="1:9" x14ac:dyDescent="0.25">
      <c r="A10" s="49"/>
      <c r="B10" s="47" t="s">
        <v>60</v>
      </c>
      <c r="C10" s="8" t="s">
        <v>61</v>
      </c>
      <c r="D10" s="22">
        <v>6571911</v>
      </c>
      <c r="E10" s="22">
        <v>7058676</v>
      </c>
      <c r="F10" s="22">
        <v>24846892</v>
      </c>
      <c r="G10" s="22">
        <v>27179314</v>
      </c>
      <c r="H10" s="22">
        <v>2332422</v>
      </c>
      <c r="I10" s="23">
        <v>9.39</v>
      </c>
    </row>
    <row r="11" spans="1:9" x14ac:dyDescent="0.25">
      <c r="A11" s="49"/>
      <c r="B11" s="49"/>
      <c r="C11" s="8" t="s">
        <v>62</v>
      </c>
      <c r="D11" s="22">
        <v>17248754</v>
      </c>
      <c r="E11" s="22">
        <v>16525482</v>
      </c>
      <c r="F11" s="22">
        <v>66220656</v>
      </c>
      <c r="G11" s="22">
        <v>62765123</v>
      </c>
      <c r="H11" s="22">
        <v>-3455533</v>
      </c>
      <c r="I11" s="23">
        <v>-5.22</v>
      </c>
    </row>
    <row r="12" spans="1:9" x14ac:dyDescent="0.25">
      <c r="A12" s="48"/>
      <c r="B12" s="48"/>
      <c r="C12" s="8" t="s">
        <v>49</v>
      </c>
      <c r="D12" s="22">
        <v>23820665</v>
      </c>
      <c r="E12" s="22">
        <v>23584158</v>
      </c>
      <c r="F12" s="22">
        <v>91067548</v>
      </c>
      <c r="G12" s="22">
        <v>89944437</v>
      </c>
      <c r="H12" s="22">
        <v>-1123111</v>
      </c>
      <c r="I12" s="23">
        <v>-1.23</v>
      </c>
    </row>
    <row r="13" spans="1:9" x14ac:dyDescent="0.25">
      <c r="A13" s="17"/>
      <c r="B13" s="17"/>
      <c r="C13" s="19" t="s">
        <v>49</v>
      </c>
      <c r="D13" s="20">
        <v>44469768</v>
      </c>
      <c r="E13" s="20">
        <v>47223832</v>
      </c>
      <c r="F13" s="20">
        <v>171167884</v>
      </c>
      <c r="G13" s="20">
        <v>180263979</v>
      </c>
      <c r="H13" s="20">
        <v>9096095</v>
      </c>
      <c r="I13" s="21">
        <v>5.31</v>
      </c>
    </row>
    <row r="14" spans="1:9" x14ac:dyDescent="0.25">
      <c r="A14" s="47" t="s">
        <v>51</v>
      </c>
      <c r="B14" s="18" t="s">
        <v>27</v>
      </c>
      <c r="C14" s="8" t="s">
        <v>52</v>
      </c>
      <c r="D14" s="22">
        <v>17170</v>
      </c>
      <c r="E14" s="22">
        <v>13833</v>
      </c>
      <c r="F14" s="22">
        <v>58263</v>
      </c>
      <c r="G14" s="22">
        <v>44234</v>
      </c>
      <c r="H14" s="22">
        <v>-14029</v>
      </c>
      <c r="I14" s="23">
        <v>-24.08</v>
      </c>
    </row>
    <row r="15" spans="1:9" x14ac:dyDescent="0.25">
      <c r="A15" s="49"/>
      <c r="B15" s="47" t="s">
        <v>28</v>
      </c>
      <c r="C15" s="8" t="s">
        <v>53</v>
      </c>
      <c r="D15" s="22">
        <v>698843</v>
      </c>
      <c r="E15" s="22">
        <v>831760</v>
      </c>
      <c r="F15" s="22">
        <v>2513316</v>
      </c>
      <c r="G15" s="22">
        <v>3167250</v>
      </c>
      <c r="H15" s="22">
        <v>653934</v>
      </c>
      <c r="I15" s="23">
        <v>26.02</v>
      </c>
    </row>
    <row r="16" spans="1:9" x14ac:dyDescent="0.25">
      <c r="A16" s="49"/>
      <c r="B16" s="48"/>
      <c r="C16" s="8" t="s">
        <v>54</v>
      </c>
      <c r="D16" s="22">
        <v>101630</v>
      </c>
      <c r="E16" s="22">
        <v>152699</v>
      </c>
      <c r="F16" s="22">
        <v>419243</v>
      </c>
      <c r="G16" s="22">
        <v>561104</v>
      </c>
      <c r="H16" s="22">
        <v>141861</v>
      </c>
      <c r="I16" s="23">
        <v>33.840000000000003</v>
      </c>
    </row>
    <row r="17" spans="1:9" x14ac:dyDescent="0.25">
      <c r="A17" s="48"/>
      <c r="B17" s="18" t="s">
        <v>30</v>
      </c>
      <c r="C17" s="8" t="s">
        <v>55</v>
      </c>
      <c r="D17" s="22">
        <v>183754</v>
      </c>
      <c r="E17" s="22">
        <v>339018</v>
      </c>
      <c r="F17" s="22">
        <v>744043</v>
      </c>
      <c r="G17" s="22">
        <v>1261118</v>
      </c>
      <c r="H17" s="22">
        <v>517075</v>
      </c>
      <c r="I17" s="23">
        <v>69.5</v>
      </c>
    </row>
    <row r="18" spans="1:9" x14ac:dyDescent="0.25">
      <c r="A18" s="14"/>
      <c r="B18" s="14"/>
      <c r="C18" s="19" t="s">
        <v>49</v>
      </c>
      <c r="D18" s="20">
        <v>1001397</v>
      </c>
      <c r="E18" s="20">
        <v>1337310</v>
      </c>
      <c r="F18" s="20">
        <v>3734865</v>
      </c>
      <c r="G18" s="20">
        <v>5033706</v>
      </c>
      <c r="H18" s="20">
        <v>1298841</v>
      </c>
      <c r="I18" s="21">
        <v>34.78</v>
      </c>
    </row>
    <row r="19" spans="1:9" x14ac:dyDescent="0.25">
      <c r="A19" s="15"/>
      <c r="B19" s="15"/>
      <c r="C19" s="11" t="s">
        <v>48</v>
      </c>
      <c r="D19" s="12">
        <v>45471165</v>
      </c>
      <c r="E19" s="12">
        <v>48561142</v>
      </c>
      <c r="F19" s="12">
        <v>174902749</v>
      </c>
      <c r="G19" s="12">
        <v>185297685</v>
      </c>
      <c r="H19" s="12">
        <v>10394936</v>
      </c>
      <c r="I19" s="13">
        <v>5.94</v>
      </c>
    </row>
    <row r="20" spans="1:9" x14ac:dyDescent="0.25">
      <c r="A20" s="14"/>
      <c r="B20" s="14"/>
      <c r="I20" s="10"/>
    </row>
    <row r="21" spans="1:9" x14ac:dyDescent="0.25">
      <c r="A21" s="47" t="s">
        <v>63</v>
      </c>
      <c r="B21" s="47" t="s">
        <v>64</v>
      </c>
      <c r="C21" s="8" t="s">
        <v>65</v>
      </c>
      <c r="D21" s="22">
        <v>13160694</v>
      </c>
      <c r="E21" s="22">
        <v>13301997</v>
      </c>
      <c r="F21" s="22">
        <v>50601317</v>
      </c>
      <c r="G21" s="22">
        <v>49564804</v>
      </c>
      <c r="H21" s="22">
        <v>-1036513</v>
      </c>
      <c r="I21" s="23">
        <v>-2.0499999999999998</v>
      </c>
    </row>
    <row r="22" spans="1:9" x14ac:dyDescent="0.25">
      <c r="A22" s="49"/>
      <c r="B22" s="48"/>
      <c r="C22" s="8" t="s">
        <v>66</v>
      </c>
      <c r="D22" s="22">
        <v>10705052</v>
      </c>
      <c r="E22" s="22">
        <v>10169878</v>
      </c>
      <c r="F22" s="22">
        <v>40788771</v>
      </c>
      <c r="G22" s="22">
        <v>38049492</v>
      </c>
      <c r="H22" s="22">
        <v>-2739279</v>
      </c>
      <c r="I22" s="23">
        <v>-6.72</v>
      </c>
    </row>
    <row r="23" spans="1:9" x14ac:dyDescent="0.25">
      <c r="A23" s="49"/>
      <c r="B23" s="47" t="s">
        <v>33</v>
      </c>
      <c r="C23" s="8" t="s">
        <v>67</v>
      </c>
      <c r="D23" s="22">
        <v>5426697</v>
      </c>
      <c r="E23" s="22">
        <v>6015091</v>
      </c>
      <c r="F23" s="22">
        <v>20672401</v>
      </c>
      <c r="G23" s="22">
        <v>22906293</v>
      </c>
      <c r="H23" s="22">
        <v>2233892</v>
      </c>
      <c r="I23" s="23">
        <v>10.81</v>
      </c>
    </row>
    <row r="24" spans="1:9" x14ac:dyDescent="0.25">
      <c r="A24" s="49"/>
      <c r="B24" s="48"/>
      <c r="C24" s="8" t="s">
        <v>68</v>
      </c>
      <c r="D24" s="22">
        <v>97365</v>
      </c>
      <c r="E24" s="22">
        <v>134225</v>
      </c>
      <c r="F24" s="22">
        <v>393057</v>
      </c>
      <c r="G24" s="22">
        <v>505205</v>
      </c>
      <c r="H24" s="22">
        <v>112148</v>
      </c>
      <c r="I24" s="23">
        <v>28.53</v>
      </c>
    </row>
    <row r="25" spans="1:9" x14ac:dyDescent="0.25">
      <c r="A25" s="49"/>
      <c r="B25" s="47" t="s">
        <v>69</v>
      </c>
      <c r="C25" s="8" t="s">
        <v>70</v>
      </c>
      <c r="D25" s="22">
        <v>1498199</v>
      </c>
      <c r="E25" s="22">
        <v>1474980</v>
      </c>
      <c r="F25" s="22">
        <v>5835432</v>
      </c>
      <c r="G25" s="22">
        <v>5671398</v>
      </c>
      <c r="H25" s="22">
        <v>-164035</v>
      </c>
      <c r="I25" s="23">
        <v>-2.81</v>
      </c>
    </row>
    <row r="26" spans="1:9" x14ac:dyDescent="0.25">
      <c r="A26" s="49"/>
      <c r="B26" s="49"/>
      <c r="C26" s="8" t="s">
        <v>71</v>
      </c>
      <c r="D26" s="22">
        <v>829634</v>
      </c>
      <c r="E26" s="22">
        <v>809791</v>
      </c>
      <c r="F26" s="22">
        <v>3213136</v>
      </c>
      <c r="G26" s="22">
        <v>3055093</v>
      </c>
      <c r="H26" s="22">
        <v>-158043</v>
      </c>
      <c r="I26" s="23">
        <v>-4.92</v>
      </c>
    </row>
    <row r="27" spans="1:9" x14ac:dyDescent="0.25">
      <c r="A27" s="49"/>
      <c r="B27" s="49"/>
      <c r="C27" s="8" t="s">
        <v>72</v>
      </c>
      <c r="D27" s="22">
        <v>160188</v>
      </c>
      <c r="E27" s="22">
        <v>164902</v>
      </c>
      <c r="F27" s="22">
        <v>613313</v>
      </c>
      <c r="G27" s="22">
        <v>647884</v>
      </c>
      <c r="H27" s="22">
        <v>34572</v>
      </c>
      <c r="I27" s="23">
        <v>5.64</v>
      </c>
    </row>
    <row r="28" spans="1:9" x14ac:dyDescent="0.25">
      <c r="A28" s="49"/>
      <c r="B28" s="49"/>
      <c r="C28" s="8" t="s">
        <v>73</v>
      </c>
      <c r="D28" s="22">
        <v>508376</v>
      </c>
      <c r="E28" s="22">
        <v>500288</v>
      </c>
      <c r="F28" s="22">
        <v>2008984</v>
      </c>
      <c r="G28" s="22">
        <v>1968421</v>
      </c>
      <c r="H28" s="22">
        <v>-40563</v>
      </c>
      <c r="I28" s="23">
        <v>-2.02</v>
      </c>
    </row>
    <row r="29" spans="1:9" x14ac:dyDescent="0.25">
      <c r="A29" s="49"/>
      <c r="B29" s="48"/>
      <c r="C29" s="8" t="s">
        <v>74</v>
      </c>
      <c r="D29" s="22">
        <v>668561</v>
      </c>
      <c r="E29" s="22">
        <v>665190</v>
      </c>
      <c r="F29" s="22">
        <v>2622291</v>
      </c>
      <c r="G29" s="22">
        <v>2616305</v>
      </c>
      <c r="H29" s="22">
        <v>-5986</v>
      </c>
      <c r="I29" s="23">
        <v>-0.23</v>
      </c>
    </row>
    <row r="30" spans="1:9" x14ac:dyDescent="0.25">
      <c r="A30" s="49"/>
      <c r="B30" s="47" t="s">
        <v>75</v>
      </c>
      <c r="C30" s="8" t="s">
        <v>76</v>
      </c>
      <c r="D30" s="22">
        <v>711036</v>
      </c>
      <c r="E30" s="22">
        <v>2213957</v>
      </c>
      <c r="F30" s="22">
        <v>2483266</v>
      </c>
      <c r="G30" s="22">
        <v>6140344</v>
      </c>
      <c r="H30" s="22">
        <v>3657078</v>
      </c>
      <c r="I30" s="23">
        <v>147.27000000000001</v>
      </c>
    </row>
    <row r="31" spans="1:9" x14ac:dyDescent="0.25">
      <c r="A31" s="49"/>
      <c r="B31" s="48"/>
      <c r="C31" s="8" t="s">
        <v>77</v>
      </c>
      <c r="D31" s="22">
        <v>62816</v>
      </c>
      <c r="E31" s="22">
        <v>594733</v>
      </c>
      <c r="F31" s="22">
        <v>171814</v>
      </c>
      <c r="G31" s="22">
        <v>1404459</v>
      </c>
      <c r="H31" s="22">
        <v>1232645</v>
      </c>
      <c r="I31" s="23">
        <v>717.43</v>
      </c>
    </row>
    <row r="32" spans="1:9" x14ac:dyDescent="0.25">
      <c r="A32" s="49"/>
      <c r="B32" s="47" t="s">
        <v>78</v>
      </c>
      <c r="C32" s="8" t="s">
        <v>79</v>
      </c>
      <c r="D32" s="22">
        <v>178732</v>
      </c>
      <c r="E32" s="22">
        <v>434885</v>
      </c>
      <c r="F32" s="22">
        <v>660368</v>
      </c>
      <c r="G32" s="22">
        <v>1284114</v>
      </c>
      <c r="H32" s="22">
        <v>623746</v>
      </c>
      <c r="I32" s="23">
        <v>94.45</v>
      </c>
    </row>
    <row r="33" spans="1:9" x14ac:dyDescent="0.25">
      <c r="A33" s="49"/>
      <c r="B33" s="48"/>
      <c r="C33" s="8" t="s">
        <v>80</v>
      </c>
      <c r="D33" s="22">
        <v>215169</v>
      </c>
      <c r="E33" s="22">
        <v>203536</v>
      </c>
      <c r="F33" s="22">
        <v>890078</v>
      </c>
      <c r="G33" s="22">
        <v>782798</v>
      </c>
      <c r="H33" s="22">
        <v>-107280</v>
      </c>
      <c r="I33" s="23">
        <v>-12.05</v>
      </c>
    </row>
    <row r="34" spans="1:9" x14ac:dyDescent="0.25">
      <c r="A34" s="49"/>
      <c r="B34" s="47" t="s">
        <v>81</v>
      </c>
      <c r="C34" s="8" t="s">
        <v>82</v>
      </c>
      <c r="D34" s="22">
        <v>9999</v>
      </c>
      <c r="E34" s="22">
        <v>11925</v>
      </c>
      <c r="F34" s="22">
        <v>37608</v>
      </c>
      <c r="G34" s="22">
        <v>44281</v>
      </c>
      <c r="H34" s="22">
        <v>6673</v>
      </c>
      <c r="I34" s="23">
        <v>17.739999999999998</v>
      </c>
    </row>
    <row r="35" spans="1:9" x14ac:dyDescent="0.25">
      <c r="A35" s="49"/>
      <c r="B35" s="49"/>
      <c r="C35" s="8" t="s">
        <v>83</v>
      </c>
      <c r="D35" s="22">
        <v>152508165</v>
      </c>
      <c r="E35" s="22">
        <v>200854090</v>
      </c>
      <c r="F35" s="22">
        <v>576593423</v>
      </c>
      <c r="G35" s="22">
        <v>740243437</v>
      </c>
      <c r="H35" s="22">
        <v>163650014</v>
      </c>
      <c r="I35" s="23">
        <v>28.38</v>
      </c>
    </row>
    <row r="36" spans="1:9" x14ac:dyDescent="0.25">
      <c r="A36" s="48"/>
      <c r="B36" s="50"/>
      <c r="C36" s="8" t="s">
        <v>84</v>
      </c>
      <c r="D36" s="9">
        <v>102</v>
      </c>
      <c r="E36" s="9">
        <v>570</v>
      </c>
      <c r="F36" s="9">
        <v>296</v>
      </c>
      <c r="G36" s="9">
        <v>1356</v>
      </c>
      <c r="H36" s="9">
        <v>1060</v>
      </c>
      <c r="I36" s="9">
        <v>358.11</v>
      </c>
    </row>
    <row r="38" spans="1:9" x14ac:dyDescent="0.25">
      <c r="A38" s="27" t="s">
        <v>91</v>
      </c>
    </row>
    <row r="39" spans="1:9" x14ac:dyDescent="0.25">
      <c r="A39" s="27" t="s">
        <v>92</v>
      </c>
    </row>
  </sheetData>
  <mergeCells count="16">
    <mergeCell ref="B32:B33"/>
    <mergeCell ref="B34:B36"/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3:B24"/>
    <mergeCell ref="B25:B29"/>
    <mergeCell ref="B30:B31"/>
  </mergeCells>
  <pageMargins left="0.39370078740157477" right="0" top="0.51181102362204722" bottom="0.51181102362204722" header="0" footer="0.3"/>
  <pageSetup paperSize="9" scale="90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A35BE-06F0-4182-9BB4-F4114D1B5785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124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784205</v>
      </c>
      <c r="C7" s="33">
        <v>1013807</v>
      </c>
      <c r="D7" s="33">
        <v>3705189</v>
      </c>
      <c r="E7" s="33">
        <v>4026159</v>
      </c>
      <c r="F7" s="34">
        <v>8.66</v>
      </c>
      <c r="G7" s="10"/>
      <c r="H7" s="10"/>
      <c r="I7" s="10"/>
    </row>
    <row r="8" spans="1:12" x14ac:dyDescent="0.25">
      <c r="A8" s="35" t="s">
        <v>95</v>
      </c>
      <c r="B8" s="36">
        <v>244109</v>
      </c>
      <c r="C8" s="36">
        <v>309544</v>
      </c>
      <c r="D8" s="36">
        <v>833876</v>
      </c>
      <c r="E8" s="36">
        <v>1010960</v>
      </c>
      <c r="F8" s="37">
        <v>21.24</v>
      </c>
      <c r="G8" s="10"/>
      <c r="H8" s="10"/>
      <c r="I8" s="10"/>
    </row>
    <row r="9" spans="1:12" x14ac:dyDescent="0.25">
      <c r="A9" s="32" t="s">
        <v>96</v>
      </c>
      <c r="B9" s="33">
        <v>565456</v>
      </c>
      <c r="C9" s="33">
        <v>422467</v>
      </c>
      <c r="D9" s="33">
        <v>1934208</v>
      </c>
      <c r="E9" s="33">
        <v>1806332</v>
      </c>
      <c r="F9" s="34">
        <v>-6.61</v>
      </c>
      <c r="G9" s="10"/>
      <c r="H9" s="10"/>
      <c r="I9" s="10"/>
    </row>
    <row r="10" spans="1:12" x14ac:dyDescent="0.25">
      <c r="A10" s="35" t="s">
        <v>97</v>
      </c>
      <c r="B10" s="36">
        <v>388275</v>
      </c>
      <c r="C10" s="36">
        <v>426005</v>
      </c>
      <c r="D10" s="36">
        <v>1513384</v>
      </c>
      <c r="E10" s="36">
        <v>1610120</v>
      </c>
      <c r="F10" s="37">
        <v>6.39</v>
      </c>
      <c r="G10" s="10"/>
      <c r="H10" s="10"/>
      <c r="I10" s="10"/>
    </row>
    <row r="11" spans="1:12" x14ac:dyDescent="0.25">
      <c r="A11" s="32" t="s">
        <v>98</v>
      </c>
      <c r="B11" s="33">
        <v>9112840</v>
      </c>
      <c r="C11" s="33">
        <v>8942777</v>
      </c>
      <c r="D11" s="33">
        <v>34162198</v>
      </c>
      <c r="E11" s="33">
        <v>35882642</v>
      </c>
      <c r="F11" s="34">
        <v>5.04</v>
      </c>
      <c r="G11" s="10"/>
      <c r="H11" s="10"/>
      <c r="I11" s="10"/>
    </row>
    <row r="12" spans="1:12" x14ac:dyDescent="0.25">
      <c r="A12" s="35" t="s">
        <v>99</v>
      </c>
      <c r="B12" s="36">
        <v>345433</v>
      </c>
      <c r="C12" s="36">
        <v>462556</v>
      </c>
      <c r="D12" s="36">
        <v>1555555</v>
      </c>
      <c r="E12" s="36">
        <v>1876900</v>
      </c>
      <c r="F12" s="37">
        <v>20.66</v>
      </c>
      <c r="G12" s="10"/>
      <c r="H12" s="10"/>
      <c r="I12" s="10"/>
    </row>
    <row r="13" spans="1:12" x14ac:dyDescent="0.25">
      <c r="A13" s="32" t="s">
        <v>100</v>
      </c>
      <c r="B13" s="33">
        <v>1054578</v>
      </c>
      <c r="C13" s="33">
        <v>1290157</v>
      </c>
      <c r="D13" s="33">
        <v>3993326</v>
      </c>
      <c r="E13" s="33">
        <v>4462315</v>
      </c>
      <c r="F13" s="34">
        <v>11.74</v>
      </c>
      <c r="G13" s="10"/>
      <c r="H13" s="10"/>
      <c r="I13" s="10"/>
    </row>
    <row r="14" spans="1:12" x14ac:dyDescent="0.25">
      <c r="A14" s="35" t="s">
        <v>101</v>
      </c>
      <c r="B14" s="36">
        <v>5754201</v>
      </c>
      <c r="C14" s="36">
        <v>5956158</v>
      </c>
      <c r="D14" s="36">
        <v>21912663</v>
      </c>
      <c r="E14" s="36">
        <v>23900296</v>
      </c>
      <c r="F14" s="37">
        <v>9.07</v>
      </c>
      <c r="G14" s="10"/>
      <c r="H14" s="10"/>
      <c r="I14" s="10"/>
    </row>
    <row r="15" spans="1:12" x14ac:dyDescent="0.25">
      <c r="A15" s="32" t="s">
        <v>102</v>
      </c>
      <c r="B15" s="33">
        <v>2514658</v>
      </c>
      <c r="C15" s="33">
        <v>2726521</v>
      </c>
      <c r="D15" s="33">
        <v>10133559</v>
      </c>
      <c r="E15" s="33">
        <v>10142852</v>
      </c>
      <c r="F15" s="34">
        <v>0.09</v>
      </c>
      <c r="G15" s="10"/>
      <c r="H15" s="10"/>
      <c r="I15" s="10"/>
    </row>
    <row r="16" spans="1:12" x14ac:dyDescent="0.25">
      <c r="A16" s="35" t="s">
        <v>103</v>
      </c>
      <c r="B16" s="36">
        <v>3006073</v>
      </c>
      <c r="C16" s="36">
        <v>3069824</v>
      </c>
      <c r="D16" s="36">
        <v>10623533</v>
      </c>
      <c r="E16" s="36">
        <v>11885910</v>
      </c>
      <c r="F16" s="37">
        <v>11.88</v>
      </c>
      <c r="G16" s="10"/>
      <c r="H16" s="10"/>
      <c r="I16" s="10"/>
    </row>
    <row r="17" spans="1:9" x14ac:dyDescent="0.25">
      <c r="A17" s="32" t="s">
        <v>104</v>
      </c>
      <c r="B17" s="33">
        <v>1628954</v>
      </c>
      <c r="C17" s="33">
        <v>1959526</v>
      </c>
      <c r="D17" s="33">
        <v>6448596</v>
      </c>
      <c r="E17" s="33">
        <v>7372602</v>
      </c>
      <c r="F17" s="34">
        <v>14.33</v>
      </c>
      <c r="G17" s="10"/>
      <c r="H17" s="10"/>
      <c r="I17" s="10"/>
    </row>
    <row r="18" spans="1:9" x14ac:dyDescent="0.25">
      <c r="A18" s="35" t="s">
        <v>105</v>
      </c>
      <c r="B18" s="36">
        <v>149097</v>
      </c>
      <c r="C18" s="36">
        <v>197504</v>
      </c>
      <c r="D18" s="36">
        <v>524065</v>
      </c>
      <c r="E18" s="36">
        <v>589243</v>
      </c>
      <c r="F18" s="37">
        <v>12.44</v>
      </c>
      <c r="G18" s="10"/>
      <c r="H18" s="10"/>
      <c r="I18" s="10"/>
    </row>
    <row r="19" spans="1:9" x14ac:dyDescent="0.25">
      <c r="A19" s="32" t="s">
        <v>106</v>
      </c>
      <c r="B19" s="33">
        <v>1002711</v>
      </c>
      <c r="C19" s="33">
        <v>1202013</v>
      </c>
      <c r="D19" s="33">
        <v>3268995</v>
      </c>
      <c r="E19" s="33">
        <v>3783125</v>
      </c>
      <c r="F19" s="34">
        <v>15.73</v>
      </c>
      <c r="G19" s="10"/>
      <c r="H19" s="10"/>
      <c r="I19" s="10"/>
    </row>
    <row r="20" spans="1:9" x14ac:dyDescent="0.25">
      <c r="A20" s="35" t="s">
        <v>107</v>
      </c>
      <c r="B20" s="36">
        <v>1579510</v>
      </c>
      <c r="C20" s="36">
        <v>1952977</v>
      </c>
      <c r="D20" s="36">
        <v>5775735</v>
      </c>
      <c r="E20" s="36">
        <v>6388634</v>
      </c>
      <c r="F20" s="37">
        <v>10.61</v>
      </c>
      <c r="G20" s="10"/>
      <c r="H20" s="10"/>
      <c r="I20" s="10"/>
    </row>
    <row r="21" spans="1:9" x14ac:dyDescent="0.25">
      <c r="A21" s="32" t="s">
        <v>108</v>
      </c>
      <c r="B21" s="33">
        <v>1907431</v>
      </c>
      <c r="C21" s="33">
        <v>2728780</v>
      </c>
      <c r="D21" s="33">
        <v>8254673</v>
      </c>
      <c r="E21" s="33">
        <v>10290875</v>
      </c>
      <c r="F21" s="34">
        <v>24.67</v>
      </c>
      <c r="G21" s="10"/>
      <c r="H21" s="10"/>
      <c r="I21" s="10"/>
    </row>
    <row r="22" spans="1:9" x14ac:dyDescent="0.25">
      <c r="A22" s="35" t="s">
        <v>109</v>
      </c>
      <c r="B22" s="36">
        <v>2439061</v>
      </c>
      <c r="C22" s="36">
        <v>2290870</v>
      </c>
      <c r="D22" s="36">
        <v>9219367</v>
      </c>
      <c r="E22" s="36">
        <v>9258623</v>
      </c>
      <c r="F22" s="37">
        <v>0.43</v>
      </c>
      <c r="G22" s="10"/>
      <c r="H22" s="10"/>
      <c r="I22" s="10"/>
    </row>
    <row r="23" spans="1:9" x14ac:dyDescent="0.25">
      <c r="A23" s="32" t="s">
        <v>110</v>
      </c>
      <c r="B23" s="33">
        <v>267600</v>
      </c>
      <c r="C23" s="33">
        <v>645568</v>
      </c>
      <c r="D23" s="33">
        <v>1129001</v>
      </c>
      <c r="E23" s="33">
        <v>1968811</v>
      </c>
      <c r="F23" s="34">
        <v>74.39</v>
      </c>
      <c r="G23" s="10"/>
      <c r="H23" s="10"/>
      <c r="I23" s="10"/>
    </row>
    <row r="24" spans="1:9" x14ac:dyDescent="0.25">
      <c r="A24" s="35" t="s">
        <v>111</v>
      </c>
      <c r="B24" s="36">
        <v>212035</v>
      </c>
      <c r="C24" s="36">
        <v>133557</v>
      </c>
      <c r="D24" s="36">
        <v>704094</v>
      </c>
      <c r="E24" s="36">
        <v>641412</v>
      </c>
      <c r="F24" s="37">
        <v>-8.9</v>
      </c>
      <c r="G24" s="10"/>
      <c r="H24" s="10"/>
      <c r="I24" s="10"/>
    </row>
    <row r="25" spans="1:9" x14ac:dyDescent="0.25">
      <c r="A25" s="32" t="s">
        <v>112</v>
      </c>
      <c r="B25" s="33">
        <v>46946</v>
      </c>
      <c r="C25" s="33">
        <v>42828</v>
      </c>
      <c r="D25" s="33">
        <v>191346</v>
      </c>
      <c r="E25" s="33">
        <v>170004</v>
      </c>
      <c r="F25" s="34">
        <v>-11.15</v>
      </c>
      <c r="G25" s="10"/>
      <c r="H25" s="10"/>
      <c r="I25" s="10"/>
    </row>
    <row r="26" spans="1:9" x14ac:dyDescent="0.25">
      <c r="A26" s="35" t="s">
        <v>113</v>
      </c>
      <c r="B26" s="36">
        <v>177220</v>
      </c>
      <c r="C26" s="36">
        <v>135687</v>
      </c>
      <c r="D26" s="36">
        <v>912245</v>
      </c>
      <c r="E26" s="36">
        <v>671341</v>
      </c>
      <c r="F26" s="37">
        <v>-26.41</v>
      </c>
      <c r="G26" s="10"/>
      <c r="H26" s="10"/>
      <c r="I26" s="10"/>
    </row>
    <row r="27" spans="1:9" x14ac:dyDescent="0.25">
      <c r="A27" s="32" t="s">
        <v>114</v>
      </c>
      <c r="B27" s="33">
        <v>285585</v>
      </c>
      <c r="C27" s="33">
        <v>278499</v>
      </c>
      <c r="D27" s="33">
        <v>1183060</v>
      </c>
      <c r="E27" s="33">
        <v>1134895</v>
      </c>
      <c r="F27" s="34">
        <v>-4.07</v>
      </c>
      <c r="G27" s="10"/>
      <c r="H27" s="10"/>
      <c r="I27" s="10"/>
    </row>
    <row r="28" spans="1:9" x14ac:dyDescent="0.25">
      <c r="A28" s="35" t="s">
        <v>115</v>
      </c>
      <c r="B28" s="36">
        <v>867668</v>
      </c>
      <c r="C28" s="36">
        <v>926522</v>
      </c>
      <c r="D28" s="36">
        <v>3492882</v>
      </c>
      <c r="E28" s="36">
        <v>3723005</v>
      </c>
      <c r="F28" s="37">
        <v>6.59</v>
      </c>
      <c r="G28" s="10"/>
      <c r="H28" s="10"/>
      <c r="I28" s="10"/>
    </row>
    <row r="29" spans="1:9" x14ac:dyDescent="0.25">
      <c r="A29" s="32" t="s">
        <v>116</v>
      </c>
      <c r="B29" s="33">
        <v>517470</v>
      </c>
      <c r="C29" s="33">
        <v>444461</v>
      </c>
      <c r="D29" s="33">
        <v>2098047</v>
      </c>
      <c r="E29" s="33">
        <v>2039667</v>
      </c>
      <c r="F29" s="34">
        <v>-2.78</v>
      </c>
      <c r="G29" s="10"/>
      <c r="H29" s="10"/>
      <c r="I29" s="10"/>
    </row>
    <row r="30" spans="1:9" x14ac:dyDescent="0.25">
      <c r="A30" s="35" t="s">
        <v>117</v>
      </c>
      <c r="B30" s="36">
        <v>314594</v>
      </c>
      <c r="C30" s="36">
        <v>281215</v>
      </c>
      <c r="D30" s="36">
        <v>1292254</v>
      </c>
      <c r="E30" s="36">
        <v>1192007</v>
      </c>
      <c r="F30" s="37">
        <v>-7.76</v>
      </c>
      <c r="G30" s="10"/>
      <c r="H30" s="10"/>
      <c r="I30" s="10"/>
    </row>
    <row r="31" spans="1:9" x14ac:dyDescent="0.25">
      <c r="A31" s="32" t="s">
        <v>118</v>
      </c>
      <c r="B31" s="33">
        <v>2425334</v>
      </c>
      <c r="C31" s="33">
        <v>2972843</v>
      </c>
      <c r="D31" s="33">
        <v>10003116</v>
      </c>
      <c r="E31" s="33">
        <v>10397869</v>
      </c>
      <c r="F31" s="34">
        <v>3.95</v>
      </c>
      <c r="G31" s="10"/>
      <c r="H31" s="10"/>
      <c r="I31" s="10"/>
    </row>
    <row r="32" spans="1:9" x14ac:dyDescent="0.25">
      <c r="A32" s="35" t="s">
        <v>119</v>
      </c>
      <c r="B32" s="36">
        <v>7342623</v>
      </c>
      <c r="C32" s="36">
        <v>7239381</v>
      </c>
      <c r="D32" s="36">
        <v>28046570</v>
      </c>
      <c r="E32" s="36">
        <v>27056753</v>
      </c>
      <c r="F32" s="37">
        <v>-3.53</v>
      </c>
      <c r="G32" s="10"/>
      <c r="H32" s="10"/>
      <c r="I32" s="10"/>
    </row>
    <row r="33" spans="1:9" x14ac:dyDescent="0.25">
      <c r="A33" s="32" t="s">
        <v>120</v>
      </c>
      <c r="B33" s="33">
        <v>412414</v>
      </c>
      <c r="C33" s="33">
        <v>370595</v>
      </c>
      <c r="D33" s="33">
        <v>1529537</v>
      </c>
      <c r="E33" s="33">
        <v>1489026</v>
      </c>
      <c r="F33" s="34">
        <v>-2.65</v>
      </c>
      <c r="G33" s="10"/>
      <c r="H33" s="10"/>
      <c r="I33" s="10"/>
    </row>
    <row r="34" spans="1:9" x14ac:dyDescent="0.25">
      <c r="A34" s="35" t="s">
        <v>121</v>
      </c>
      <c r="B34" s="36">
        <v>125082</v>
      </c>
      <c r="C34" s="36">
        <v>138499</v>
      </c>
      <c r="D34" s="36">
        <v>461675</v>
      </c>
      <c r="E34" s="36">
        <v>525308</v>
      </c>
      <c r="F34" s="37">
        <v>13.78</v>
      </c>
      <c r="G34" s="10"/>
      <c r="H34" s="10"/>
      <c r="I34" s="10"/>
    </row>
    <row r="35" spans="1:9" x14ac:dyDescent="0.25">
      <c r="A35" s="38" t="s">
        <v>122</v>
      </c>
      <c r="B35" s="39">
        <v>45471165</v>
      </c>
      <c r="C35" s="39">
        <v>48561142</v>
      </c>
      <c r="D35" s="39">
        <v>174902749</v>
      </c>
      <c r="E35" s="39">
        <v>185297685</v>
      </c>
      <c r="F35" s="40">
        <v>5.94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BAD5E-D345-44C4-8DBB-381890090607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125</v>
      </c>
      <c r="G1" s="25"/>
      <c r="H1" s="25"/>
      <c r="I1" s="25"/>
      <c r="J1" s="25"/>
    </row>
    <row r="2" spans="1:12" s="16" customFormat="1" ht="21" x14ac:dyDescent="0.35">
      <c r="F2" s="25"/>
      <c r="G2" s="25"/>
      <c r="H2" s="25"/>
      <c r="I2" s="25"/>
      <c r="J2" s="25" t="s">
        <v>126</v>
      </c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779594</v>
      </c>
      <c r="C7" s="33">
        <v>1008523</v>
      </c>
      <c r="D7" s="33">
        <v>3685479</v>
      </c>
      <c r="E7" s="33">
        <v>4004422</v>
      </c>
      <c r="F7" s="34">
        <v>8.65</v>
      </c>
      <c r="G7" s="10"/>
      <c r="H7" s="10"/>
      <c r="I7" s="10"/>
    </row>
    <row r="8" spans="1:12" x14ac:dyDescent="0.25">
      <c r="A8" s="35" t="s">
        <v>95</v>
      </c>
      <c r="B8" s="36">
        <v>243054</v>
      </c>
      <c r="C8" s="36">
        <v>307765</v>
      </c>
      <c r="D8" s="36">
        <v>829233</v>
      </c>
      <c r="E8" s="36">
        <v>1003629</v>
      </c>
      <c r="F8" s="37">
        <v>21.03</v>
      </c>
      <c r="G8" s="10"/>
      <c r="H8" s="10"/>
      <c r="I8" s="10"/>
    </row>
    <row r="9" spans="1:12" x14ac:dyDescent="0.25">
      <c r="A9" s="32" t="s">
        <v>96</v>
      </c>
      <c r="B9" s="33">
        <v>561727</v>
      </c>
      <c r="C9" s="33">
        <v>417450</v>
      </c>
      <c r="D9" s="33">
        <v>1920583</v>
      </c>
      <c r="E9" s="33">
        <v>1786995</v>
      </c>
      <c r="F9" s="34">
        <v>-6.96</v>
      </c>
      <c r="G9" s="10"/>
      <c r="H9" s="10"/>
      <c r="I9" s="10"/>
    </row>
    <row r="10" spans="1:12" x14ac:dyDescent="0.25">
      <c r="A10" s="35" t="s">
        <v>97</v>
      </c>
      <c r="B10" s="36">
        <v>379834</v>
      </c>
      <c r="C10" s="36">
        <v>419224</v>
      </c>
      <c r="D10" s="36">
        <v>1488668</v>
      </c>
      <c r="E10" s="36">
        <v>1588370</v>
      </c>
      <c r="F10" s="37">
        <v>6.7</v>
      </c>
      <c r="G10" s="10"/>
      <c r="H10" s="10"/>
      <c r="I10" s="10"/>
    </row>
    <row r="11" spans="1:12" x14ac:dyDescent="0.25">
      <c r="A11" s="32" t="s">
        <v>98</v>
      </c>
      <c r="B11" s="33">
        <v>8688110</v>
      </c>
      <c r="C11" s="33">
        <v>8294571</v>
      </c>
      <c r="D11" s="33">
        <v>32523847</v>
      </c>
      <c r="E11" s="33">
        <v>33374606</v>
      </c>
      <c r="F11" s="34">
        <v>2.62</v>
      </c>
      <c r="G11" s="10"/>
      <c r="H11" s="10"/>
      <c r="I11" s="10"/>
    </row>
    <row r="12" spans="1:12" x14ac:dyDescent="0.25">
      <c r="A12" s="35" t="s">
        <v>99</v>
      </c>
      <c r="B12" s="36">
        <v>336921</v>
      </c>
      <c r="C12" s="36">
        <v>451607</v>
      </c>
      <c r="D12" s="36">
        <v>1514981</v>
      </c>
      <c r="E12" s="36">
        <v>1818377</v>
      </c>
      <c r="F12" s="37">
        <v>20.03</v>
      </c>
      <c r="G12" s="10"/>
      <c r="H12" s="10"/>
      <c r="I12" s="10"/>
    </row>
    <row r="13" spans="1:12" x14ac:dyDescent="0.25">
      <c r="A13" s="32" t="s">
        <v>100</v>
      </c>
      <c r="B13" s="33">
        <v>1051326</v>
      </c>
      <c r="C13" s="33">
        <v>1283290</v>
      </c>
      <c r="D13" s="33">
        <v>3982234</v>
      </c>
      <c r="E13" s="33">
        <v>4441283</v>
      </c>
      <c r="F13" s="34">
        <v>11.53</v>
      </c>
      <c r="G13" s="10"/>
      <c r="H13" s="10"/>
      <c r="I13" s="10"/>
    </row>
    <row r="14" spans="1:12" x14ac:dyDescent="0.25">
      <c r="A14" s="35" t="s">
        <v>101</v>
      </c>
      <c r="B14" s="36">
        <v>5636995</v>
      </c>
      <c r="C14" s="36">
        <v>5789306</v>
      </c>
      <c r="D14" s="36">
        <v>21478184</v>
      </c>
      <c r="E14" s="36">
        <v>23298332</v>
      </c>
      <c r="F14" s="37">
        <v>8.4700000000000006</v>
      </c>
      <c r="G14" s="10"/>
      <c r="H14" s="10"/>
      <c r="I14" s="10"/>
    </row>
    <row r="15" spans="1:12" x14ac:dyDescent="0.25">
      <c r="A15" s="32" t="s">
        <v>102</v>
      </c>
      <c r="B15" s="33">
        <v>2504623</v>
      </c>
      <c r="C15" s="33">
        <v>2716141</v>
      </c>
      <c r="D15" s="33">
        <v>10094704</v>
      </c>
      <c r="E15" s="33">
        <v>10106175</v>
      </c>
      <c r="F15" s="34">
        <v>0.11</v>
      </c>
      <c r="G15" s="10"/>
      <c r="H15" s="10"/>
      <c r="I15" s="10"/>
    </row>
    <row r="16" spans="1:12" x14ac:dyDescent="0.25">
      <c r="A16" s="35" t="s">
        <v>103</v>
      </c>
      <c r="B16" s="36">
        <v>2991828</v>
      </c>
      <c r="C16" s="36">
        <v>3053230</v>
      </c>
      <c r="D16" s="36">
        <v>10564049</v>
      </c>
      <c r="E16" s="36">
        <v>11823216</v>
      </c>
      <c r="F16" s="37">
        <v>11.92</v>
      </c>
      <c r="G16" s="10"/>
      <c r="H16" s="10"/>
      <c r="I16" s="10"/>
    </row>
    <row r="17" spans="1:9" x14ac:dyDescent="0.25">
      <c r="A17" s="32" t="s">
        <v>104</v>
      </c>
      <c r="B17" s="33">
        <v>1626761</v>
      </c>
      <c r="C17" s="33">
        <v>1957300</v>
      </c>
      <c r="D17" s="33">
        <v>6437199</v>
      </c>
      <c r="E17" s="33">
        <v>7361690</v>
      </c>
      <c r="F17" s="34">
        <v>14.36</v>
      </c>
      <c r="G17" s="10"/>
      <c r="H17" s="10"/>
      <c r="I17" s="10"/>
    </row>
    <row r="18" spans="1:9" x14ac:dyDescent="0.25">
      <c r="A18" s="35" t="s">
        <v>105</v>
      </c>
      <c r="B18" s="36">
        <v>109721</v>
      </c>
      <c r="C18" s="36">
        <v>131562</v>
      </c>
      <c r="D18" s="36">
        <v>384062</v>
      </c>
      <c r="E18" s="36">
        <v>382004</v>
      </c>
      <c r="F18" s="37">
        <v>-0.54</v>
      </c>
      <c r="G18" s="10"/>
      <c r="H18" s="10"/>
      <c r="I18" s="10"/>
    </row>
    <row r="19" spans="1:9" x14ac:dyDescent="0.25">
      <c r="A19" s="32" t="s">
        <v>106</v>
      </c>
      <c r="B19" s="33">
        <v>1000857</v>
      </c>
      <c r="C19" s="33">
        <v>1200416</v>
      </c>
      <c r="D19" s="33">
        <v>3262491</v>
      </c>
      <c r="E19" s="33">
        <v>3779120</v>
      </c>
      <c r="F19" s="34">
        <v>15.84</v>
      </c>
      <c r="G19" s="10"/>
      <c r="H19" s="10"/>
      <c r="I19" s="10"/>
    </row>
    <row r="20" spans="1:9" x14ac:dyDescent="0.25">
      <c r="A20" s="35" t="s">
        <v>107</v>
      </c>
      <c r="B20" s="36">
        <v>1566308</v>
      </c>
      <c r="C20" s="36">
        <v>1943376</v>
      </c>
      <c r="D20" s="36">
        <v>5749683</v>
      </c>
      <c r="E20" s="36">
        <v>6370412</v>
      </c>
      <c r="F20" s="37">
        <v>10.8</v>
      </c>
      <c r="G20" s="10"/>
      <c r="H20" s="10"/>
      <c r="I20" s="10"/>
    </row>
    <row r="21" spans="1:9" x14ac:dyDescent="0.25">
      <c r="A21" s="32" t="s">
        <v>108</v>
      </c>
      <c r="B21" s="33">
        <v>1886013</v>
      </c>
      <c r="C21" s="33">
        <v>2712181</v>
      </c>
      <c r="D21" s="33">
        <v>8192701</v>
      </c>
      <c r="E21" s="33">
        <v>10220990</v>
      </c>
      <c r="F21" s="34">
        <v>24.76</v>
      </c>
      <c r="G21" s="10"/>
      <c r="H21" s="10"/>
      <c r="I21" s="10"/>
    </row>
    <row r="22" spans="1:9" x14ac:dyDescent="0.25">
      <c r="A22" s="35" t="s">
        <v>109</v>
      </c>
      <c r="B22" s="36">
        <v>2227573</v>
      </c>
      <c r="C22" s="36">
        <v>2057836</v>
      </c>
      <c r="D22" s="36">
        <v>8443127</v>
      </c>
      <c r="E22" s="36">
        <v>8367832</v>
      </c>
      <c r="F22" s="37">
        <v>-0.89</v>
      </c>
      <c r="G22" s="10"/>
      <c r="H22" s="10"/>
      <c r="I22" s="10"/>
    </row>
    <row r="23" spans="1:9" x14ac:dyDescent="0.25">
      <c r="A23" s="32" t="s">
        <v>110</v>
      </c>
      <c r="B23" s="33">
        <v>264967</v>
      </c>
      <c r="C23" s="33">
        <v>636486</v>
      </c>
      <c r="D23" s="33">
        <v>1112749</v>
      </c>
      <c r="E23" s="33">
        <v>1944570</v>
      </c>
      <c r="F23" s="34">
        <v>74.75</v>
      </c>
      <c r="G23" s="10"/>
      <c r="H23" s="10"/>
      <c r="I23" s="10"/>
    </row>
    <row r="24" spans="1:9" x14ac:dyDescent="0.25">
      <c r="A24" s="35" t="s">
        <v>111</v>
      </c>
      <c r="B24" s="36">
        <v>209933</v>
      </c>
      <c r="C24" s="36">
        <v>130362</v>
      </c>
      <c r="D24" s="36">
        <v>694624</v>
      </c>
      <c r="E24" s="36">
        <v>628780</v>
      </c>
      <c r="F24" s="37">
        <v>-9.48</v>
      </c>
      <c r="G24" s="10"/>
      <c r="H24" s="10"/>
      <c r="I24" s="10"/>
    </row>
    <row r="25" spans="1:9" x14ac:dyDescent="0.25">
      <c r="A25" s="32" t="s">
        <v>112</v>
      </c>
      <c r="B25" s="33">
        <v>46921</v>
      </c>
      <c r="C25" s="33">
        <v>42810</v>
      </c>
      <c r="D25" s="33">
        <v>189991</v>
      </c>
      <c r="E25" s="33">
        <v>168829</v>
      </c>
      <c r="F25" s="34">
        <v>-11.14</v>
      </c>
      <c r="G25" s="10"/>
      <c r="H25" s="10"/>
      <c r="I25" s="10"/>
    </row>
    <row r="26" spans="1:9" x14ac:dyDescent="0.25">
      <c r="A26" s="35" t="s">
        <v>113</v>
      </c>
      <c r="B26" s="36">
        <v>176198</v>
      </c>
      <c r="C26" s="36">
        <v>134341</v>
      </c>
      <c r="D26" s="36">
        <v>907966</v>
      </c>
      <c r="E26" s="36">
        <v>665592</v>
      </c>
      <c r="F26" s="37">
        <v>-26.69</v>
      </c>
      <c r="G26" s="10"/>
      <c r="H26" s="10"/>
      <c r="I26" s="10"/>
    </row>
    <row r="27" spans="1:9" x14ac:dyDescent="0.25">
      <c r="A27" s="32" t="s">
        <v>114</v>
      </c>
      <c r="B27" s="33">
        <v>282309</v>
      </c>
      <c r="C27" s="33">
        <v>274706</v>
      </c>
      <c r="D27" s="33">
        <v>1166471</v>
      </c>
      <c r="E27" s="33">
        <v>1118094</v>
      </c>
      <c r="F27" s="34">
        <v>-4.1500000000000004</v>
      </c>
      <c r="G27" s="10"/>
      <c r="H27" s="10"/>
      <c r="I27" s="10"/>
    </row>
    <row r="28" spans="1:9" x14ac:dyDescent="0.25">
      <c r="A28" s="35" t="s">
        <v>115</v>
      </c>
      <c r="B28" s="36">
        <v>831099</v>
      </c>
      <c r="C28" s="36">
        <v>886470</v>
      </c>
      <c r="D28" s="36">
        <v>3354688</v>
      </c>
      <c r="E28" s="36">
        <v>3565002</v>
      </c>
      <c r="F28" s="37">
        <v>6.27</v>
      </c>
      <c r="G28" s="10"/>
      <c r="H28" s="10"/>
      <c r="I28" s="10"/>
    </row>
    <row r="29" spans="1:9" x14ac:dyDescent="0.25">
      <c r="A29" s="32" t="s">
        <v>116</v>
      </c>
      <c r="B29" s="33">
        <v>514069</v>
      </c>
      <c r="C29" s="33">
        <v>440768</v>
      </c>
      <c r="D29" s="33">
        <v>2087709</v>
      </c>
      <c r="E29" s="33">
        <v>2027628</v>
      </c>
      <c r="F29" s="34">
        <v>-2.88</v>
      </c>
      <c r="G29" s="10"/>
      <c r="H29" s="10"/>
      <c r="I29" s="10"/>
    </row>
    <row r="30" spans="1:9" x14ac:dyDescent="0.25">
      <c r="A30" s="35" t="s">
        <v>117</v>
      </c>
      <c r="B30" s="36">
        <v>313015</v>
      </c>
      <c r="C30" s="36">
        <v>277295</v>
      </c>
      <c r="D30" s="36">
        <v>1285295</v>
      </c>
      <c r="E30" s="36">
        <v>1180158</v>
      </c>
      <c r="F30" s="37">
        <v>-8.18</v>
      </c>
      <c r="G30" s="10"/>
      <c r="H30" s="10"/>
      <c r="I30" s="10"/>
    </row>
    <row r="31" spans="1:9" x14ac:dyDescent="0.25">
      <c r="A31" s="32" t="s">
        <v>118</v>
      </c>
      <c r="B31" s="33">
        <v>2417573</v>
      </c>
      <c r="C31" s="33">
        <v>2953406</v>
      </c>
      <c r="D31" s="33">
        <v>9975619</v>
      </c>
      <c r="E31" s="33">
        <v>10334673</v>
      </c>
      <c r="F31" s="34">
        <v>3.6</v>
      </c>
      <c r="G31" s="10"/>
      <c r="H31" s="10"/>
      <c r="I31" s="10"/>
    </row>
    <row r="32" spans="1:9" x14ac:dyDescent="0.25">
      <c r="A32" s="35" t="s">
        <v>119</v>
      </c>
      <c r="B32" s="36">
        <v>7298738</v>
      </c>
      <c r="C32" s="36">
        <v>7205956</v>
      </c>
      <c r="D32" s="36">
        <v>27900418</v>
      </c>
      <c r="E32" s="36">
        <v>26937099</v>
      </c>
      <c r="F32" s="37">
        <v>-3.45</v>
      </c>
      <c r="G32" s="10"/>
      <c r="H32" s="10"/>
      <c r="I32" s="10"/>
    </row>
    <row r="33" spans="1:9" x14ac:dyDescent="0.25">
      <c r="A33" s="32" t="s">
        <v>120</v>
      </c>
      <c r="B33" s="33">
        <v>399402</v>
      </c>
      <c r="C33" s="33">
        <v>359614</v>
      </c>
      <c r="D33" s="33">
        <v>1482248</v>
      </c>
      <c r="E33" s="33">
        <v>1443614</v>
      </c>
      <c r="F33" s="34">
        <v>-2.61</v>
      </c>
      <c r="G33" s="10"/>
      <c r="H33" s="10"/>
      <c r="I33" s="10"/>
    </row>
    <row r="34" spans="1:9" x14ac:dyDescent="0.25">
      <c r="A34" s="35" t="s">
        <v>121</v>
      </c>
      <c r="B34" s="36">
        <v>124299</v>
      </c>
      <c r="C34" s="36">
        <v>137840</v>
      </c>
      <c r="D34" s="36">
        <v>458881</v>
      </c>
      <c r="E34" s="36">
        <v>522487</v>
      </c>
      <c r="F34" s="37">
        <v>13.86</v>
      </c>
      <c r="G34" s="10"/>
      <c r="H34" s="10"/>
      <c r="I34" s="10"/>
    </row>
    <row r="35" spans="1:9" x14ac:dyDescent="0.25">
      <c r="A35" s="38" t="s">
        <v>122</v>
      </c>
      <c r="B35" s="39">
        <v>44469768</v>
      </c>
      <c r="C35" s="39">
        <v>47223832</v>
      </c>
      <c r="D35" s="39">
        <v>171167884</v>
      </c>
      <c r="E35" s="39">
        <v>180263979</v>
      </c>
      <c r="F35" s="40">
        <v>5.31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28A7E-9B72-4C5D-822B-63A7AB970EF5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127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510020</v>
      </c>
      <c r="C7" s="33">
        <v>716716</v>
      </c>
      <c r="D7" s="33">
        <v>2481486</v>
      </c>
      <c r="E7" s="33">
        <v>2603103</v>
      </c>
      <c r="F7" s="34">
        <v>4.9000000000000004</v>
      </c>
      <c r="G7" s="10"/>
      <c r="H7" s="10"/>
      <c r="I7" s="10"/>
    </row>
    <row r="8" spans="1:12" x14ac:dyDescent="0.25">
      <c r="A8" s="35" t="s">
        <v>95</v>
      </c>
      <c r="B8" s="36">
        <v>3175</v>
      </c>
      <c r="C8" s="36">
        <v>2100</v>
      </c>
      <c r="D8" s="36">
        <v>10308</v>
      </c>
      <c r="E8" s="36">
        <v>14575</v>
      </c>
      <c r="F8" s="37">
        <v>41.4</v>
      </c>
      <c r="G8" s="10"/>
      <c r="H8" s="10"/>
      <c r="I8" s="10"/>
    </row>
    <row r="9" spans="1:12" x14ac:dyDescent="0.25">
      <c r="A9" s="32" t="s">
        <v>96</v>
      </c>
      <c r="B9" s="33">
        <v>3996</v>
      </c>
      <c r="C9" s="33">
        <v>6993</v>
      </c>
      <c r="D9" s="33">
        <v>38698</v>
      </c>
      <c r="E9" s="33">
        <v>28399</v>
      </c>
      <c r="F9" s="34">
        <v>-26.61</v>
      </c>
      <c r="G9" s="10"/>
      <c r="H9" s="10"/>
      <c r="I9" s="10"/>
    </row>
    <row r="10" spans="1:12" x14ac:dyDescent="0.25">
      <c r="A10" s="35" t="s">
        <v>97</v>
      </c>
      <c r="B10" s="36">
        <v>51732</v>
      </c>
      <c r="C10" s="36">
        <v>50614</v>
      </c>
      <c r="D10" s="36">
        <v>211795</v>
      </c>
      <c r="E10" s="36">
        <v>235450</v>
      </c>
      <c r="F10" s="37">
        <v>11.17</v>
      </c>
      <c r="G10" s="10"/>
      <c r="H10" s="10"/>
      <c r="I10" s="10"/>
    </row>
    <row r="11" spans="1:12" x14ac:dyDescent="0.25">
      <c r="A11" s="32" t="s">
        <v>98</v>
      </c>
      <c r="B11" s="33">
        <v>2399333</v>
      </c>
      <c r="C11" s="33">
        <v>2263095</v>
      </c>
      <c r="D11" s="33">
        <v>8616126</v>
      </c>
      <c r="E11" s="33">
        <v>9181912</v>
      </c>
      <c r="F11" s="34">
        <v>6.57</v>
      </c>
      <c r="G11" s="10"/>
      <c r="H11" s="10"/>
      <c r="I11" s="10"/>
    </row>
    <row r="12" spans="1:12" x14ac:dyDescent="0.25">
      <c r="A12" s="35" t="s">
        <v>99</v>
      </c>
      <c r="B12" s="36">
        <v>63924</v>
      </c>
      <c r="C12" s="36">
        <v>166103</v>
      </c>
      <c r="D12" s="36">
        <v>333018</v>
      </c>
      <c r="E12" s="36">
        <v>504534</v>
      </c>
      <c r="F12" s="37">
        <v>51.5</v>
      </c>
      <c r="G12" s="10"/>
      <c r="H12" s="10"/>
      <c r="I12" s="10"/>
    </row>
    <row r="13" spans="1:12" x14ac:dyDescent="0.25">
      <c r="A13" s="32" t="s">
        <v>100</v>
      </c>
      <c r="B13" s="33">
        <v>62987</v>
      </c>
      <c r="C13" s="33">
        <v>82600</v>
      </c>
      <c r="D13" s="33">
        <v>232153</v>
      </c>
      <c r="E13" s="33">
        <v>292674</v>
      </c>
      <c r="F13" s="34">
        <v>26.07</v>
      </c>
      <c r="G13" s="10"/>
      <c r="H13" s="10"/>
      <c r="I13" s="10"/>
    </row>
    <row r="14" spans="1:12" x14ac:dyDescent="0.25">
      <c r="A14" s="35" t="s">
        <v>101</v>
      </c>
      <c r="B14" s="36">
        <v>1024849</v>
      </c>
      <c r="C14" s="36">
        <v>1175321</v>
      </c>
      <c r="D14" s="36">
        <v>3792375</v>
      </c>
      <c r="E14" s="36">
        <v>5548224</v>
      </c>
      <c r="F14" s="37">
        <v>46.3</v>
      </c>
      <c r="G14" s="10"/>
      <c r="H14" s="10"/>
      <c r="I14" s="10"/>
    </row>
    <row r="15" spans="1:12" x14ac:dyDescent="0.25">
      <c r="A15" s="32" t="s">
        <v>102</v>
      </c>
      <c r="B15" s="33">
        <v>1346960</v>
      </c>
      <c r="C15" s="33">
        <v>1807673</v>
      </c>
      <c r="D15" s="33">
        <v>5749638</v>
      </c>
      <c r="E15" s="33">
        <v>6280229</v>
      </c>
      <c r="F15" s="34">
        <v>9.23</v>
      </c>
      <c r="G15" s="10"/>
      <c r="H15" s="10"/>
      <c r="I15" s="10"/>
    </row>
    <row r="16" spans="1:12" x14ac:dyDescent="0.25">
      <c r="A16" s="35" t="s">
        <v>103</v>
      </c>
      <c r="B16" s="36">
        <v>2278101</v>
      </c>
      <c r="C16" s="36">
        <v>2391534</v>
      </c>
      <c r="D16" s="36">
        <v>8268801</v>
      </c>
      <c r="E16" s="36">
        <v>9172647</v>
      </c>
      <c r="F16" s="37">
        <v>10.93</v>
      </c>
      <c r="G16" s="10"/>
      <c r="H16" s="10"/>
      <c r="I16" s="10"/>
    </row>
    <row r="17" spans="1:9" x14ac:dyDescent="0.25">
      <c r="A17" s="32" t="s">
        <v>104</v>
      </c>
      <c r="B17" s="33">
        <v>771485</v>
      </c>
      <c r="C17" s="33">
        <v>949118</v>
      </c>
      <c r="D17" s="33">
        <v>3238007</v>
      </c>
      <c r="E17" s="33">
        <v>3368068</v>
      </c>
      <c r="F17" s="34">
        <v>4.0199999999999996</v>
      </c>
      <c r="G17" s="10"/>
      <c r="H17" s="10"/>
      <c r="I17" s="10"/>
    </row>
    <row r="18" spans="1:9" x14ac:dyDescent="0.25">
      <c r="A18" s="35" t="s">
        <v>105</v>
      </c>
      <c r="B18" s="36">
        <v>58690</v>
      </c>
      <c r="C18" s="36">
        <v>84722</v>
      </c>
      <c r="D18" s="36">
        <v>182604</v>
      </c>
      <c r="E18" s="36">
        <v>204899</v>
      </c>
      <c r="F18" s="37">
        <v>12.21</v>
      </c>
      <c r="G18" s="10"/>
      <c r="H18" s="10"/>
      <c r="I18" s="10"/>
    </row>
    <row r="19" spans="1:9" x14ac:dyDescent="0.25">
      <c r="A19" s="32" t="s">
        <v>106</v>
      </c>
      <c r="B19" s="33">
        <v>259743</v>
      </c>
      <c r="C19" s="33">
        <v>436544</v>
      </c>
      <c r="D19" s="33">
        <v>1081681</v>
      </c>
      <c r="E19" s="33">
        <v>1209579</v>
      </c>
      <c r="F19" s="34">
        <v>11.82</v>
      </c>
      <c r="G19" s="10"/>
      <c r="H19" s="10"/>
      <c r="I19" s="10"/>
    </row>
    <row r="20" spans="1:9" x14ac:dyDescent="0.25">
      <c r="A20" s="35" t="s">
        <v>107</v>
      </c>
      <c r="B20" s="36">
        <v>88769</v>
      </c>
      <c r="C20" s="36">
        <v>101074</v>
      </c>
      <c r="D20" s="36">
        <v>291573</v>
      </c>
      <c r="E20" s="36">
        <v>314594</v>
      </c>
      <c r="F20" s="37">
        <v>7.9</v>
      </c>
      <c r="G20" s="10"/>
      <c r="H20" s="10"/>
      <c r="I20" s="10"/>
    </row>
    <row r="21" spans="1:9" x14ac:dyDescent="0.25">
      <c r="A21" s="32" t="s">
        <v>108</v>
      </c>
      <c r="B21" s="33">
        <v>1357694</v>
      </c>
      <c r="C21" s="33">
        <v>2222927</v>
      </c>
      <c r="D21" s="33">
        <v>6370734</v>
      </c>
      <c r="E21" s="33">
        <v>8122354</v>
      </c>
      <c r="F21" s="34">
        <v>27.49</v>
      </c>
      <c r="G21" s="10"/>
      <c r="H21" s="10"/>
      <c r="I21" s="10"/>
    </row>
    <row r="22" spans="1:9" x14ac:dyDescent="0.25">
      <c r="A22" s="35" t="s">
        <v>109</v>
      </c>
      <c r="B22" s="36">
        <v>631344</v>
      </c>
      <c r="C22" s="36">
        <v>638889</v>
      </c>
      <c r="D22" s="36">
        <v>2592643</v>
      </c>
      <c r="E22" s="36">
        <v>2709743</v>
      </c>
      <c r="F22" s="37">
        <v>4.5199999999999996</v>
      </c>
      <c r="G22" s="10"/>
      <c r="H22" s="10"/>
      <c r="I22" s="10"/>
    </row>
    <row r="23" spans="1:9" x14ac:dyDescent="0.25">
      <c r="A23" s="32" t="s">
        <v>110</v>
      </c>
      <c r="B23" s="33">
        <v>25927</v>
      </c>
      <c r="C23" s="33">
        <v>16204</v>
      </c>
      <c r="D23" s="33">
        <v>77038</v>
      </c>
      <c r="E23" s="33">
        <v>39953</v>
      </c>
      <c r="F23" s="34">
        <v>-48.14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2</v>
      </c>
      <c r="D24" s="36">
        <v>0</v>
      </c>
      <c r="E24" s="36">
        <v>2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4478</v>
      </c>
      <c r="C25" s="33">
        <v>6203</v>
      </c>
      <c r="D25" s="33">
        <v>20934</v>
      </c>
      <c r="E25" s="33">
        <v>19401</v>
      </c>
      <c r="F25" s="34">
        <v>-7.32</v>
      </c>
      <c r="G25" s="10"/>
      <c r="H25" s="10"/>
      <c r="I25" s="10"/>
    </row>
    <row r="26" spans="1:9" x14ac:dyDescent="0.25">
      <c r="A26" s="35" t="s">
        <v>113</v>
      </c>
      <c r="B26" s="36">
        <v>120593</v>
      </c>
      <c r="C26" s="36">
        <v>91589</v>
      </c>
      <c r="D26" s="36">
        <v>569665</v>
      </c>
      <c r="E26" s="36">
        <v>386152</v>
      </c>
      <c r="F26" s="37">
        <v>-32.21</v>
      </c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194684</v>
      </c>
      <c r="C28" s="36">
        <v>250699</v>
      </c>
      <c r="D28" s="36">
        <v>912387</v>
      </c>
      <c r="E28" s="36">
        <v>1048171</v>
      </c>
      <c r="F28" s="37">
        <v>14.88</v>
      </c>
      <c r="G28" s="10"/>
      <c r="H28" s="10"/>
      <c r="I28" s="10"/>
    </row>
    <row r="29" spans="1:9" x14ac:dyDescent="0.25">
      <c r="A29" s="32" t="s">
        <v>116</v>
      </c>
      <c r="B29" s="33">
        <v>21083</v>
      </c>
      <c r="C29" s="33">
        <v>12511</v>
      </c>
      <c r="D29" s="33">
        <v>77230</v>
      </c>
      <c r="E29" s="33">
        <v>71096</v>
      </c>
      <c r="F29" s="34">
        <v>-7.94</v>
      </c>
      <c r="G29" s="10"/>
      <c r="H29" s="10"/>
      <c r="I29" s="10"/>
    </row>
    <row r="30" spans="1:9" x14ac:dyDescent="0.25">
      <c r="A30" s="35" t="s">
        <v>117</v>
      </c>
      <c r="B30" s="36">
        <v>34825</v>
      </c>
      <c r="C30" s="36">
        <v>38701</v>
      </c>
      <c r="D30" s="36">
        <v>118083</v>
      </c>
      <c r="E30" s="36">
        <v>151790</v>
      </c>
      <c r="F30" s="37">
        <v>28.55</v>
      </c>
      <c r="G30" s="10"/>
      <c r="H30" s="10"/>
      <c r="I30" s="10"/>
    </row>
    <row r="31" spans="1:9" x14ac:dyDescent="0.25">
      <c r="A31" s="32" t="s">
        <v>118</v>
      </c>
      <c r="B31" s="33">
        <v>1713430</v>
      </c>
      <c r="C31" s="33">
        <v>1706460</v>
      </c>
      <c r="D31" s="33">
        <v>6830243</v>
      </c>
      <c r="E31" s="33">
        <v>6495255</v>
      </c>
      <c r="F31" s="34">
        <v>-4.9000000000000004</v>
      </c>
      <c r="G31" s="10"/>
      <c r="H31" s="10"/>
      <c r="I31" s="10"/>
    </row>
    <row r="32" spans="1:9" x14ac:dyDescent="0.25">
      <c r="A32" s="35" t="s">
        <v>119</v>
      </c>
      <c r="B32" s="36">
        <v>342950</v>
      </c>
      <c r="C32" s="36">
        <v>486939</v>
      </c>
      <c r="D32" s="36">
        <v>976928</v>
      </c>
      <c r="E32" s="36">
        <v>1864294</v>
      </c>
      <c r="F32" s="37">
        <v>90.83</v>
      </c>
      <c r="G32" s="10"/>
      <c r="H32" s="10"/>
      <c r="I32" s="10"/>
    </row>
    <row r="33" spans="1:9" x14ac:dyDescent="0.25">
      <c r="A33" s="32" t="s">
        <v>120</v>
      </c>
      <c r="B33" s="33">
        <v>2598</v>
      </c>
      <c r="C33" s="33">
        <v>6625</v>
      </c>
      <c r="D33" s="33">
        <v>14307</v>
      </c>
      <c r="E33" s="33">
        <v>12539</v>
      </c>
      <c r="F33" s="34">
        <v>-12.36</v>
      </c>
      <c r="G33" s="10"/>
      <c r="H33" s="10"/>
      <c r="I33" s="10"/>
    </row>
    <row r="34" spans="1:9" x14ac:dyDescent="0.25">
      <c r="A34" s="35" t="s">
        <v>121</v>
      </c>
      <c r="B34" s="36">
        <v>34815</v>
      </c>
      <c r="C34" s="36">
        <v>39993</v>
      </c>
      <c r="D34" s="36">
        <v>92627</v>
      </c>
      <c r="E34" s="36">
        <v>125266</v>
      </c>
      <c r="F34" s="37">
        <v>35.24</v>
      </c>
      <c r="G34" s="10"/>
      <c r="H34" s="10"/>
      <c r="I34" s="10"/>
    </row>
    <row r="35" spans="1:9" x14ac:dyDescent="0.25">
      <c r="A35" s="38" t="s">
        <v>122</v>
      </c>
      <c r="B35" s="39">
        <v>13408185</v>
      </c>
      <c r="C35" s="39">
        <v>15751949</v>
      </c>
      <c r="D35" s="39">
        <v>53181082</v>
      </c>
      <c r="E35" s="39">
        <v>60004903</v>
      </c>
      <c r="F35" s="40">
        <v>12.83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9B919-A9C9-4342-9085-002D2385D0E4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128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204766</v>
      </c>
      <c r="C7" s="33">
        <v>237798</v>
      </c>
      <c r="D7" s="33">
        <v>937349</v>
      </c>
      <c r="E7" s="33">
        <v>1139558</v>
      </c>
      <c r="F7" s="34">
        <v>21.57</v>
      </c>
      <c r="G7" s="10"/>
      <c r="H7" s="10"/>
      <c r="I7" s="10"/>
    </row>
    <row r="8" spans="1:12" x14ac:dyDescent="0.25">
      <c r="A8" s="35" t="s">
        <v>95</v>
      </c>
      <c r="B8" s="36">
        <v>134440</v>
      </c>
      <c r="C8" s="36">
        <v>171913</v>
      </c>
      <c r="D8" s="36">
        <v>432401</v>
      </c>
      <c r="E8" s="36">
        <v>475261</v>
      </c>
      <c r="F8" s="37">
        <v>9.91</v>
      </c>
      <c r="G8" s="10"/>
      <c r="H8" s="10"/>
      <c r="I8" s="10"/>
    </row>
    <row r="9" spans="1:12" x14ac:dyDescent="0.25">
      <c r="A9" s="32" t="s">
        <v>96</v>
      </c>
      <c r="B9" s="33">
        <v>418137</v>
      </c>
      <c r="C9" s="33">
        <v>278324</v>
      </c>
      <c r="D9" s="33">
        <v>1392409</v>
      </c>
      <c r="E9" s="33">
        <v>1224234</v>
      </c>
      <c r="F9" s="34">
        <v>-12.08</v>
      </c>
      <c r="G9" s="10"/>
      <c r="H9" s="10"/>
      <c r="I9" s="10"/>
    </row>
    <row r="10" spans="1:12" x14ac:dyDescent="0.25">
      <c r="A10" s="35" t="s">
        <v>97</v>
      </c>
      <c r="B10" s="36">
        <v>221784</v>
      </c>
      <c r="C10" s="36">
        <v>289175</v>
      </c>
      <c r="D10" s="36">
        <v>938484</v>
      </c>
      <c r="E10" s="36">
        <v>947279</v>
      </c>
      <c r="F10" s="37">
        <v>0.94</v>
      </c>
      <c r="G10" s="10"/>
      <c r="H10" s="10"/>
      <c r="I10" s="10"/>
    </row>
    <row r="11" spans="1:12" x14ac:dyDescent="0.25">
      <c r="A11" s="32" t="s">
        <v>98</v>
      </c>
      <c r="B11" s="33">
        <v>54073</v>
      </c>
      <c r="C11" s="33">
        <v>51429</v>
      </c>
      <c r="D11" s="33">
        <v>225298</v>
      </c>
      <c r="E11" s="33">
        <v>600600</v>
      </c>
      <c r="F11" s="34">
        <v>166.58</v>
      </c>
      <c r="G11" s="10"/>
      <c r="H11" s="10"/>
      <c r="I11" s="10"/>
    </row>
    <row r="12" spans="1:12" x14ac:dyDescent="0.25">
      <c r="A12" s="35" t="s">
        <v>99</v>
      </c>
      <c r="B12" s="36">
        <v>77186</v>
      </c>
      <c r="C12" s="36">
        <v>104873</v>
      </c>
      <c r="D12" s="36">
        <v>342010</v>
      </c>
      <c r="E12" s="36">
        <v>549834</v>
      </c>
      <c r="F12" s="37">
        <v>60.77</v>
      </c>
      <c r="G12" s="10"/>
      <c r="H12" s="10"/>
      <c r="I12" s="10"/>
    </row>
    <row r="13" spans="1:12" x14ac:dyDescent="0.25">
      <c r="A13" s="32" t="s">
        <v>100</v>
      </c>
      <c r="B13" s="33">
        <v>42686</v>
      </c>
      <c r="C13" s="33">
        <v>28829</v>
      </c>
      <c r="D13" s="33">
        <v>127085</v>
      </c>
      <c r="E13" s="33">
        <v>117496</v>
      </c>
      <c r="F13" s="34">
        <v>-7.55</v>
      </c>
      <c r="G13" s="10"/>
      <c r="H13" s="10"/>
      <c r="I13" s="10"/>
    </row>
    <row r="14" spans="1:12" x14ac:dyDescent="0.25">
      <c r="A14" s="35" t="s">
        <v>101</v>
      </c>
      <c r="B14" s="36">
        <v>409957</v>
      </c>
      <c r="C14" s="36">
        <v>310736</v>
      </c>
      <c r="D14" s="36">
        <v>1429925</v>
      </c>
      <c r="E14" s="36">
        <v>1503942</v>
      </c>
      <c r="F14" s="37">
        <v>5.18</v>
      </c>
      <c r="G14" s="10"/>
      <c r="H14" s="10"/>
      <c r="I14" s="10"/>
    </row>
    <row r="15" spans="1:12" x14ac:dyDescent="0.25">
      <c r="A15" s="32" t="s">
        <v>102</v>
      </c>
      <c r="B15" s="33">
        <v>419903</v>
      </c>
      <c r="C15" s="33">
        <v>288702</v>
      </c>
      <c r="D15" s="33">
        <v>1601204</v>
      </c>
      <c r="E15" s="33">
        <v>1109799</v>
      </c>
      <c r="F15" s="34">
        <v>-30.69</v>
      </c>
      <c r="G15" s="10"/>
      <c r="H15" s="10"/>
      <c r="I15" s="10"/>
    </row>
    <row r="16" spans="1:12" x14ac:dyDescent="0.25">
      <c r="A16" s="35" t="s">
        <v>103</v>
      </c>
      <c r="B16" s="36">
        <v>608805</v>
      </c>
      <c r="C16" s="36">
        <v>588703</v>
      </c>
      <c r="D16" s="36">
        <v>1998827</v>
      </c>
      <c r="E16" s="36">
        <v>2333956</v>
      </c>
      <c r="F16" s="37">
        <v>16.77</v>
      </c>
      <c r="G16" s="10"/>
      <c r="H16" s="10"/>
      <c r="I16" s="10"/>
    </row>
    <row r="17" spans="1:9" x14ac:dyDescent="0.25">
      <c r="A17" s="32" t="s">
        <v>104</v>
      </c>
      <c r="B17" s="33">
        <v>701594</v>
      </c>
      <c r="C17" s="33">
        <v>840704</v>
      </c>
      <c r="D17" s="33">
        <v>2564334</v>
      </c>
      <c r="E17" s="33">
        <v>3511524</v>
      </c>
      <c r="F17" s="34">
        <v>36.94</v>
      </c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5502</v>
      </c>
      <c r="E18" s="36">
        <v>2256</v>
      </c>
      <c r="F18" s="37">
        <v>-59</v>
      </c>
      <c r="G18" s="10"/>
      <c r="H18" s="10"/>
      <c r="I18" s="10"/>
    </row>
    <row r="19" spans="1:9" x14ac:dyDescent="0.25">
      <c r="A19" s="32" t="s">
        <v>106</v>
      </c>
      <c r="B19" s="33">
        <v>659245</v>
      </c>
      <c r="C19" s="33">
        <v>692953</v>
      </c>
      <c r="D19" s="33">
        <v>1893711</v>
      </c>
      <c r="E19" s="33">
        <v>2367288</v>
      </c>
      <c r="F19" s="34">
        <v>25.01</v>
      </c>
      <c r="G19" s="10"/>
      <c r="H19" s="10"/>
      <c r="I19" s="10"/>
    </row>
    <row r="20" spans="1:9" x14ac:dyDescent="0.25">
      <c r="A20" s="35" t="s">
        <v>107</v>
      </c>
      <c r="B20" s="36">
        <v>1354868</v>
      </c>
      <c r="C20" s="36">
        <v>1717920</v>
      </c>
      <c r="D20" s="36">
        <v>4851888</v>
      </c>
      <c r="E20" s="36">
        <v>5623846</v>
      </c>
      <c r="F20" s="37">
        <v>15.91</v>
      </c>
      <c r="G20" s="10"/>
      <c r="H20" s="10"/>
      <c r="I20" s="10"/>
    </row>
    <row r="21" spans="1:9" x14ac:dyDescent="0.25">
      <c r="A21" s="32" t="s">
        <v>108</v>
      </c>
      <c r="B21" s="33">
        <v>437404</v>
      </c>
      <c r="C21" s="33">
        <v>368369</v>
      </c>
      <c r="D21" s="33">
        <v>1466624</v>
      </c>
      <c r="E21" s="33">
        <v>1662200</v>
      </c>
      <c r="F21" s="34">
        <v>13.34</v>
      </c>
      <c r="G21" s="10"/>
      <c r="H21" s="10"/>
      <c r="I21" s="10"/>
    </row>
    <row r="22" spans="1:9" x14ac:dyDescent="0.25">
      <c r="A22" s="35" t="s">
        <v>109</v>
      </c>
      <c r="B22" s="36">
        <v>37150</v>
      </c>
      <c r="C22" s="36">
        <v>29912</v>
      </c>
      <c r="D22" s="36">
        <v>139811</v>
      </c>
      <c r="E22" s="36">
        <v>122530</v>
      </c>
      <c r="F22" s="37">
        <v>-12.36</v>
      </c>
      <c r="G22" s="10"/>
      <c r="H22" s="10"/>
      <c r="I22" s="10"/>
    </row>
    <row r="23" spans="1:9" x14ac:dyDescent="0.25">
      <c r="A23" s="32" t="s">
        <v>110</v>
      </c>
      <c r="B23" s="33">
        <v>64088</v>
      </c>
      <c r="C23" s="33">
        <v>121641</v>
      </c>
      <c r="D23" s="33">
        <v>376643</v>
      </c>
      <c r="E23" s="33">
        <v>578433</v>
      </c>
      <c r="F23" s="34">
        <v>53.58</v>
      </c>
      <c r="G23" s="10"/>
      <c r="H23" s="10"/>
      <c r="I23" s="10"/>
    </row>
    <row r="24" spans="1:9" x14ac:dyDescent="0.25">
      <c r="A24" s="35" t="s">
        <v>111</v>
      </c>
      <c r="B24" s="36">
        <v>119020</v>
      </c>
      <c r="C24" s="36">
        <v>39170</v>
      </c>
      <c r="D24" s="36">
        <v>318689</v>
      </c>
      <c r="E24" s="36">
        <v>248270</v>
      </c>
      <c r="F24" s="37">
        <v>-22.1</v>
      </c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11700</v>
      </c>
      <c r="E25" s="33">
        <v>8105</v>
      </c>
      <c r="F25" s="34">
        <v>-30.73</v>
      </c>
      <c r="G25" s="10"/>
      <c r="H25" s="10"/>
      <c r="I25" s="10"/>
    </row>
    <row r="26" spans="1:9" x14ac:dyDescent="0.25">
      <c r="A26" s="35" t="s">
        <v>113</v>
      </c>
      <c r="B26" s="36">
        <v>38584</v>
      </c>
      <c r="C26" s="36">
        <v>36632</v>
      </c>
      <c r="D26" s="36">
        <v>300308</v>
      </c>
      <c r="E26" s="36">
        <v>226985</v>
      </c>
      <c r="F26" s="37">
        <v>-24.42</v>
      </c>
      <c r="G26" s="10"/>
      <c r="H26" s="10"/>
      <c r="I26" s="10"/>
    </row>
    <row r="27" spans="1:9" x14ac:dyDescent="0.25">
      <c r="A27" s="32" t="s">
        <v>114</v>
      </c>
      <c r="B27" s="33">
        <v>93119</v>
      </c>
      <c r="C27" s="33">
        <v>62975</v>
      </c>
      <c r="D27" s="33">
        <v>327561</v>
      </c>
      <c r="E27" s="33">
        <v>306305</v>
      </c>
      <c r="F27" s="34">
        <v>-6.49</v>
      </c>
      <c r="G27" s="10"/>
      <c r="H27" s="10"/>
      <c r="I27" s="10"/>
    </row>
    <row r="28" spans="1:9" x14ac:dyDescent="0.25">
      <c r="A28" s="35" t="s">
        <v>115</v>
      </c>
      <c r="B28" s="36">
        <v>50308</v>
      </c>
      <c r="C28" s="36">
        <v>38338</v>
      </c>
      <c r="D28" s="36">
        <v>158963</v>
      </c>
      <c r="E28" s="36">
        <v>142210</v>
      </c>
      <c r="F28" s="37">
        <v>-10.54</v>
      </c>
      <c r="G28" s="10"/>
      <c r="H28" s="10"/>
      <c r="I28" s="10"/>
    </row>
    <row r="29" spans="1:9" x14ac:dyDescent="0.25">
      <c r="A29" s="32" t="s">
        <v>116</v>
      </c>
      <c r="B29" s="33">
        <v>255573</v>
      </c>
      <c r="C29" s="33">
        <v>186755</v>
      </c>
      <c r="D29" s="33">
        <v>1043956</v>
      </c>
      <c r="E29" s="33">
        <v>1063032</v>
      </c>
      <c r="F29" s="34">
        <v>1.83</v>
      </c>
      <c r="G29" s="10"/>
      <c r="H29" s="10"/>
      <c r="I29" s="10"/>
    </row>
    <row r="30" spans="1:9" x14ac:dyDescent="0.25">
      <c r="A30" s="35" t="s">
        <v>117</v>
      </c>
      <c r="B30" s="36">
        <v>127434</v>
      </c>
      <c r="C30" s="36">
        <v>124760</v>
      </c>
      <c r="D30" s="36">
        <v>680366</v>
      </c>
      <c r="E30" s="36">
        <v>574693</v>
      </c>
      <c r="F30" s="37">
        <v>-15.53</v>
      </c>
      <c r="G30" s="10"/>
      <c r="H30" s="10"/>
      <c r="I30" s="10"/>
    </row>
    <row r="31" spans="1:9" x14ac:dyDescent="0.25">
      <c r="A31" s="32" t="s">
        <v>118</v>
      </c>
      <c r="B31" s="33">
        <v>485404</v>
      </c>
      <c r="C31" s="33">
        <v>984334</v>
      </c>
      <c r="D31" s="33">
        <v>2391542</v>
      </c>
      <c r="E31" s="33">
        <v>2905787</v>
      </c>
      <c r="F31" s="34">
        <v>21.5</v>
      </c>
      <c r="G31" s="10"/>
      <c r="H31" s="10"/>
      <c r="I31" s="10"/>
    </row>
    <row r="32" spans="1:9" x14ac:dyDescent="0.25">
      <c r="A32" s="35" t="s">
        <v>119</v>
      </c>
      <c r="B32" s="36">
        <v>173631</v>
      </c>
      <c r="C32" s="36">
        <v>237218</v>
      </c>
      <c r="D32" s="36">
        <v>753550</v>
      </c>
      <c r="E32" s="36">
        <v>757918</v>
      </c>
      <c r="F32" s="37">
        <v>0.57999999999999996</v>
      </c>
      <c r="G32" s="10"/>
      <c r="H32" s="10"/>
      <c r="I32" s="10"/>
    </row>
    <row r="33" spans="1:9" x14ac:dyDescent="0.25">
      <c r="A33" s="32" t="s">
        <v>120</v>
      </c>
      <c r="B33" s="33">
        <v>25588</v>
      </c>
      <c r="C33" s="33">
        <v>30697</v>
      </c>
      <c r="D33" s="33">
        <v>99406</v>
      </c>
      <c r="E33" s="33">
        <v>103108</v>
      </c>
      <c r="F33" s="34">
        <v>3.72</v>
      </c>
      <c r="G33" s="10"/>
      <c r="H33" s="10"/>
      <c r="I33" s="10"/>
    </row>
    <row r="34" spans="1:9" x14ac:dyDescent="0.25">
      <c r="A34" s="35" t="s">
        <v>121</v>
      </c>
      <c r="B34" s="36">
        <v>26171</v>
      </c>
      <c r="C34" s="36">
        <v>24865</v>
      </c>
      <c r="D34" s="36">
        <v>109708</v>
      </c>
      <c r="E34" s="36">
        <v>108190</v>
      </c>
      <c r="F34" s="37">
        <v>-1.38</v>
      </c>
      <c r="G34" s="10"/>
      <c r="H34" s="10"/>
      <c r="I34" s="10"/>
    </row>
    <row r="35" spans="1:9" x14ac:dyDescent="0.25">
      <c r="A35" s="38" t="s">
        <v>122</v>
      </c>
      <c r="B35" s="39">
        <v>7240918</v>
      </c>
      <c r="C35" s="39">
        <v>7887725</v>
      </c>
      <c r="D35" s="39">
        <v>26919254</v>
      </c>
      <c r="E35" s="39">
        <v>30314639</v>
      </c>
      <c r="F35" s="40">
        <v>12.61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9F413-36E5-4B0C-8832-1F87193F3C61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129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64808</v>
      </c>
      <c r="C7" s="33">
        <v>54009</v>
      </c>
      <c r="D7" s="33">
        <v>266644</v>
      </c>
      <c r="E7" s="33">
        <v>261761</v>
      </c>
      <c r="F7" s="34">
        <v>-1.83</v>
      </c>
      <c r="G7" s="10"/>
      <c r="H7" s="10"/>
      <c r="I7" s="10"/>
    </row>
    <row r="8" spans="1:12" x14ac:dyDescent="0.25">
      <c r="A8" s="35" t="s">
        <v>95</v>
      </c>
      <c r="B8" s="36">
        <v>105439</v>
      </c>
      <c r="C8" s="36">
        <v>133752</v>
      </c>
      <c r="D8" s="36">
        <v>386524</v>
      </c>
      <c r="E8" s="36">
        <v>513793</v>
      </c>
      <c r="F8" s="37">
        <v>32.93</v>
      </c>
      <c r="G8" s="10"/>
      <c r="H8" s="10"/>
      <c r="I8" s="10"/>
    </row>
    <row r="9" spans="1:12" x14ac:dyDescent="0.25">
      <c r="A9" s="32" t="s">
        <v>96</v>
      </c>
      <c r="B9" s="33">
        <v>139594</v>
      </c>
      <c r="C9" s="33">
        <v>132133</v>
      </c>
      <c r="D9" s="33">
        <v>489476</v>
      </c>
      <c r="E9" s="33">
        <v>534362</v>
      </c>
      <c r="F9" s="34">
        <v>9.17</v>
      </c>
      <c r="G9" s="10"/>
      <c r="H9" s="10"/>
      <c r="I9" s="10"/>
    </row>
    <row r="10" spans="1:12" x14ac:dyDescent="0.25">
      <c r="A10" s="35" t="s">
        <v>97</v>
      </c>
      <c r="B10" s="36">
        <v>106318</v>
      </c>
      <c r="C10" s="36">
        <v>79435</v>
      </c>
      <c r="D10" s="36">
        <v>338389</v>
      </c>
      <c r="E10" s="36">
        <v>405641</v>
      </c>
      <c r="F10" s="37">
        <v>19.87</v>
      </c>
      <c r="G10" s="10"/>
      <c r="H10" s="10"/>
      <c r="I10" s="10"/>
    </row>
    <row r="11" spans="1:12" x14ac:dyDescent="0.25">
      <c r="A11" s="32" t="s">
        <v>98</v>
      </c>
      <c r="B11" s="33">
        <v>6234704</v>
      </c>
      <c r="C11" s="33">
        <v>5980047</v>
      </c>
      <c r="D11" s="33">
        <v>23682423</v>
      </c>
      <c r="E11" s="33">
        <v>23592094</v>
      </c>
      <c r="F11" s="34">
        <v>-0.38</v>
      </c>
      <c r="G11" s="10"/>
      <c r="H11" s="10"/>
      <c r="I11" s="10"/>
    </row>
    <row r="12" spans="1:12" x14ac:dyDescent="0.25">
      <c r="A12" s="35" t="s">
        <v>99</v>
      </c>
      <c r="B12" s="36">
        <v>195811</v>
      </c>
      <c r="C12" s="36">
        <v>180631</v>
      </c>
      <c r="D12" s="36">
        <v>839953</v>
      </c>
      <c r="E12" s="36">
        <v>764009</v>
      </c>
      <c r="F12" s="37">
        <v>-9.0399999999999991</v>
      </c>
      <c r="G12" s="10"/>
      <c r="H12" s="10"/>
      <c r="I12" s="10"/>
    </row>
    <row r="13" spans="1:12" x14ac:dyDescent="0.25">
      <c r="A13" s="32" t="s">
        <v>100</v>
      </c>
      <c r="B13" s="33">
        <v>945653</v>
      </c>
      <c r="C13" s="33">
        <v>1171861</v>
      </c>
      <c r="D13" s="33">
        <v>3622996</v>
      </c>
      <c r="E13" s="33">
        <v>4031113</v>
      </c>
      <c r="F13" s="34">
        <v>11.26</v>
      </c>
      <c r="G13" s="10"/>
      <c r="H13" s="10"/>
      <c r="I13" s="10"/>
    </row>
    <row r="14" spans="1:12" x14ac:dyDescent="0.25">
      <c r="A14" s="35" t="s">
        <v>101</v>
      </c>
      <c r="B14" s="36">
        <v>4202189</v>
      </c>
      <c r="C14" s="36">
        <v>4303249</v>
      </c>
      <c r="D14" s="36">
        <v>16255884</v>
      </c>
      <c r="E14" s="36">
        <v>16246166</v>
      </c>
      <c r="F14" s="37">
        <v>-0.06</v>
      </c>
      <c r="G14" s="10"/>
      <c r="H14" s="10"/>
      <c r="I14" s="10"/>
    </row>
    <row r="15" spans="1:12" x14ac:dyDescent="0.25">
      <c r="A15" s="32" t="s">
        <v>102</v>
      </c>
      <c r="B15" s="33">
        <v>737760</v>
      </c>
      <c r="C15" s="33">
        <v>619766</v>
      </c>
      <c r="D15" s="33">
        <v>2743862</v>
      </c>
      <c r="E15" s="33">
        <v>2716147</v>
      </c>
      <c r="F15" s="34">
        <v>-1.01</v>
      </c>
      <c r="G15" s="10"/>
      <c r="H15" s="10"/>
      <c r="I15" s="10"/>
    </row>
    <row r="16" spans="1:12" x14ac:dyDescent="0.25">
      <c r="A16" s="35" t="s">
        <v>103</v>
      </c>
      <c r="B16" s="36">
        <v>104922</v>
      </c>
      <c r="C16" s="36">
        <v>72993</v>
      </c>
      <c r="D16" s="36">
        <v>296421</v>
      </c>
      <c r="E16" s="36">
        <v>316613</v>
      </c>
      <c r="F16" s="37">
        <v>6.81</v>
      </c>
      <c r="G16" s="10"/>
      <c r="H16" s="10"/>
      <c r="I16" s="10"/>
    </row>
    <row r="17" spans="1:9" x14ac:dyDescent="0.25">
      <c r="A17" s="32" t="s">
        <v>104</v>
      </c>
      <c r="B17" s="33">
        <v>153682</v>
      </c>
      <c r="C17" s="33">
        <v>167478</v>
      </c>
      <c r="D17" s="33">
        <v>634858</v>
      </c>
      <c r="E17" s="33">
        <v>482098</v>
      </c>
      <c r="F17" s="34">
        <v>-24.06</v>
      </c>
      <c r="G17" s="10"/>
      <c r="H17" s="10"/>
      <c r="I17" s="10"/>
    </row>
    <row r="18" spans="1:9" x14ac:dyDescent="0.25">
      <c r="A18" s="35" t="s">
        <v>105</v>
      </c>
      <c r="B18" s="36">
        <v>51031</v>
      </c>
      <c r="C18" s="36">
        <v>46840</v>
      </c>
      <c r="D18" s="36">
        <v>195956</v>
      </c>
      <c r="E18" s="36">
        <v>174849</v>
      </c>
      <c r="F18" s="37">
        <v>-10.77</v>
      </c>
      <c r="G18" s="10"/>
      <c r="H18" s="10"/>
      <c r="I18" s="10"/>
    </row>
    <row r="19" spans="1:9" x14ac:dyDescent="0.25">
      <c r="A19" s="32" t="s">
        <v>106</v>
      </c>
      <c r="B19" s="33">
        <v>81869</v>
      </c>
      <c r="C19" s="33">
        <v>70919</v>
      </c>
      <c r="D19" s="33">
        <v>287099</v>
      </c>
      <c r="E19" s="33">
        <v>202253</v>
      </c>
      <c r="F19" s="34">
        <v>-29.55</v>
      </c>
      <c r="G19" s="10"/>
      <c r="H19" s="10"/>
      <c r="I19" s="10"/>
    </row>
    <row r="20" spans="1:9" x14ac:dyDescent="0.25">
      <c r="A20" s="35" t="s">
        <v>107</v>
      </c>
      <c r="B20" s="36">
        <v>122671</v>
      </c>
      <c r="C20" s="36">
        <v>124382</v>
      </c>
      <c r="D20" s="36">
        <v>606222</v>
      </c>
      <c r="E20" s="36">
        <v>431972</v>
      </c>
      <c r="F20" s="37">
        <v>-28.74</v>
      </c>
      <c r="G20" s="10"/>
      <c r="H20" s="10"/>
      <c r="I20" s="10"/>
    </row>
    <row r="21" spans="1:9" x14ac:dyDescent="0.25">
      <c r="A21" s="32" t="s">
        <v>108</v>
      </c>
      <c r="B21" s="33">
        <v>90915</v>
      </c>
      <c r="C21" s="33">
        <v>120885</v>
      </c>
      <c r="D21" s="33">
        <v>355343</v>
      </c>
      <c r="E21" s="33">
        <v>436436</v>
      </c>
      <c r="F21" s="34">
        <v>22.82</v>
      </c>
      <c r="G21" s="10"/>
      <c r="H21" s="10"/>
      <c r="I21" s="10"/>
    </row>
    <row r="22" spans="1:9" x14ac:dyDescent="0.25">
      <c r="A22" s="35" t="s">
        <v>109</v>
      </c>
      <c r="B22" s="36">
        <v>1559079</v>
      </c>
      <c r="C22" s="36">
        <v>1389035</v>
      </c>
      <c r="D22" s="36">
        <v>5710673</v>
      </c>
      <c r="E22" s="36">
        <v>5535559</v>
      </c>
      <c r="F22" s="37">
        <v>-3.07</v>
      </c>
      <c r="G22" s="10"/>
      <c r="H22" s="10"/>
      <c r="I22" s="10"/>
    </row>
    <row r="23" spans="1:9" x14ac:dyDescent="0.25">
      <c r="A23" s="32" t="s">
        <v>110</v>
      </c>
      <c r="B23" s="33">
        <v>174952</v>
      </c>
      <c r="C23" s="33">
        <v>498641</v>
      </c>
      <c r="D23" s="33">
        <v>659068</v>
      </c>
      <c r="E23" s="33">
        <v>1326184</v>
      </c>
      <c r="F23" s="34">
        <v>101.22</v>
      </c>
      <c r="G23" s="10"/>
      <c r="H23" s="10"/>
      <c r="I23" s="10"/>
    </row>
    <row r="24" spans="1:9" x14ac:dyDescent="0.25">
      <c r="A24" s="35" t="s">
        <v>111</v>
      </c>
      <c r="B24" s="36">
        <v>90913</v>
      </c>
      <c r="C24" s="36">
        <v>91190</v>
      </c>
      <c r="D24" s="36">
        <v>375935</v>
      </c>
      <c r="E24" s="36">
        <v>380508</v>
      </c>
      <c r="F24" s="37">
        <v>1.22</v>
      </c>
      <c r="G24" s="10"/>
      <c r="H24" s="10"/>
      <c r="I24" s="10"/>
    </row>
    <row r="25" spans="1:9" x14ac:dyDescent="0.25">
      <c r="A25" s="32" t="s">
        <v>112</v>
      </c>
      <c r="B25" s="33">
        <v>42443</v>
      </c>
      <c r="C25" s="33">
        <v>36607</v>
      </c>
      <c r="D25" s="33">
        <v>157357</v>
      </c>
      <c r="E25" s="33">
        <v>141323</v>
      </c>
      <c r="F25" s="34">
        <v>-10.19</v>
      </c>
      <c r="G25" s="10"/>
      <c r="H25" s="10"/>
      <c r="I25" s="10"/>
    </row>
    <row r="26" spans="1:9" x14ac:dyDescent="0.25">
      <c r="A26" s="35" t="s">
        <v>113</v>
      </c>
      <c r="B26" s="36">
        <v>17021</v>
      </c>
      <c r="C26" s="36">
        <v>6120</v>
      </c>
      <c r="D26" s="36">
        <v>37993</v>
      </c>
      <c r="E26" s="36">
        <v>52455</v>
      </c>
      <c r="F26" s="37">
        <v>38.06</v>
      </c>
      <c r="G26" s="10"/>
      <c r="H26" s="10"/>
      <c r="I26" s="10"/>
    </row>
    <row r="27" spans="1:9" x14ac:dyDescent="0.25">
      <c r="A27" s="32" t="s">
        <v>114</v>
      </c>
      <c r="B27" s="33">
        <v>189190</v>
      </c>
      <c r="C27" s="33">
        <v>211731</v>
      </c>
      <c r="D27" s="33">
        <v>838910</v>
      </c>
      <c r="E27" s="33">
        <v>811789</v>
      </c>
      <c r="F27" s="34">
        <v>-3.23</v>
      </c>
      <c r="G27" s="10"/>
      <c r="H27" s="10"/>
      <c r="I27" s="10"/>
    </row>
    <row r="28" spans="1:9" x14ac:dyDescent="0.25">
      <c r="A28" s="35" t="s">
        <v>115</v>
      </c>
      <c r="B28" s="36">
        <v>586107</v>
      </c>
      <c r="C28" s="36">
        <v>597433</v>
      </c>
      <c r="D28" s="36">
        <v>2283338</v>
      </c>
      <c r="E28" s="36">
        <v>2374621</v>
      </c>
      <c r="F28" s="37">
        <v>4</v>
      </c>
      <c r="G28" s="10"/>
      <c r="H28" s="10"/>
      <c r="I28" s="10"/>
    </row>
    <row r="29" spans="1:9" x14ac:dyDescent="0.25">
      <c r="A29" s="32" t="s">
        <v>116</v>
      </c>
      <c r="B29" s="33">
        <v>237413</v>
      </c>
      <c r="C29" s="33">
        <v>241502</v>
      </c>
      <c r="D29" s="33">
        <v>966523</v>
      </c>
      <c r="E29" s="33">
        <v>893500</v>
      </c>
      <c r="F29" s="34">
        <v>-7.56</v>
      </c>
      <c r="G29" s="10"/>
      <c r="H29" s="10"/>
      <c r="I29" s="10"/>
    </row>
    <row r="30" spans="1:9" x14ac:dyDescent="0.25">
      <c r="A30" s="35" t="s">
        <v>117</v>
      </c>
      <c r="B30" s="36">
        <v>150756</v>
      </c>
      <c r="C30" s="36">
        <v>113834</v>
      </c>
      <c r="D30" s="36">
        <v>486846</v>
      </c>
      <c r="E30" s="36">
        <v>453675</v>
      </c>
      <c r="F30" s="37">
        <v>-6.81</v>
      </c>
      <c r="G30" s="10"/>
      <c r="H30" s="10"/>
      <c r="I30" s="10"/>
    </row>
    <row r="31" spans="1:9" x14ac:dyDescent="0.25">
      <c r="A31" s="32" t="s">
        <v>118</v>
      </c>
      <c r="B31" s="33">
        <v>218739</v>
      </c>
      <c r="C31" s="33">
        <v>262612</v>
      </c>
      <c r="D31" s="33">
        <v>753834</v>
      </c>
      <c r="E31" s="33">
        <v>933631</v>
      </c>
      <c r="F31" s="34">
        <v>23.85</v>
      </c>
      <c r="G31" s="10"/>
      <c r="H31" s="10"/>
      <c r="I31" s="10"/>
    </row>
    <row r="32" spans="1:9" x14ac:dyDescent="0.25">
      <c r="A32" s="35" t="s">
        <v>119</v>
      </c>
      <c r="B32" s="36">
        <v>6782157</v>
      </c>
      <c r="C32" s="36">
        <v>6481799</v>
      </c>
      <c r="D32" s="36">
        <v>26169940</v>
      </c>
      <c r="E32" s="36">
        <v>24314887</v>
      </c>
      <c r="F32" s="37">
        <v>-7.09</v>
      </c>
      <c r="G32" s="10"/>
      <c r="H32" s="10"/>
      <c r="I32" s="10"/>
    </row>
    <row r="33" spans="1:9" x14ac:dyDescent="0.25">
      <c r="A33" s="32" t="s">
        <v>120</v>
      </c>
      <c r="B33" s="33">
        <v>371216</v>
      </c>
      <c r="C33" s="33">
        <v>322292</v>
      </c>
      <c r="D33" s="33">
        <v>1368535</v>
      </c>
      <c r="E33" s="33">
        <v>1327967</v>
      </c>
      <c r="F33" s="34">
        <v>-2.96</v>
      </c>
      <c r="G33" s="10"/>
      <c r="H33" s="10"/>
      <c r="I33" s="10"/>
    </row>
    <row r="34" spans="1:9" x14ac:dyDescent="0.25">
      <c r="A34" s="35" t="s">
        <v>121</v>
      </c>
      <c r="B34" s="36">
        <v>63313</v>
      </c>
      <c r="C34" s="36">
        <v>72982</v>
      </c>
      <c r="D34" s="36">
        <v>256546</v>
      </c>
      <c r="E34" s="36">
        <v>289031</v>
      </c>
      <c r="F34" s="37">
        <v>12.66</v>
      </c>
      <c r="G34" s="10"/>
      <c r="H34" s="10"/>
      <c r="I34" s="10"/>
    </row>
    <row r="35" spans="1:9" x14ac:dyDescent="0.25">
      <c r="A35" s="38" t="s">
        <v>122</v>
      </c>
      <c r="B35" s="39">
        <v>23820665</v>
      </c>
      <c r="C35" s="39">
        <v>23584158</v>
      </c>
      <c r="D35" s="39">
        <v>91067548</v>
      </c>
      <c r="E35" s="39">
        <v>89944437</v>
      </c>
      <c r="F35" s="40">
        <v>-1.23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14CBB-B2B3-4F5F-9EDB-14ED5C69AF70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130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30</v>
      </c>
      <c r="F7" s="44"/>
      <c r="G7" s="10"/>
      <c r="H7" s="10"/>
      <c r="I7" s="10"/>
    </row>
    <row r="8" spans="1:12" x14ac:dyDescent="0.25">
      <c r="A8" s="35" t="s">
        <v>95</v>
      </c>
      <c r="B8" s="36">
        <v>87865</v>
      </c>
      <c r="C8" s="36">
        <v>121382</v>
      </c>
      <c r="D8" s="36">
        <v>339232</v>
      </c>
      <c r="E8" s="36">
        <v>460993</v>
      </c>
      <c r="F8" s="37">
        <v>35.89</v>
      </c>
      <c r="G8" s="10"/>
      <c r="H8" s="10"/>
      <c r="I8" s="10"/>
    </row>
    <row r="9" spans="1:12" x14ac:dyDescent="0.25">
      <c r="A9" s="32" t="s">
        <v>96</v>
      </c>
      <c r="B9" s="33">
        <v>41173</v>
      </c>
      <c r="C9" s="33">
        <v>46287</v>
      </c>
      <c r="D9" s="33">
        <v>160243</v>
      </c>
      <c r="E9" s="33">
        <v>174171</v>
      </c>
      <c r="F9" s="34">
        <v>8.69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448</v>
      </c>
      <c r="E10" s="36">
        <v>0</v>
      </c>
      <c r="F10" s="37">
        <v>-100</v>
      </c>
      <c r="G10" s="10"/>
      <c r="H10" s="10"/>
      <c r="I10" s="10"/>
    </row>
    <row r="11" spans="1:12" x14ac:dyDescent="0.25">
      <c r="A11" s="32" t="s">
        <v>98</v>
      </c>
      <c r="B11" s="33">
        <v>5091088</v>
      </c>
      <c r="C11" s="33">
        <v>4591462</v>
      </c>
      <c r="D11" s="33">
        <v>19554958</v>
      </c>
      <c r="E11" s="33">
        <v>18184667</v>
      </c>
      <c r="F11" s="34">
        <v>-7.01</v>
      </c>
      <c r="G11" s="10"/>
      <c r="H11" s="10"/>
      <c r="I11" s="10"/>
    </row>
    <row r="12" spans="1:12" x14ac:dyDescent="0.25">
      <c r="A12" s="35" t="s">
        <v>99</v>
      </c>
      <c r="B12" s="36">
        <v>126046</v>
      </c>
      <c r="C12" s="36">
        <v>126938</v>
      </c>
      <c r="D12" s="36">
        <v>615398</v>
      </c>
      <c r="E12" s="36">
        <v>564678</v>
      </c>
      <c r="F12" s="37">
        <v>-8.24</v>
      </c>
      <c r="G12" s="10"/>
      <c r="H12" s="10"/>
      <c r="I12" s="10"/>
    </row>
    <row r="13" spans="1:12" x14ac:dyDescent="0.25">
      <c r="A13" s="32" t="s">
        <v>100</v>
      </c>
      <c r="B13" s="33">
        <v>30087</v>
      </c>
      <c r="C13" s="33">
        <v>29770</v>
      </c>
      <c r="D13" s="33">
        <v>109471</v>
      </c>
      <c r="E13" s="33">
        <v>114428</v>
      </c>
      <c r="F13" s="34">
        <v>4.53</v>
      </c>
      <c r="G13" s="10"/>
      <c r="H13" s="10"/>
      <c r="I13" s="10"/>
    </row>
    <row r="14" spans="1:12" x14ac:dyDescent="0.25">
      <c r="A14" s="35" t="s">
        <v>101</v>
      </c>
      <c r="B14" s="36">
        <v>3352699</v>
      </c>
      <c r="C14" s="36">
        <v>3380548</v>
      </c>
      <c r="D14" s="36">
        <v>12957860</v>
      </c>
      <c r="E14" s="36">
        <v>12598101</v>
      </c>
      <c r="F14" s="37">
        <v>-2.78</v>
      </c>
      <c r="G14" s="10"/>
      <c r="H14" s="10"/>
      <c r="I14" s="10"/>
    </row>
    <row r="15" spans="1:12" x14ac:dyDescent="0.25">
      <c r="A15" s="32" t="s">
        <v>102</v>
      </c>
      <c r="B15" s="33">
        <v>490329</v>
      </c>
      <c r="C15" s="33">
        <v>362463</v>
      </c>
      <c r="D15" s="33">
        <v>1800961</v>
      </c>
      <c r="E15" s="33">
        <v>1645150</v>
      </c>
      <c r="F15" s="34">
        <v>-8.65</v>
      </c>
      <c r="G15" s="10"/>
      <c r="H15" s="10"/>
      <c r="I15" s="10"/>
    </row>
    <row r="16" spans="1:12" x14ac:dyDescent="0.25">
      <c r="A16" s="35" t="s">
        <v>103</v>
      </c>
      <c r="B16" s="36">
        <v>52695</v>
      </c>
      <c r="C16" s="36">
        <v>50853</v>
      </c>
      <c r="D16" s="36">
        <v>182097</v>
      </c>
      <c r="E16" s="36">
        <v>204857</v>
      </c>
      <c r="F16" s="37">
        <v>12.5</v>
      </c>
      <c r="G16" s="10"/>
      <c r="H16" s="10"/>
      <c r="I16" s="10"/>
    </row>
    <row r="17" spans="1:9" x14ac:dyDescent="0.25">
      <c r="A17" s="32" t="s">
        <v>104</v>
      </c>
      <c r="B17" s="33">
        <v>143384</v>
      </c>
      <c r="C17" s="33">
        <v>153549</v>
      </c>
      <c r="D17" s="33">
        <v>579065</v>
      </c>
      <c r="E17" s="33">
        <v>444765</v>
      </c>
      <c r="F17" s="34">
        <v>-23.19</v>
      </c>
      <c r="G17" s="10"/>
      <c r="H17" s="10"/>
      <c r="I17" s="10"/>
    </row>
    <row r="18" spans="1:9" x14ac:dyDescent="0.25">
      <c r="A18" s="35" t="s">
        <v>105</v>
      </c>
      <c r="B18" s="36">
        <v>5826</v>
      </c>
      <c r="C18" s="36">
        <v>5805</v>
      </c>
      <c r="D18" s="36">
        <v>25884</v>
      </c>
      <c r="E18" s="36">
        <v>22100</v>
      </c>
      <c r="F18" s="37">
        <v>-14.62</v>
      </c>
      <c r="G18" s="10"/>
      <c r="H18" s="10"/>
      <c r="I18" s="10"/>
    </row>
    <row r="19" spans="1:9" x14ac:dyDescent="0.25">
      <c r="A19" s="32" t="s">
        <v>106</v>
      </c>
      <c r="B19" s="33">
        <v>11498</v>
      </c>
      <c r="C19" s="33">
        <v>17297</v>
      </c>
      <c r="D19" s="33">
        <v>47121</v>
      </c>
      <c r="E19" s="33">
        <v>58495</v>
      </c>
      <c r="F19" s="34">
        <v>24.14</v>
      </c>
      <c r="G19" s="10"/>
      <c r="H19" s="10"/>
      <c r="I19" s="10"/>
    </row>
    <row r="20" spans="1:9" x14ac:dyDescent="0.25">
      <c r="A20" s="35" t="s">
        <v>107</v>
      </c>
      <c r="B20" s="36">
        <v>61691</v>
      </c>
      <c r="C20" s="36">
        <v>60169</v>
      </c>
      <c r="D20" s="36">
        <v>301973</v>
      </c>
      <c r="E20" s="36">
        <v>207627</v>
      </c>
      <c r="F20" s="37">
        <v>-31.24</v>
      </c>
      <c r="G20" s="10"/>
      <c r="H20" s="10"/>
      <c r="I20" s="10"/>
    </row>
    <row r="21" spans="1:9" x14ac:dyDescent="0.25">
      <c r="A21" s="32" t="s">
        <v>108</v>
      </c>
      <c r="B21" s="33">
        <v>46547</v>
      </c>
      <c r="C21" s="33">
        <v>48810</v>
      </c>
      <c r="D21" s="33">
        <v>180702</v>
      </c>
      <c r="E21" s="33">
        <v>177151</v>
      </c>
      <c r="F21" s="34">
        <v>-1.97</v>
      </c>
      <c r="G21" s="10"/>
      <c r="H21" s="10"/>
      <c r="I21" s="10"/>
    </row>
    <row r="22" spans="1:9" x14ac:dyDescent="0.25">
      <c r="A22" s="35" t="s">
        <v>109</v>
      </c>
      <c r="B22" s="36">
        <v>1257011</v>
      </c>
      <c r="C22" s="36">
        <v>1014090</v>
      </c>
      <c r="D22" s="36">
        <v>4522694</v>
      </c>
      <c r="E22" s="36">
        <v>4066862</v>
      </c>
      <c r="F22" s="37">
        <v>-10.08</v>
      </c>
      <c r="G22" s="10"/>
      <c r="H22" s="10"/>
      <c r="I22" s="10"/>
    </row>
    <row r="23" spans="1:9" x14ac:dyDescent="0.25">
      <c r="A23" s="32" t="s">
        <v>110</v>
      </c>
      <c r="B23" s="33">
        <v>136727</v>
      </c>
      <c r="C23" s="33">
        <v>462763</v>
      </c>
      <c r="D23" s="33">
        <v>508973</v>
      </c>
      <c r="E23" s="33">
        <v>1198032</v>
      </c>
      <c r="F23" s="34">
        <v>135.38</v>
      </c>
      <c r="G23" s="10"/>
      <c r="H23" s="10"/>
      <c r="I23" s="10"/>
    </row>
    <row r="24" spans="1:9" x14ac:dyDescent="0.25">
      <c r="A24" s="35" t="s">
        <v>111</v>
      </c>
      <c r="B24" s="36">
        <v>36651</v>
      </c>
      <c r="C24" s="36">
        <v>38917</v>
      </c>
      <c r="D24" s="36">
        <v>161040</v>
      </c>
      <c r="E24" s="36">
        <v>163268</v>
      </c>
      <c r="F24" s="37">
        <v>1.38</v>
      </c>
      <c r="G24" s="10"/>
      <c r="H24" s="10"/>
      <c r="I24" s="10"/>
    </row>
    <row r="25" spans="1:9" x14ac:dyDescent="0.25">
      <c r="A25" s="32" t="s">
        <v>112</v>
      </c>
      <c r="B25" s="33">
        <v>5682</v>
      </c>
      <c r="C25" s="33">
        <v>3103</v>
      </c>
      <c r="D25" s="33">
        <v>19927</v>
      </c>
      <c r="E25" s="33">
        <v>12734</v>
      </c>
      <c r="F25" s="34">
        <v>-36.1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297083</v>
      </c>
      <c r="C28" s="36">
        <v>295963</v>
      </c>
      <c r="D28" s="36">
        <v>1168888</v>
      </c>
      <c r="E28" s="36">
        <v>1162901</v>
      </c>
      <c r="F28" s="37">
        <v>-0.51</v>
      </c>
      <c r="G28" s="10"/>
      <c r="H28" s="10"/>
      <c r="I28" s="10"/>
    </row>
    <row r="29" spans="1:9" x14ac:dyDescent="0.25">
      <c r="A29" s="32" t="s">
        <v>116</v>
      </c>
      <c r="B29" s="33">
        <v>36125</v>
      </c>
      <c r="C29" s="33">
        <v>29754</v>
      </c>
      <c r="D29" s="33">
        <v>129179</v>
      </c>
      <c r="E29" s="33">
        <v>120688</v>
      </c>
      <c r="F29" s="34">
        <v>-6.57</v>
      </c>
      <c r="G29" s="10"/>
      <c r="H29" s="10"/>
      <c r="I29" s="10"/>
    </row>
    <row r="30" spans="1:9" x14ac:dyDescent="0.25">
      <c r="A30" s="35" t="s">
        <v>117</v>
      </c>
      <c r="B30" s="36">
        <v>77476</v>
      </c>
      <c r="C30" s="36">
        <v>79956</v>
      </c>
      <c r="D30" s="36">
        <v>299186</v>
      </c>
      <c r="E30" s="36">
        <v>300884</v>
      </c>
      <c r="F30" s="37">
        <v>0.56999999999999995</v>
      </c>
      <c r="G30" s="10"/>
      <c r="H30" s="10"/>
      <c r="I30" s="10"/>
    </row>
    <row r="31" spans="1:9" x14ac:dyDescent="0.25">
      <c r="A31" s="32" t="s">
        <v>118</v>
      </c>
      <c r="B31" s="33">
        <v>42927</v>
      </c>
      <c r="C31" s="33">
        <v>135859</v>
      </c>
      <c r="D31" s="33">
        <v>148504</v>
      </c>
      <c r="E31" s="33">
        <v>396129</v>
      </c>
      <c r="F31" s="34">
        <v>166.75</v>
      </c>
      <c r="G31" s="10"/>
      <c r="H31" s="10"/>
      <c r="I31" s="10"/>
    </row>
    <row r="32" spans="1:9" x14ac:dyDescent="0.25">
      <c r="A32" s="35" t="s">
        <v>119</v>
      </c>
      <c r="B32" s="36">
        <v>5572154</v>
      </c>
      <c r="C32" s="36">
        <v>5231332</v>
      </c>
      <c r="D32" s="36">
        <v>21516685</v>
      </c>
      <c r="E32" s="36">
        <v>19534148</v>
      </c>
      <c r="F32" s="37">
        <v>-9.2100000000000009</v>
      </c>
      <c r="G32" s="10"/>
      <c r="H32" s="10"/>
      <c r="I32" s="10"/>
    </row>
    <row r="33" spans="1:9" x14ac:dyDescent="0.25">
      <c r="A33" s="32" t="s">
        <v>120</v>
      </c>
      <c r="B33" s="33">
        <v>222584</v>
      </c>
      <c r="C33" s="33">
        <v>215799</v>
      </c>
      <c r="D33" s="33">
        <v>797837</v>
      </c>
      <c r="E33" s="33">
        <v>856252</v>
      </c>
      <c r="F33" s="34">
        <v>7.32</v>
      </c>
      <c r="G33" s="10"/>
      <c r="H33" s="10"/>
      <c r="I33" s="10"/>
    </row>
    <row r="34" spans="1:9" x14ac:dyDescent="0.25">
      <c r="A34" s="35" t="s">
        <v>121</v>
      </c>
      <c r="B34" s="36">
        <v>23406</v>
      </c>
      <c r="C34" s="36">
        <v>22613</v>
      </c>
      <c r="D34" s="36">
        <v>92330</v>
      </c>
      <c r="E34" s="36">
        <v>96012</v>
      </c>
      <c r="F34" s="37">
        <v>3.99</v>
      </c>
      <c r="G34" s="10"/>
      <c r="H34" s="10"/>
      <c r="I34" s="10"/>
    </row>
    <row r="35" spans="1:9" x14ac:dyDescent="0.25">
      <c r="A35" s="38" t="s">
        <v>122</v>
      </c>
      <c r="B35" s="39">
        <v>17248754</v>
      </c>
      <c r="C35" s="39">
        <v>16525482</v>
      </c>
      <c r="D35" s="39">
        <v>66220656</v>
      </c>
      <c r="E35" s="39">
        <v>62765123</v>
      </c>
      <c r="F35" s="40">
        <v>-5.22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E4CC8-F5B9-4F30-A1C7-37991445A162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131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2224</v>
      </c>
      <c r="C7" s="33">
        <v>2106</v>
      </c>
      <c r="D7" s="33">
        <v>7345</v>
      </c>
      <c r="E7" s="33">
        <v>5618</v>
      </c>
      <c r="F7" s="34">
        <v>-23.51</v>
      </c>
      <c r="G7" s="10"/>
      <c r="H7" s="10"/>
      <c r="I7" s="10"/>
    </row>
    <row r="8" spans="1:12" x14ac:dyDescent="0.25">
      <c r="A8" s="35" t="s">
        <v>95</v>
      </c>
      <c r="B8" s="36">
        <v>3</v>
      </c>
      <c r="C8" s="36">
        <v>0</v>
      </c>
      <c r="D8" s="36">
        <v>303</v>
      </c>
      <c r="E8" s="36">
        <v>79</v>
      </c>
      <c r="F8" s="37">
        <v>-74.040000000000006</v>
      </c>
      <c r="G8" s="10"/>
      <c r="H8" s="10"/>
      <c r="I8" s="10"/>
    </row>
    <row r="9" spans="1:12" x14ac:dyDescent="0.25">
      <c r="A9" s="32" t="s">
        <v>96</v>
      </c>
      <c r="B9" s="33">
        <v>247</v>
      </c>
      <c r="C9" s="33">
        <v>214</v>
      </c>
      <c r="D9" s="33">
        <v>716</v>
      </c>
      <c r="E9" s="33">
        <v>761</v>
      </c>
      <c r="F9" s="34">
        <v>6.17</v>
      </c>
      <c r="G9" s="10"/>
      <c r="H9" s="10"/>
      <c r="I9" s="10"/>
    </row>
    <row r="10" spans="1:12" x14ac:dyDescent="0.25">
      <c r="A10" s="35" t="s">
        <v>97</v>
      </c>
      <c r="B10" s="36">
        <v>3305</v>
      </c>
      <c r="C10" s="36">
        <v>2417</v>
      </c>
      <c r="D10" s="36">
        <v>8376</v>
      </c>
      <c r="E10" s="36">
        <v>5984</v>
      </c>
      <c r="F10" s="37">
        <v>-28.55</v>
      </c>
      <c r="G10" s="10"/>
      <c r="H10" s="10"/>
      <c r="I10" s="10"/>
    </row>
    <row r="11" spans="1:12" x14ac:dyDescent="0.25">
      <c r="A11" s="32" t="s">
        <v>98</v>
      </c>
      <c r="B11" s="33">
        <v>62</v>
      </c>
      <c r="C11" s="33">
        <v>80</v>
      </c>
      <c r="D11" s="33">
        <v>168</v>
      </c>
      <c r="E11" s="33">
        <v>191</v>
      </c>
      <c r="F11" s="34">
        <v>13.9</v>
      </c>
      <c r="G11" s="10"/>
      <c r="H11" s="10"/>
      <c r="I11" s="10"/>
    </row>
    <row r="12" spans="1:12" x14ac:dyDescent="0.25">
      <c r="A12" s="35" t="s">
        <v>99</v>
      </c>
      <c r="B12" s="36">
        <v>987</v>
      </c>
      <c r="C12" s="36">
        <v>1006</v>
      </c>
      <c r="D12" s="36">
        <v>7700</v>
      </c>
      <c r="E12" s="36">
        <v>3437</v>
      </c>
      <c r="F12" s="37">
        <v>-55.37</v>
      </c>
      <c r="G12" s="10"/>
      <c r="H12" s="10"/>
      <c r="I12" s="10"/>
    </row>
    <row r="13" spans="1:12" x14ac:dyDescent="0.25">
      <c r="A13" s="32" t="s">
        <v>100</v>
      </c>
      <c r="B13" s="33">
        <v>176</v>
      </c>
      <c r="C13" s="33">
        <v>123</v>
      </c>
      <c r="D13" s="33">
        <v>617</v>
      </c>
      <c r="E13" s="33">
        <v>432</v>
      </c>
      <c r="F13" s="34">
        <v>-29.92</v>
      </c>
      <c r="G13" s="10"/>
      <c r="H13" s="10"/>
      <c r="I13" s="10"/>
    </row>
    <row r="14" spans="1:12" x14ac:dyDescent="0.25">
      <c r="A14" s="35" t="s">
        <v>101</v>
      </c>
      <c r="B14" s="36">
        <v>340</v>
      </c>
      <c r="C14" s="36">
        <v>235</v>
      </c>
      <c r="D14" s="36">
        <v>800</v>
      </c>
      <c r="E14" s="36">
        <v>965</v>
      </c>
      <c r="F14" s="37">
        <v>20.6</v>
      </c>
      <c r="G14" s="10"/>
      <c r="H14" s="10"/>
      <c r="I14" s="10"/>
    </row>
    <row r="15" spans="1:12" x14ac:dyDescent="0.25">
      <c r="A15" s="32" t="s">
        <v>102</v>
      </c>
      <c r="B15" s="33">
        <v>0</v>
      </c>
      <c r="C15" s="33">
        <v>0</v>
      </c>
      <c r="D15" s="33">
        <v>0</v>
      </c>
      <c r="E15" s="33">
        <v>0</v>
      </c>
      <c r="F15" s="44"/>
      <c r="G15" s="10"/>
      <c r="H15" s="10"/>
      <c r="I15" s="10"/>
    </row>
    <row r="16" spans="1:12" x14ac:dyDescent="0.25">
      <c r="A16" s="35" t="s">
        <v>103</v>
      </c>
      <c r="B16" s="36">
        <v>20</v>
      </c>
      <c r="C16" s="36">
        <v>0</v>
      </c>
      <c r="D16" s="36">
        <v>93</v>
      </c>
      <c r="E16" s="36">
        <v>48</v>
      </c>
      <c r="F16" s="37">
        <v>-48.75</v>
      </c>
      <c r="G16" s="10"/>
      <c r="H16" s="10"/>
      <c r="I16" s="10"/>
    </row>
    <row r="17" spans="1:9" x14ac:dyDescent="0.25">
      <c r="A17" s="32" t="s">
        <v>104</v>
      </c>
      <c r="B17" s="33">
        <v>100</v>
      </c>
      <c r="C17" s="33">
        <v>90</v>
      </c>
      <c r="D17" s="33">
        <v>988</v>
      </c>
      <c r="E17" s="33">
        <v>553</v>
      </c>
      <c r="F17" s="34">
        <v>-44.02</v>
      </c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6</v>
      </c>
      <c r="E18" s="36">
        <v>0</v>
      </c>
      <c r="F18" s="37">
        <v>-100</v>
      </c>
      <c r="G18" s="10"/>
      <c r="H18" s="10"/>
      <c r="I18" s="10"/>
    </row>
    <row r="19" spans="1:9" x14ac:dyDescent="0.25">
      <c r="A19" s="32" t="s">
        <v>106</v>
      </c>
      <c r="B19" s="33">
        <v>46</v>
      </c>
      <c r="C19" s="33">
        <v>7</v>
      </c>
      <c r="D19" s="33">
        <v>90</v>
      </c>
      <c r="E19" s="33">
        <v>58</v>
      </c>
      <c r="F19" s="34">
        <v>-35.71</v>
      </c>
      <c r="G19" s="10"/>
      <c r="H19" s="10"/>
      <c r="I19" s="10"/>
    </row>
    <row r="20" spans="1:9" x14ac:dyDescent="0.25">
      <c r="A20" s="35" t="s">
        <v>107</v>
      </c>
      <c r="B20" s="36">
        <v>3076</v>
      </c>
      <c r="C20" s="36">
        <v>1508</v>
      </c>
      <c r="D20" s="36">
        <v>6376</v>
      </c>
      <c r="E20" s="36">
        <v>2630</v>
      </c>
      <c r="F20" s="37">
        <v>-58.74</v>
      </c>
      <c r="G20" s="10"/>
      <c r="H20" s="10"/>
      <c r="I20" s="10"/>
    </row>
    <row r="21" spans="1:9" x14ac:dyDescent="0.25">
      <c r="A21" s="32" t="s">
        <v>108</v>
      </c>
      <c r="B21" s="33">
        <v>17</v>
      </c>
      <c r="C21" s="33">
        <v>15</v>
      </c>
      <c r="D21" s="33">
        <v>70</v>
      </c>
      <c r="E21" s="33">
        <v>58</v>
      </c>
      <c r="F21" s="34">
        <v>-16.37</v>
      </c>
      <c r="G21" s="10"/>
      <c r="H21" s="10"/>
      <c r="I21" s="10"/>
    </row>
    <row r="22" spans="1:9" x14ac:dyDescent="0.25">
      <c r="A22" s="35" t="s">
        <v>109</v>
      </c>
      <c r="B22" s="36">
        <v>171</v>
      </c>
      <c r="C22" s="36">
        <v>96</v>
      </c>
      <c r="D22" s="36">
        <v>356</v>
      </c>
      <c r="E22" s="36">
        <v>229</v>
      </c>
      <c r="F22" s="37">
        <v>-35.75</v>
      </c>
      <c r="G22" s="10"/>
      <c r="H22" s="10"/>
      <c r="I22" s="10"/>
    </row>
    <row r="23" spans="1:9" x14ac:dyDescent="0.25">
      <c r="A23" s="32" t="s">
        <v>110</v>
      </c>
      <c r="B23" s="33">
        <v>14</v>
      </c>
      <c r="C23" s="33">
        <v>12</v>
      </c>
      <c r="D23" s="33">
        <v>223</v>
      </c>
      <c r="E23" s="33">
        <v>91</v>
      </c>
      <c r="F23" s="34">
        <v>-59.25</v>
      </c>
      <c r="G23" s="10"/>
      <c r="H23" s="10"/>
      <c r="I23" s="10"/>
    </row>
    <row r="24" spans="1:9" x14ac:dyDescent="0.25">
      <c r="A24" s="35" t="s">
        <v>111</v>
      </c>
      <c r="B24" s="36">
        <v>181</v>
      </c>
      <c r="C24" s="36">
        <v>165</v>
      </c>
      <c r="D24" s="36">
        <v>617</v>
      </c>
      <c r="E24" s="36">
        <v>748</v>
      </c>
      <c r="F24" s="37">
        <v>21.29</v>
      </c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82</v>
      </c>
      <c r="C26" s="36">
        <v>88</v>
      </c>
      <c r="D26" s="36">
        <v>244</v>
      </c>
      <c r="E26" s="36">
        <v>268</v>
      </c>
      <c r="F26" s="37">
        <v>9.4499999999999993</v>
      </c>
      <c r="G26" s="10"/>
      <c r="H26" s="10"/>
      <c r="I26" s="10"/>
    </row>
    <row r="27" spans="1:9" x14ac:dyDescent="0.25">
      <c r="A27" s="32" t="s">
        <v>114</v>
      </c>
      <c r="B27" s="33">
        <v>1268</v>
      </c>
      <c r="C27" s="33">
        <v>1289</v>
      </c>
      <c r="D27" s="33">
        <v>7638</v>
      </c>
      <c r="E27" s="33">
        <v>7345</v>
      </c>
      <c r="F27" s="34">
        <v>-3.83</v>
      </c>
      <c r="G27" s="10"/>
      <c r="H27" s="10"/>
      <c r="I27" s="10"/>
    </row>
    <row r="28" spans="1:9" x14ac:dyDescent="0.25">
      <c r="A28" s="35" t="s">
        <v>115</v>
      </c>
      <c r="B28" s="36">
        <v>483</v>
      </c>
      <c r="C28" s="36">
        <v>211</v>
      </c>
      <c r="D28" s="36">
        <v>1537</v>
      </c>
      <c r="E28" s="36">
        <v>844</v>
      </c>
      <c r="F28" s="37">
        <v>-45.06</v>
      </c>
      <c r="G28" s="10"/>
      <c r="H28" s="10"/>
      <c r="I28" s="10"/>
    </row>
    <row r="29" spans="1:9" x14ac:dyDescent="0.25">
      <c r="A29" s="32" t="s">
        <v>116</v>
      </c>
      <c r="B29" s="33">
        <v>1590</v>
      </c>
      <c r="C29" s="33">
        <v>1814</v>
      </c>
      <c r="D29" s="33">
        <v>2970</v>
      </c>
      <c r="E29" s="33">
        <v>3173</v>
      </c>
      <c r="F29" s="34">
        <v>6.83</v>
      </c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210</v>
      </c>
      <c r="C31" s="33">
        <v>87</v>
      </c>
      <c r="D31" s="33">
        <v>488</v>
      </c>
      <c r="E31" s="33">
        <v>459</v>
      </c>
      <c r="F31" s="34">
        <v>-5.98</v>
      </c>
      <c r="G31" s="10"/>
      <c r="H31" s="10"/>
      <c r="I31" s="10"/>
    </row>
    <row r="32" spans="1:9" x14ac:dyDescent="0.25">
      <c r="A32" s="35" t="s">
        <v>119</v>
      </c>
      <c r="B32" s="36">
        <v>55</v>
      </c>
      <c r="C32" s="36">
        <v>55</v>
      </c>
      <c r="D32" s="36">
        <v>379</v>
      </c>
      <c r="E32" s="36">
        <v>428</v>
      </c>
      <c r="F32" s="37">
        <v>12.94</v>
      </c>
      <c r="G32" s="10"/>
      <c r="H32" s="10"/>
      <c r="I32" s="10"/>
    </row>
    <row r="33" spans="1:9" x14ac:dyDescent="0.25">
      <c r="A33" s="32" t="s">
        <v>120</v>
      </c>
      <c r="B33" s="33">
        <v>2511</v>
      </c>
      <c r="C33" s="33">
        <v>2214</v>
      </c>
      <c r="D33" s="33">
        <v>10163</v>
      </c>
      <c r="E33" s="33">
        <v>9836</v>
      </c>
      <c r="F33" s="34">
        <v>-3.22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17170</v>
      </c>
      <c r="C35" s="39">
        <v>13833</v>
      </c>
      <c r="D35" s="39">
        <v>58263</v>
      </c>
      <c r="E35" s="39">
        <v>44234</v>
      </c>
      <c r="F35" s="40">
        <v>-24.08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9CC23-D17D-44D1-BC32-6449940C95ED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132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2387</v>
      </c>
      <c r="C7" s="33">
        <v>3178</v>
      </c>
      <c r="D7" s="33">
        <v>12365</v>
      </c>
      <c r="E7" s="33">
        <v>16119</v>
      </c>
      <c r="F7" s="34">
        <v>30.36</v>
      </c>
      <c r="G7" s="10"/>
      <c r="H7" s="10"/>
      <c r="I7" s="10"/>
    </row>
    <row r="8" spans="1:12" x14ac:dyDescent="0.25">
      <c r="A8" s="35" t="s">
        <v>95</v>
      </c>
      <c r="B8" s="36">
        <v>1052</v>
      </c>
      <c r="C8" s="36">
        <v>1779</v>
      </c>
      <c r="D8" s="36">
        <v>4340</v>
      </c>
      <c r="E8" s="36">
        <v>7252</v>
      </c>
      <c r="F8" s="37">
        <v>67.099999999999994</v>
      </c>
      <c r="G8" s="10"/>
      <c r="H8" s="10"/>
      <c r="I8" s="10"/>
    </row>
    <row r="9" spans="1:12" x14ac:dyDescent="0.25">
      <c r="A9" s="32" t="s">
        <v>96</v>
      </c>
      <c r="B9" s="33">
        <v>3482</v>
      </c>
      <c r="C9" s="33">
        <v>4803</v>
      </c>
      <c r="D9" s="33">
        <v>12909</v>
      </c>
      <c r="E9" s="33">
        <v>18576</v>
      </c>
      <c r="F9" s="34">
        <v>43.9</v>
      </c>
      <c r="G9" s="10"/>
      <c r="H9" s="10"/>
      <c r="I9" s="10"/>
    </row>
    <row r="10" spans="1:12" x14ac:dyDescent="0.25">
      <c r="A10" s="35" t="s">
        <v>97</v>
      </c>
      <c r="B10" s="36">
        <v>5136</v>
      </c>
      <c r="C10" s="36">
        <v>4364</v>
      </c>
      <c r="D10" s="36">
        <v>16340</v>
      </c>
      <c r="E10" s="36">
        <v>15766</v>
      </c>
      <c r="F10" s="37">
        <v>-3.51</v>
      </c>
      <c r="G10" s="10"/>
      <c r="H10" s="10"/>
      <c r="I10" s="10"/>
    </row>
    <row r="11" spans="1:12" x14ac:dyDescent="0.25">
      <c r="A11" s="32" t="s">
        <v>98</v>
      </c>
      <c r="B11" s="33">
        <v>246178</v>
      </c>
      <c r="C11" s="33">
        <v>319184</v>
      </c>
      <c r="D11" s="33">
        <v>900989</v>
      </c>
      <c r="E11" s="33">
        <v>1276486</v>
      </c>
      <c r="F11" s="34">
        <v>41.68</v>
      </c>
      <c r="G11" s="10"/>
      <c r="H11" s="10"/>
      <c r="I11" s="10"/>
    </row>
    <row r="12" spans="1:12" x14ac:dyDescent="0.25">
      <c r="A12" s="35" t="s">
        <v>99</v>
      </c>
      <c r="B12" s="36">
        <v>7525</v>
      </c>
      <c r="C12" s="36">
        <v>9943</v>
      </c>
      <c r="D12" s="36">
        <v>32874</v>
      </c>
      <c r="E12" s="36">
        <v>55086</v>
      </c>
      <c r="F12" s="37">
        <v>67.569999999999993</v>
      </c>
      <c r="G12" s="10"/>
      <c r="H12" s="10"/>
      <c r="I12" s="10"/>
    </row>
    <row r="13" spans="1:12" x14ac:dyDescent="0.25">
      <c r="A13" s="32" t="s">
        <v>100</v>
      </c>
      <c r="B13" s="33">
        <v>3076</v>
      </c>
      <c r="C13" s="33">
        <v>6744</v>
      </c>
      <c r="D13" s="33">
        <v>10475</v>
      </c>
      <c r="E13" s="33">
        <v>20586</v>
      </c>
      <c r="F13" s="34">
        <v>96.53</v>
      </c>
      <c r="G13" s="10"/>
      <c r="H13" s="10"/>
      <c r="I13" s="10"/>
    </row>
    <row r="14" spans="1:12" x14ac:dyDescent="0.25">
      <c r="A14" s="35" t="s">
        <v>101</v>
      </c>
      <c r="B14" s="36">
        <v>116866</v>
      </c>
      <c r="C14" s="36">
        <v>166617</v>
      </c>
      <c r="D14" s="36">
        <v>433679</v>
      </c>
      <c r="E14" s="36">
        <v>600999</v>
      </c>
      <c r="F14" s="37">
        <v>38.58</v>
      </c>
      <c r="G14" s="10"/>
      <c r="H14" s="10"/>
      <c r="I14" s="10"/>
    </row>
    <row r="15" spans="1:12" x14ac:dyDescent="0.25">
      <c r="A15" s="32" t="s">
        <v>102</v>
      </c>
      <c r="B15" s="33">
        <v>9846</v>
      </c>
      <c r="C15" s="33">
        <v>10054</v>
      </c>
      <c r="D15" s="33">
        <v>37945</v>
      </c>
      <c r="E15" s="33">
        <v>36351</v>
      </c>
      <c r="F15" s="34">
        <v>-4.2</v>
      </c>
      <c r="G15" s="10"/>
      <c r="H15" s="10"/>
      <c r="I15" s="10"/>
    </row>
    <row r="16" spans="1:12" x14ac:dyDescent="0.25">
      <c r="A16" s="35" t="s">
        <v>103</v>
      </c>
      <c r="B16" s="36">
        <v>14225</v>
      </c>
      <c r="C16" s="36">
        <v>16594</v>
      </c>
      <c r="D16" s="36">
        <v>59391</v>
      </c>
      <c r="E16" s="36">
        <v>62646</v>
      </c>
      <c r="F16" s="37">
        <v>5.48</v>
      </c>
      <c r="G16" s="10"/>
      <c r="H16" s="10"/>
      <c r="I16" s="10"/>
    </row>
    <row r="17" spans="1:9" x14ac:dyDescent="0.25">
      <c r="A17" s="32" t="s">
        <v>104</v>
      </c>
      <c r="B17" s="33">
        <v>2093</v>
      </c>
      <c r="C17" s="33">
        <v>2136</v>
      </c>
      <c r="D17" s="33">
        <v>10409</v>
      </c>
      <c r="E17" s="33">
        <v>10359</v>
      </c>
      <c r="F17" s="34">
        <v>-0.48</v>
      </c>
      <c r="G17" s="10"/>
      <c r="H17" s="10"/>
      <c r="I17" s="10"/>
    </row>
    <row r="18" spans="1:9" x14ac:dyDescent="0.25">
      <c r="A18" s="35" t="s">
        <v>105</v>
      </c>
      <c r="B18" s="36">
        <v>39376</v>
      </c>
      <c r="C18" s="36">
        <v>65942</v>
      </c>
      <c r="D18" s="36">
        <v>139997</v>
      </c>
      <c r="E18" s="36">
        <v>207239</v>
      </c>
      <c r="F18" s="37">
        <v>48.03</v>
      </c>
      <c r="G18" s="10"/>
      <c r="H18" s="10"/>
      <c r="I18" s="10"/>
    </row>
    <row r="19" spans="1:9" x14ac:dyDescent="0.25">
      <c r="A19" s="32" t="s">
        <v>106</v>
      </c>
      <c r="B19" s="33">
        <v>1808</v>
      </c>
      <c r="C19" s="33">
        <v>1590</v>
      </c>
      <c r="D19" s="33">
        <v>5760</v>
      </c>
      <c r="E19" s="33">
        <v>3947</v>
      </c>
      <c r="F19" s="34">
        <v>-31.48</v>
      </c>
      <c r="G19" s="10"/>
      <c r="H19" s="10"/>
      <c r="I19" s="10"/>
    </row>
    <row r="20" spans="1:9" x14ac:dyDescent="0.25">
      <c r="A20" s="35" t="s">
        <v>107</v>
      </c>
      <c r="B20" s="36">
        <v>10126</v>
      </c>
      <c r="C20" s="36">
        <v>8093</v>
      </c>
      <c r="D20" s="36">
        <v>19676</v>
      </c>
      <c r="E20" s="36">
        <v>15592</v>
      </c>
      <c r="F20" s="37">
        <v>-20.76</v>
      </c>
      <c r="G20" s="10"/>
      <c r="H20" s="10"/>
      <c r="I20" s="10"/>
    </row>
    <row r="21" spans="1:9" x14ac:dyDescent="0.25">
      <c r="A21" s="32" t="s">
        <v>108</v>
      </c>
      <c r="B21" s="33">
        <v>16443</v>
      </c>
      <c r="C21" s="33">
        <v>16584</v>
      </c>
      <c r="D21" s="33">
        <v>56944</v>
      </c>
      <c r="E21" s="33">
        <v>64031</v>
      </c>
      <c r="F21" s="34">
        <v>12.45</v>
      </c>
      <c r="G21" s="10"/>
      <c r="H21" s="10"/>
      <c r="I21" s="10"/>
    </row>
    <row r="22" spans="1:9" x14ac:dyDescent="0.25">
      <c r="A22" s="35" t="s">
        <v>109</v>
      </c>
      <c r="B22" s="36">
        <v>211317</v>
      </c>
      <c r="C22" s="36">
        <v>232937</v>
      </c>
      <c r="D22" s="36">
        <v>775883</v>
      </c>
      <c r="E22" s="36">
        <v>890561</v>
      </c>
      <c r="F22" s="37">
        <v>14.78</v>
      </c>
      <c r="G22" s="10"/>
      <c r="H22" s="10"/>
      <c r="I22" s="10"/>
    </row>
    <row r="23" spans="1:9" x14ac:dyDescent="0.25">
      <c r="A23" s="32" t="s">
        <v>110</v>
      </c>
      <c r="B23" s="33">
        <v>2619</v>
      </c>
      <c r="C23" s="33">
        <v>9070</v>
      </c>
      <c r="D23" s="33">
        <v>16029</v>
      </c>
      <c r="E23" s="33">
        <v>24150</v>
      </c>
      <c r="F23" s="34">
        <v>50.66</v>
      </c>
      <c r="G23" s="10"/>
      <c r="H23" s="10"/>
      <c r="I23" s="10"/>
    </row>
    <row r="24" spans="1:9" x14ac:dyDescent="0.25">
      <c r="A24" s="35" t="s">
        <v>111</v>
      </c>
      <c r="B24" s="36">
        <v>1921</v>
      </c>
      <c r="C24" s="36">
        <v>3030</v>
      </c>
      <c r="D24" s="36">
        <v>8853</v>
      </c>
      <c r="E24" s="36">
        <v>11884</v>
      </c>
      <c r="F24" s="37">
        <v>34.24</v>
      </c>
      <c r="G24" s="10"/>
      <c r="H24" s="10"/>
      <c r="I24" s="10"/>
    </row>
    <row r="25" spans="1:9" x14ac:dyDescent="0.25">
      <c r="A25" s="32" t="s">
        <v>112</v>
      </c>
      <c r="B25" s="33">
        <v>25</v>
      </c>
      <c r="C25" s="33">
        <v>18</v>
      </c>
      <c r="D25" s="33">
        <v>1355</v>
      </c>
      <c r="E25" s="33">
        <v>1175</v>
      </c>
      <c r="F25" s="34">
        <v>-13.28</v>
      </c>
      <c r="G25" s="10"/>
      <c r="H25" s="10"/>
      <c r="I25" s="10"/>
    </row>
    <row r="26" spans="1:9" x14ac:dyDescent="0.25">
      <c r="A26" s="35" t="s">
        <v>113</v>
      </c>
      <c r="B26" s="36">
        <v>940</v>
      </c>
      <c r="C26" s="36">
        <v>1258</v>
      </c>
      <c r="D26" s="36">
        <v>4035</v>
      </c>
      <c r="E26" s="36">
        <v>5481</v>
      </c>
      <c r="F26" s="37">
        <v>35.840000000000003</v>
      </c>
      <c r="G26" s="10"/>
      <c r="H26" s="10"/>
      <c r="I26" s="10"/>
    </row>
    <row r="27" spans="1:9" x14ac:dyDescent="0.25">
      <c r="A27" s="32" t="s">
        <v>114</v>
      </c>
      <c r="B27" s="33">
        <v>2008</v>
      </c>
      <c r="C27" s="33">
        <v>2504</v>
      </c>
      <c r="D27" s="33">
        <v>8951</v>
      </c>
      <c r="E27" s="33">
        <v>9456</v>
      </c>
      <c r="F27" s="34">
        <v>5.64</v>
      </c>
      <c r="G27" s="10"/>
      <c r="H27" s="10"/>
      <c r="I27" s="10"/>
    </row>
    <row r="28" spans="1:9" x14ac:dyDescent="0.25">
      <c r="A28" s="35" t="s">
        <v>115</v>
      </c>
      <c r="B28" s="36">
        <v>35969</v>
      </c>
      <c r="C28" s="36">
        <v>39720</v>
      </c>
      <c r="D28" s="36">
        <v>136331</v>
      </c>
      <c r="E28" s="36">
        <v>156620</v>
      </c>
      <c r="F28" s="37">
        <v>14.88</v>
      </c>
      <c r="G28" s="10"/>
      <c r="H28" s="10"/>
      <c r="I28" s="10"/>
    </row>
    <row r="29" spans="1:9" x14ac:dyDescent="0.25">
      <c r="A29" s="32" t="s">
        <v>116</v>
      </c>
      <c r="B29" s="33">
        <v>1811</v>
      </c>
      <c r="C29" s="33">
        <v>1879</v>
      </c>
      <c r="D29" s="33">
        <v>7368</v>
      </c>
      <c r="E29" s="33">
        <v>8866</v>
      </c>
      <c r="F29" s="34">
        <v>20.329999999999998</v>
      </c>
      <c r="G29" s="10"/>
      <c r="H29" s="10"/>
      <c r="I29" s="10"/>
    </row>
    <row r="30" spans="1:9" x14ac:dyDescent="0.25">
      <c r="A30" s="35" t="s">
        <v>117</v>
      </c>
      <c r="B30" s="36">
        <v>1579</v>
      </c>
      <c r="C30" s="36">
        <v>3920</v>
      </c>
      <c r="D30" s="36">
        <v>6959</v>
      </c>
      <c r="E30" s="36">
        <v>11849</v>
      </c>
      <c r="F30" s="37">
        <v>70.27</v>
      </c>
      <c r="G30" s="10"/>
      <c r="H30" s="10"/>
      <c r="I30" s="10"/>
    </row>
    <row r="31" spans="1:9" x14ac:dyDescent="0.25">
      <c r="A31" s="32" t="s">
        <v>118</v>
      </c>
      <c r="B31" s="33">
        <v>7551</v>
      </c>
      <c r="C31" s="33">
        <v>9722</v>
      </c>
      <c r="D31" s="33">
        <v>27009</v>
      </c>
      <c r="E31" s="33">
        <v>39654</v>
      </c>
      <c r="F31" s="34">
        <v>46.82</v>
      </c>
      <c r="G31" s="10"/>
      <c r="H31" s="10"/>
      <c r="I31" s="10"/>
    </row>
    <row r="32" spans="1:9" x14ac:dyDescent="0.25">
      <c r="A32" s="35" t="s">
        <v>119</v>
      </c>
      <c r="B32" s="36">
        <v>43830</v>
      </c>
      <c r="C32" s="36">
        <v>33370</v>
      </c>
      <c r="D32" s="36">
        <v>145773</v>
      </c>
      <c r="E32" s="36">
        <v>119226</v>
      </c>
      <c r="F32" s="37">
        <v>-18.21</v>
      </c>
      <c r="G32" s="10"/>
      <c r="H32" s="10"/>
      <c r="I32" s="10"/>
    </row>
    <row r="33" spans="1:9" x14ac:dyDescent="0.25">
      <c r="A33" s="32" t="s">
        <v>120</v>
      </c>
      <c r="B33" s="33">
        <v>10501</v>
      </c>
      <c r="C33" s="33">
        <v>8767</v>
      </c>
      <c r="D33" s="33">
        <v>37126</v>
      </c>
      <c r="E33" s="33">
        <v>35576</v>
      </c>
      <c r="F33" s="34">
        <v>-4.17</v>
      </c>
      <c r="G33" s="10"/>
      <c r="H33" s="10"/>
      <c r="I33" s="10"/>
    </row>
    <row r="34" spans="1:9" x14ac:dyDescent="0.25">
      <c r="A34" s="35" t="s">
        <v>121</v>
      </c>
      <c r="B34" s="36">
        <v>783</v>
      </c>
      <c r="C34" s="36">
        <v>659</v>
      </c>
      <c r="D34" s="36">
        <v>2794</v>
      </c>
      <c r="E34" s="36">
        <v>2821</v>
      </c>
      <c r="F34" s="37">
        <v>0.97</v>
      </c>
      <c r="G34" s="10"/>
      <c r="H34" s="10"/>
      <c r="I34" s="10"/>
    </row>
    <row r="35" spans="1:9" x14ac:dyDescent="0.25">
      <c r="A35" s="38" t="s">
        <v>122</v>
      </c>
      <c r="B35" s="39">
        <v>800473</v>
      </c>
      <c r="C35" s="39">
        <v>984459</v>
      </c>
      <c r="D35" s="39">
        <v>2932559</v>
      </c>
      <c r="E35" s="39">
        <v>3728354</v>
      </c>
      <c r="F35" s="40">
        <v>27.14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0272C-E8FA-4089-87EA-49982A09BFE0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133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1886</v>
      </c>
      <c r="C7" s="33">
        <v>2428</v>
      </c>
      <c r="D7" s="33">
        <v>8107</v>
      </c>
      <c r="E7" s="33">
        <v>9876</v>
      </c>
      <c r="F7" s="34">
        <v>21.82</v>
      </c>
      <c r="G7" s="10"/>
      <c r="H7" s="10"/>
      <c r="I7" s="10"/>
    </row>
    <row r="8" spans="1:12" x14ac:dyDescent="0.25">
      <c r="A8" s="35" t="s">
        <v>95</v>
      </c>
      <c r="B8" s="36">
        <v>135</v>
      </c>
      <c r="C8" s="36">
        <v>287</v>
      </c>
      <c r="D8" s="36">
        <v>678</v>
      </c>
      <c r="E8" s="36">
        <v>757</v>
      </c>
      <c r="F8" s="37">
        <v>11.65</v>
      </c>
      <c r="G8" s="10"/>
      <c r="H8" s="10"/>
      <c r="I8" s="10"/>
    </row>
    <row r="9" spans="1:12" x14ac:dyDescent="0.25">
      <c r="A9" s="32" t="s">
        <v>96</v>
      </c>
      <c r="B9" s="33">
        <v>1917</v>
      </c>
      <c r="C9" s="33">
        <v>2506</v>
      </c>
      <c r="D9" s="33">
        <v>6998</v>
      </c>
      <c r="E9" s="33">
        <v>8882</v>
      </c>
      <c r="F9" s="34">
        <v>26.92</v>
      </c>
      <c r="G9" s="10"/>
      <c r="H9" s="10"/>
      <c r="I9" s="10"/>
    </row>
    <row r="10" spans="1:12" x14ac:dyDescent="0.25">
      <c r="A10" s="35" t="s">
        <v>97</v>
      </c>
      <c r="B10" s="36">
        <v>1307</v>
      </c>
      <c r="C10" s="36">
        <v>1486</v>
      </c>
      <c r="D10" s="36">
        <v>5095</v>
      </c>
      <c r="E10" s="36">
        <v>5858</v>
      </c>
      <c r="F10" s="37">
        <v>14.98</v>
      </c>
      <c r="G10" s="10"/>
      <c r="H10" s="10"/>
      <c r="I10" s="10"/>
    </row>
    <row r="11" spans="1:12" x14ac:dyDescent="0.25">
      <c r="A11" s="32" t="s">
        <v>98</v>
      </c>
      <c r="B11" s="33">
        <v>232614</v>
      </c>
      <c r="C11" s="33">
        <v>305262</v>
      </c>
      <c r="D11" s="33">
        <v>842042</v>
      </c>
      <c r="E11" s="33">
        <v>1223790</v>
      </c>
      <c r="F11" s="34">
        <v>45.34</v>
      </c>
      <c r="G11" s="10"/>
      <c r="H11" s="10"/>
      <c r="I11" s="10"/>
    </row>
    <row r="12" spans="1:12" x14ac:dyDescent="0.25">
      <c r="A12" s="35" t="s">
        <v>99</v>
      </c>
      <c r="B12" s="36">
        <v>2454</v>
      </c>
      <c r="C12" s="36">
        <v>3752</v>
      </c>
      <c r="D12" s="36">
        <v>10217</v>
      </c>
      <c r="E12" s="36">
        <v>13189</v>
      </c>
      <c r="F12" s="37">
        <v>29.09</v>
      </c>
      <c r="G12" s="10"/>
      <c r="H12" s="10"/>
      <c r="I12" s="10"/>
    </row>
    <row r="13" spans="1:12" x14ac:dyDescent="0.25">
      <c r="A13" s="32" t="s">
        <v>100</v>
      </c>
      <c r="B13" s="33">
        <v>549</v>
      </c>
      <c r="C13" s="33">
        <v>152</v>
      </c>
      <c r="D13" s="33">
        <v>1586</v>
      </c>
      <c r="E13" s="33">
        <v>555</v>
      </c>
      <c r="F13" s="34">
        <v>-65.010000000000005</v>
      </c>
      <c r="G13" s="10"/>
      <c r="H13" s="10"/>
      <c r="I13" s="10"/>
    </row>
    <row r="14" spans="1:12" x14ac:dyDescent="0.25">
      <c r="A14" s="35" t="s">
        <v>101</v>
      </c>
      <c r="B14" s="36">
        <v>106967</v>
      </c>
      <c r="C14" s="36">
        <v>142054</v>
      </c>
      <c r="D14" s="36">
        <v>393101</v>
      </c>
      <c r="E14" s="36">
        <v>530106</v>
      </c>
      <c r="F14" s="37">
        <v>34.85</v>
      </c>
      <c r="G14" s="10"/>
      <c r="H14" s="10"/>
      <c r="I14" s="10"/>
    </row>
    <row r="15" spans="1:12" x14ac:dyDescent="0.25">
      <c r="A15" s="32" t="s">
        <v>102</v>
      </c>
      <c r="B15" s="33">
        <v>5219</v>
      </c>
      <c r="C15" s="33">
        <v>5329</v>
      </c>
      <c r="D15" s="33">
        <v>20112</v>
      </c>
      <c r="E15" s="33">
        <v>19269</v>
      </c>
      <c r="F15" s="34">
        <v>-4.1900000000000004</v>
      </c>
      <c r="G15" s="10"/>
      <c r="H15" s="10"/>
      <c r="I15" s="10"/>
    </row>
    <row r="16" spans="1:12" x14ac:dyDescent="0.25">
      <c r="A16" s="35" t="s">
        <v>103</v>
      </c>
      <c r="B16" s="36">
        <v>1024</v>
      </c>
      <c r="C16" s="36">
        <v>1801</v>
      </c>
      <c r="D16" s="36">
        <v>4347</v>
      </c>
      <c r="E16" s="36">
        <v>5714</v>
      </c>
      <c r="F16" s="37">
        <v>31.45</v>
      </c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38076</v>
      </c>
      <c r="C18" s="36">
        <v>64345</v>
      </c>
      <c r="D18" s="36">
        <v>133761</v>
      </c>
      <c r="E18" s="36">
        <v>202224</v>
      </c>
      <c r="F18" s="37">
        <v>51.18</v>
      </c>
      <c r="G18" s="10"/>
      <c r="H18" s="10"/>
      <c r="I18" s="10"/>
    </row>
    <row r="19" spans="1:9" x14ac:dyDescent="0.25">
      <c r="A19" s="32" t="s">
        <v>106</v>
      </c>
      <c r="B19" s="33">
        <v>943</v>
      </c>
      <c r="C19" s="33">
        <v>1047</v>
      </c>
      <c r="D19" s="33">
        <v>2548</v>
      </c>
      <c r="E19" s="33">
        <v>2560</v>
      </c>
      <c r="F19" s="34">
        <v>0.47</v>
      </c>
      <c r="G19" s="10"/>
      <c r="H19" s="10"/>
      <c r="I19" s="10"/>
    </row>
    <row r="20" spans="1:9" x14ac:dyDescent="0.25">
      <c r="A20" s="35" t="s">
        <v>107</v>
      </c>
      <c r="B20" s="36">
        <v>9857</v>
      </c>
      <c r="C20" s="36">
        <v>8093</v>
      </c>
      <c r="D20" s="36">
        <v>19225</v>
      </c>
      <c r="E20" s="36">
        <v>15592</v>
      </c>
      <c r="F20" s="37">
        <v>-18.899999999999999</v>
      </c>
      <c r="G20" s="10"/>
      <c r="H20" s="10"/>
      <c r="I20" s="10"/>
    </row>
    <row r="21" spans="1:9" x14ac:dyDescent="0.25">
      <c r="A21" s="32" t="s">
        <v>108</v>
      </c>
      <c r="B21" s="33">
        <v>15229</v>
      </c>
      <c r="C21" s="33">
        <v>14018</v>
      </c>
      <c r="D21" s="33">
        <v>52530</v>
      </c>
      <c r="E21" s="33">
        <v>58263</v>
      </c>
      <c r="F21" s="34">
        <v>10.91</v>
      </c>
      <c r="G21" s="10"/>
      <c r="H21" s="10"/>
      <c r="I21" s="10"/>
    </row>
    <row r="22" spans="1:9" x14ac:dyDescent="0.25">
      <c r="A22" s="35" t="s">
        <v>109</v>
      </c>
      <c r="B22" s="36">
        <v>196450</v>
      </c>
      <c r="C22" s="36">
        <v>204675</v>
      </c>
      <c r="D22" s="36">
        <v>711555</v>
      </c>
      <c r="E22" s="36">
        <v>783733</v>
      </c>
      <c r="F22" s="37">
        <v>10.14</v>
      </c>
      <c r="G22" s="10"/>
      <c r="H22" s="10"/>
      <c r="I22" s="10"/>
    </row>
    <row r="23" spans="1:9" x14ac:dyDescent="0.25">
      <c r="A23" s="32" t="s">
        <v>110</v>
      </c>
      <c r="B23" s="33">
        <v>1963</v>
      </c>
      <c r="C23" s="33">
        <v>2247</v>
      </c>
      <c r="D23" s="33">
        <v>7346</v>
      </c>
      <c r="E23" s="33">
        <v>7342</v>
      </c>
      <c r="F23" s="34">
        <v>-0.05</v>
      </c>
      <c r="G23" s="10"/>
      <c r="H23" s="10"/>
      <c r="I23" s="10"/>
    </row>
    <row r="24" spans="1:9" x14ac:dyDescent="0.25">
      <c r="A24" s="35" t="s">
        <v>111</v>
      </c>
      <c r="B24" s="36">
        <v>853</v>
      </c>
      <c r="C24" s="36">
        <v>1316</v>
      </c>
      <c r="D24" s="36">
        <v>5180</v>
      </c>
      <c r="E24" s="36">
        <v>6280</v>
      </c>
      <c r="F24" s="37">
        <v>21.24</v>
      </c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522</v>
      </c>
      <c r="C26" s="36">
        <v>849</v>
      </c>
      <c r="D26" s="36">
        <v>1859</v>
      </c>
      <c r="E26" s="36">
        <v>3861</v>
      </c>
      <c r="F26" s="37">
        <v>107.69</v>
      </c>
      <c r="G26" s="10"/>
      <c r="H26" s="10"/>
      <c r="I26" s="10"/>
    </row>
    <row r="27" spans="1:9" x14ac:dyDescent="0.25">
      <c r="A27" s="32" t="s">
        <v>114</v>
      </c>
      <c r="B27" s="33">
        <v>706</v>
      </c>
      <c r="C27" s="33">
        <v>1590</v>
      </c>
      <c r="D27" s="33">
        <v>3039</v>
      </c>
      <c r="E27" s="33">
        <v>4526</v>
      </c>
      <c r="F27" s="34">
        <v>48.93</v>
      </c>
      <c r="G27" s="10"/>
      <c r="H27" s="10"/>
      <c r="I27" s="10"/>
    </row>
    <row r="28" spans="1:9" x14ac:dyDescent="0.25">
      <c r="A28" s="35" t="s">
        <v>115</v>
      </c>
      <c r="B28" s="36">
        <v>29005</v>
      </c>
      <c r="C28" s="36">
        <v>27951</v>
      </c>
      <c r="D28" s="36">
        <v>114033</v>
      </c>
      <c r="E28" s="36">
        <v>119005</v>
      </c>
      <c r="F28" s="37">
        <v>4.3600000000000003</v>
      </c>
      <c r="G28" s="10"/>
      <c r="H28" s="10"/>
      <c r="I28" s="10"/>
    </row>
    <row r="29" spans="1:9" x14ac:dyDescent="0.25">
      <c r="A29" s="32" t="s">
        <v>116</v>
      </c>
      <c r="B29" s="33">
        <v>931</v>
      </c>
      <c r="C29" s="33">
        <v>1046</v>
      </c>
      <c r="D29" s="33">
        <v>3671</v>
      </c>
      <c r="E29" s="33">
        <v>4573</v>
      </c>
      <c r="F29" s="34">
        <v>24.57</v>
      </c>
      <c r="G29" s="10"/>
      <c r="H29" s="10"/>
      <c r="I29" s="10"/>
    </row>
    <row r="30" spans="1:9" x14ac:dyDescent="0.25">
      <c r="A30" s="35" t="s">
        <v>117</v>
      </c>
      <c r="B30" s="36">
        <v>832</v>
      </c>
      <c r="C30" s="36">
        <v>975</v>
      </c>
      <c r="D30" s="36">
        <v>4543</v>
      </c>
      <c r="E30" s="36">
        <v>4672</v>
      </c>
      <c r="F30" s="37">
        <v>2.84</v>
      </c>
      <c r="G30" s="10"/>
      <c r="H30" s="10"/>
      <c r="I30" s="10"/>
    </row>
    <row r="31" spans="1:9" x14ac:dyDescent="0.25">
      <c r="A31" s="32" t="s">
        <v>118</v>
      </c>
      <c r="B31" s="33">
        <v>3792</v>
      </c>
      <c r="C31" s="33">
        <v>4802</v>
      </c>
      <c r="D31" s="33">
        <v>12667</v>
      </c>
      <c r="E31" s="33">
        <v>19124</v>
      </c>
      <c r="F31" s="34">
        <v>50.97</v>
      </c>
      <c r="G31" s="10"/>
      <c r="H31" s="10"/>
      <c r="I31" s="10"/>
    </row>
    <row r="32" spans="1:9" x14ac:dyDescent="0.25">
      <c r="A32" s="35" t="s">
        <v>119</v>
      </c>
      <c r="B32" s="36">
        <v>40456</v>
      </c>
      <c r="C32" s="36">
        <v>29126</v>
      </c>
      <c r="D32" s="36">
        <v>131633</v>
      </c>
      <c r="E32" s="36">
        <v>98740</v>
      </c>
      <c r="F32" s="37">
        <v>-24.99</v>
      </c>
      <c r="G32" s="10"/>
      <c r="H32" s="10"/>
      <c r="I32" s="10"/>
    </row>
    <row r="33" spans="1:9" x14ac:dyDescent="0.25">
      <c r="A33" s="32" t="s">
        <v>120</v>
      </c>
      <c r="B33" s="33">
        <v>4909</v>
      </c>
      <c r="C33" s="33">
        <v>4408</v>
      </c>
      <c r="D33" s="33">
        <v>16738</v>
      </c>
      <c r="E33" s="33">
        <v>17844</v>
      </c>
      <c r="F33" s="34">
        <v>6.61</v>
      </c>
      <c r="G33" s="10"/>
      <c r="H33" s="10"/>
      <c r="I33" s="10"/>
    </row>
    <row r="34" spans="1:9" x14ac:dyDescent="0.25">
      <c r="A34" s="35" t="s">
        <v>121</v>
      </c>
      <c r="B34" s="36">
        <v>247</v>
      </c>
      <c r="C34" s="36">
        <v>215</v>
      </c>
      <c r="D34" s="36">
        <v>705</v>
      </c>
      <c r="E34" s="36">
        <v>915</v>
      </c>
      <c r="F34" s="37">
        <v>29.79</v>
      </c>
      <c r="G34" s="10"/>
      <c r="H34" s="10"/>
      <c r="I34" s="10"/>
    </row>
    <row r="35" spans="1:9" x14ac:dyDescent="0.25">
      <c r="A35" s="38" t="s">
        <v>122</v>
      </c>
      <c r="B35" s="39">
        <v>698843</v>
      </c>
      <c r="C35" s="39">
        <v>831760</v>
      </c>
      <c r="D35" s="39">
        <v>2513316</v>
      </c>
      <c r="E35" s="39">
        <v>3167250</v>
      </c>
      <c r="F35" s="40">
        <v>26.02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5164A-DFCA-457A-B3D5-C77DDBFF5C68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134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0</v>
      </c>
      <c r="D8" s="36">
        <v>0</v>
      </c>
      <c r="E8" s="36">
        <v>0</v>
      </c>
      <c r="F8" s="43"/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0</v>
      </c>
      <c r="D9" s="33">
        <v>0</v>
      </c>
      <c r="E9" s="33">
        <v>0</v>
      </c>
      <c r="F9" s="44"/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178490</v>
      </c>
      <c r="C11" s="33">
        <v>328942</v>
      </c>
      <c r="D11" s="33">
        <v>737194</v>
      </c>
      <c r="E11" s="33">
        <v>1231359</v>
      </c>
      <c r="F11" s="34">
        <v>67.03</v>
      </c>
      <c r="G11" s="10"/>
      <c r="H11" s="10"/>
      <c r="I11" s="10"/>
    </row>
    <row r="12" spans="1:12" x14ac:dyDescent="0.25">
      <c r="A12" s="35" t="s">
        <v>99</v>
      </c>
      <c r="B12" s="36">
        <v>0</v>
      </c>
      <c r="C12" s="36">
        <v>0</v>
      </c>
      <c r="D12" s="36">
        <v>0</v>
      </c>
      <c r="E12" s="36">
        <v>0</v>
      </c>
      <c r="F12" s="43"/>
      <c r="G12" s="10"/>
      <c r="H12" s="10"/>
      <c r="I12" s="10"/>
    </row>
    <row r="13" spans="1:12" x14ac:dyDescent="0.25">
      <c r="A13" s="32" t="s">
        <v>100</v>
      </c>
      <c r="B13" s="33">
        <v>0</v>
      </c>
      <c r="C13" s="33">
        <v>0</v>
      </c>
      <c r="D13" s="33">
        <v>0</v>
      </c>
      <c r="E13" s="33">
        <v>14</v>
      </c>
      <c r="F13" s="44"/>
      <c r="G13" s="10"/>
      <c r="H13" s="10"/>
      <c r="I13" s="10"/>
    </row>
    <row r="14" spans="1:12" x14ac:dyDescent="0.25">
      <c r="A14" s="35" t="s">
        <v>101</v>
      </c>
      <c r="B14" s="36">
        <v>0</v>
      </c>
      <c r="C14" s="36">
        <v>0</v>
      </c>
      <c r="D14" s="36">
        <v>0</v>
      </c>
      <c r="E14" s="36">
        <v>0</v>
      </c>
      <c r="F14" s="43"/>
      <c r="G14" s="10"/>
      <c r="H14" s="10"/>
      <c r="I14" s="10"/>
    </row>
    <row r="15" spans="1:12" x14ac:dyDescent="0.25">
      <c r="A15" s="32" t="s">
        <v>102</v>
      </c>
      <c r="B15" s="33">
        <v>189</v>
      </c>
      <c r="C15" s="33">
        <v>326</v>
      </c>
      <c r="D15" s="33">
        <v>910</v>
      </c>
      <c r="E15" s="33">
        <v>326</v>
      </c>
      <c r="F15" s="34">
        <v>-64.180000000000007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0</v>
      </c>
      <c r="E18" s="36">
        <v>0</v>
      </c>
      <c r="F18" s="43"/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0</v>
      </c>
      <c r="D19" s="33">
        <v>654</v>
      </c>
      <c r="E19" s="33">
        <v>0</v>
      </c>
      <c r="F19" s="34">
        <v>-100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4958</v>
      </c>
      <c r="C21" s="33">
        <v>0</v>
      </c>
      <c r="D21" s="33">
        <v>4958</v>
      </c>
      <c r="E21" s="33">
        <v>5796</v>
      </c>
      <c r="F21" s="34">
        <v>16.899999999999999</v>
      </c>
      <c r="G21" s="10"/>
      <c r="H21" s="10"/>
      <c r="I21" s="10"/>
    </row>
    <row r="22" spans="1:9" x14ac:dyDescent="0.25">
      <c r="A22" s="35" t="s">
        <v>109</v>
      </c>
      <c r="B22" s="36">
        <v>0</v>
      </c>
      <c r="C22" s="36">
        <v>1</v>
      </c>
      <c r="D22" s="36">
        <v>1</v>
      </c>
      <c r="E22" s="36">
        <v>1</v>
      </c>
      <c r="F22" s="37">
        <v>0</v>
      </c>
      <c r="G22" s="10"/>
      <c r="H22" s="10"/>
      <c r="I22" s="10"/>
    </row>
    <row r="23" spans="1:9" x14ac:dyDescent="0.25">
      <c r="A23" s="32" t="s">
        <v>110</v>
      </c>
      <c r="B23" s="33">
        <v>0</v>
      </c>
      <c r="C23" s="33">
        <v>0</v>
      </c>
      <c r="D23" s="33">
        <v>0</v>
      </c>
      <c r="E23" s="33">
        <v>0</v>
      </c>
      <c r="F23" s="44"/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117</v>
      </c>
      <c r="C28" s="36">
        <v>121</v>
      </c>
      <c r="D28" s="36">
        <v>326</v>
      </c>
      <c r="E28" s="36">
        <v>539</v>
      </c>
      <c r="F28" s="37">
        <v>65.34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0</v>
      </c>
      <c r="C31" s="33">
        <v>9628</v>
      </c>
      <c r="D31" s="33">
        <v>0</v>
      </c>
      <c r="E31" s="33">
        <v>23083</v>
      </c>
      <c r="F31" s="44"/>
      <c r="G31" s="10"/>
      <c r="H31" s="10"/>
      <c r="I31" s="10"/>
    </row>
    <row r="32" spans="1:9" x14ac:dyDescent="0.25">
      <c r="A32" s="35" t="s">
        <v>119</v>
      </c>
      <c r="B32" s="36">
        <v>0</v>
      </c>
      <c r="C32" s="36">
        <v>0</v>
      </c>
      <c r="D32" s="36">
        <v>0</v>
      </c>
      <c r="E32" s="36">
        <v>0</v>
      </c>
      <c r="F32" s="43"/>
      <c r="G32" s="10"/>
      <c r="H32" s="10"/>
      <c r="I32" s="10"/>
    </row>
    <row r="33" spans="1:9" x14ac:dyDescent="0.25">
      <c r="A33" s="32" t="s">
        <v>120</v>
      </c>
      <c r="B33" s="33">
        <v>0</v>
      </c>
      <c r="C33" s="33">
        <v>0</v>
      </c>
      <c r="D33" s="33">
        <v>0</v>
      </c>
      <c r="E33" s="33">
        <v>0</v>
      </c>
      <c r="F33" s="44"/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183754</v>
      </c>
      <c r="C35" s="39">
        <v>339018</v>
      </c>
      <c r="D35" s="39">
        <v>744043</v>
      </c>
      <c r="E35" s="39">
        <v>1261118</v>
      </c>
      <c r="F35" s="40">
        <v>69.5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B08EB-65D4-4EF3-B5CA-B5111DF1143F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135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22678</v>
      </c>
      <c r="D7" s="33">
        <v>0</v>
      </c>
      <c r="E7" s="33">
        <v>115008</v>
      </c>
      <c r="F7" s="44"/>
      <c r="G7" s="10"/>
      <c r="H7" s="10"/>
      <c r="I7" s="10"/>
    </row>
    <row r="8" spans="1:12" x14ac:dyDescent="0.25">
      <c r="A8" s="35" t="s">
        <v>95</v>
      </c>
      <c r="B8" s="36">
        <v>1059</v>
      </c>
      <c r="C8" s="36">
        <v>2655</v>
      </c>
      <c r="D8" s="36">
        <v>5733</v>
      </c>
      <c r="E8" s="36">
        <v>14977</v>
      </c>
      <c r="F8" s="37">
        <v>161.24</v>
      </c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0</v>
      </c>
      <c r="D9" s="33">
        <v>0</v>
      </c>
      <c r="E9" s="33">
        <v>141</v>
      </c>
      <c r="F9" s="44"/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6196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5698411</v>
      </c>
      <c r="C11" s="33">
        <v>5239943</v>
      </c>
      <c r="D11" s="33">
        <v>21514363</v>
      </c>
      <c r="E11" s="33">
        <v>20473374</v>
      </c>
      <c r="F11" s="34">
        <v>-4.84</v>
      </c>
      <c r="G11" s="10"/>
      <c r="H11" s="10"/>
      <c r="I11" s="10"/>
    </row>
    <row r="12" spans="1:12" x14ac:dyDescent="0.25">
      <c r="A12" s="35" t="s">
        <v>99</v>
      </c>
      <c r="B12" s="36">
        <v>105960</v>
      </c>
      <c r="C12" s="36">
        <v>213969</v>
      </c>
      <c r="D12" s="36">
        <v>590096</v>
      </c>
      <c r="E12" s="36">
        <v>735805</v>
      </c>
      <c r="F12" s="37">
        <v>24.69</v>
      </c>
      <c r="G12" s="10"/>
      <c r="H12" s="10"/>
      <c r="I12" s="10"/>
    </row>
    <row r="13" spans="1:12" x14ac:dyDescent="0.25">
      <c r="A13" s="32" t="s">
        <v>100</v>
      </c>
      <c r="B13" s="33">
        <v>1261</v>
      </c>
      <c r="C13" s="33">
        <v>1471</v>
      </c>
      <c r="D13" s="33">
        <v>5190</v>
      </c>
      <c r="E13" s="33">
        <v>4692</v>
      </c>
      <c r="F13" s="34">
        <v>-9.6</v>
      </c>
      <c r="G13" s="10"/>
      <c r="H13" s="10"/>
      <c r="I13" s="10"/>
    </row>
    <row r="14" spans="1:12" x14ac:dyDescent="0.25">
      <c r="A14" s="35" t="s">
        <v>101</v>
      </c>
      <c r="B14" s="36">
        <v>2044772</v>
      </c>
      <c r="C14" s="36">
        <v>2240784</v>
      </c>
      <c r="D14" s="36">
        <v>8094259</v>
      </c>
      <c r="E14" s="36">
        <v>9092841</v>
      </c>
      <c r="F14" s="37">
        <v>12.34</v>
      </c>
      <c r="G14" s="10"/>
      <c r="H14" s="10"/>
      <c r="I14" s="10"/>
    </row>
    <row r="15" spans="1:12" x14ac:dyDescent="0.25">
      <c r="A15" s="32" t="s">
        <v>102</v>
      </c>
      <c r="B15" s="33">
        <v>1906</v>
      </c>
      <c r="C15" s="33">
        <v>2976</v>
      </c>
      <c r="D15" s="33">
        <v>10801</v>
      </c>
      <c r="E15" s="33">
        <v>7946</v>
      </c>
      <c r="F15" s="34">
        <v>-26.43</v>
      </c>
      <c r="G15" s="10"/>
      <c r="H15" s="10"/>
      <c r="I15" s="10"/>
    </row>
    <row r="16" spans="1:12" x14ac:dyDescent="0.25">
      <c r="A16" s="35" t="s">
        <v>103</v>
      </c>
      <c r="B16" s="36">
        <v>94</v>
      </c>
      <c r="C16" s="36">
        <v>34</v>
      </c>
      <c r="D16" s="36">
        <v>67901</v>
      </c>
      <c r="E16" s="36">
        <v>594</v>
      </c>
      <c r="F16" s="37">
        <v>-99.13</v>
      </c>
      <c r="G16" s="10"/>
      <c r="H16" s="10"/>
      <c r="I16" s="10"/>
    </row>
    <row r="17" spans="1:9" x14ac:dyDescent="0.25">
      <c r="A17" s="32" t="s">
        <v>104</v>
      </c>
      <c r="B17" s="33">
        <v>12404</v>
      </c>
      <c r="C17" s="33">
        <v>6377</v>
      </c>
      <c r="D17" s="33">
        <v>23647</v>
      </c>
      <c r="E17" s="33">
        <v>10095</v>
      </c>
      <c r="F17" s="34">
        <v>-57.31</v>
      </c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0</v>
      </c>
      <c r="E18" s="36">
        <v>0</v>
      </c>
      <c r="F18" s="43"/>
      <c r="G18" s="10"/>
      <c r="H18" s="10"/>
      <c r="I18" s="10"/>
    </row>
    <row r="19" spans="1:9" x14ac:dyDescent="0.25">
      <c r="A19" s="32" t="s">
        <v>106</v>
      </c>
      <c r="B19" s="33">
        <v>98</v>
      </c>
      <c r="C19" s="33">
        <v>2232</v>
      </c>
      <c r="D19" s="33">
        <v>4514</v>
      </c>
      <c r="E19" s="33">
        <v>6494</v>
      </c>
      <c r="F19" s="34">
        <v>43.86</v>
      </c>
      <c r="G19" s="10"/>
      <c r="H19" s="10"/>
      <c r="I19" s="10"/>
    </row>
    <row r="20" spans="1:9" x14ac:dyDescent="0.25">
      <c r="A20" s="35" t="s">
        <v>107</v>
      </c>
      <c r="B20" s="36">
        <v>14774</v>
      </c>
      <c r="C20" s="36">
        <v>366665</v>
      </c>
      <c r="D20" s="36">
        <v>134775</v>
      </c>
      <c r="E20" s="36">
        <v>680782</v>
      </c>
      <c r="F20" s="37">
        <v>405.12</v>
      </c>
      <c r="G20" s="10"/>
      <c r="H20" s="10"/>
      <c r="I20" s="10"/>
    </row>
    <row r="21" spans="1:9" x14ac:dyDescent="0.25">
      <c r="A21" s="32" t="s">
        <v>108</v>
      </c>
      <c r="B21" s="33">
        <v>276404</v>
      </c>
      <c r="C21" s="33">
        <v>187076</v>
      </c>
      <c r="D21" s="33">
        <v>999217</v>
      </c>
      <c r="E21" s="33">
        <v>762655</v>
      </c>
      <c r="F21" s="34">
        <v>-23.67</v>
      </c>
      <c r="G21" s="10"/>
      <c r="H21" s="10"/>
      <c r="I21" s="10"/>
    </row>
    <row r="22" spans="1:9" x14ac:dyDescent="0.25">
      <c r="A22" s="35" t="s">
        <v>109</v>
      </c>
      <c r="B22" s="36">
        <v>1304315</v>
      </c>
      <c r="C22" s="36">
        <v>896005</v>
      </c>
      <c r="D22" s="36">
        <v>4784893</v>
      </c>
      <c r="E22" s="36">
        <v>3979881</v>
      </c>
      <c r="F22" s="37">
        <v>-16.82</v>
      </c>
      <c r="G22" s="10"/>
      <c r="H22" s="10"/>
      <c r="I22" s="10"/>
    </row>
    <row r="23" spans="1:9" x14ac:dyDescent="0.25">
      <c r="A23" s="32" t="s">
        <v>110</v>
      </c>
      <c r="B23" s="33">
        <v>124691</v>
      </c>
      <c r="C23" s="33">
        <v>439419</v>
      </c>
      <c r="D23" s="33">
        <v>448455</v>
      </c>
      <c r="E23" s="33">
        <v>1120055</v>
      </c>
      <c r="F23" s="34">
        <v>149.76</v>
      </c>
      <c r="G23" s="10"/>
      <c r="H23" s="10"/>
      <c r="I23" s="10"/>
    </row>
    <row r="24" spans="1:9" x14ac:dyDescent="0.25">
      <c r="A24" s="35" t="s">
        <v>111</v>
      </c>
      <c r="B24" s="36">
        <v>364</v>
      </c>
      <c r="C24" s="36">
        <v>200</v>
      </c>
      <c r="D24" s="36">
        <v>1890</v>
      </c>
      <c r="E24" s="36">
        <v>921</v>
      </c>
      <c r="F24" s="37">
        <v>-51.27</v>
      </c>
      <c r="G24" s="10"/>
      <c r="H24" s="10"/>
      <c r="I24" s="10"/>
    </row>
    <row r="25" spans="1:9" x14ac:dyDescent="0.25">
      <c r="A25" s="32" t="s">
        <v>112</v>
      </c>
      <c r="B25" s="33">
        <v>36</v>
      </c>
      <c r="C25" s="33">
        <v>0</v>
      </c>
      <c r="D25" s="33">
        <v>36</v>
      </c>
      <c r="E25" s="33">
        <v>0</v>
      </c>
      <c r="F25" s="34">
        <v>-100</v>
      </c>
      <c r="G25" s="10"/>
      <c r="H25" s="10"/>
      <c r="I25" s="10"/>
    </row>
    <row r="26" spans="1:9" x14ac:dyDescent="0.25">
      <c r="A26" s="35" t="s">
        <v>113</v>
      </c>
      <c r="B26" s="36">
        <v>14593</v>
      </c>
      <c r="C26" s="36">
        <v>6062</v>
      </c>
      <c r="D26" s="36">
        <v>118889</v>
      </c>
      <c r="E26" s="36">
        <v>29654</v>
      </c>
      <c r="F26" s="37">
        <v>-75.06</v>
      </c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1837</v>
      </c>
      <c r="D27" s="33">
        <v>2770</v>
      </c>
      <c r="E27" s="33">
        <v>5702</v>
      </c>
      <c r="F27" s="34">
        <v>105.85</v>
      </c>
      <c r="G27" s="10"/>
      <c r="H27" s="10"/>
      <c r="I27" s="10"/>
    </row>
    <row r="28" spans="1:9" x14ac:dyDescent="0.25">
      <c r="A28" s="35" t="s">
        <v>115</v>
      </c>
      <c r="B28" s="36">
        <v>54204</v>
      </c>
      <c r="C28" s="36">
        <v>49083</v>
      </c>
      <c r="D28" s="36">
        <v>235590</v>
      </c>
      <c r="E28" s="36">
        <v>201285</v>
      </c>
      <c r="F28" s="37">
        <v>-14.56</v>
      </c>
      <c r="G28" s="10"/>
      <c r="H28" s="10"/>
      <c r="I28" s="10"/>
    </row>
    <row r="29" spans="1:9" x14ac:dyDescent="0.25">
      <c r="A29" s="32" t="s">
        <v>116</v>
      </c>
      <c r="B29" s="33">
        <v>28900</v>
      </c>
      <c r="C29" s="33">
        <v>3810</v>
      </c>
      <c r="D29" s="33">
        <v>52901</v>
      </c>
      <c r="E29" s="33">
        <v>14728</v>
      </c>
      <c r="F29" s="34">
        <v>-72.16</v>
      </c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120650</v>
      </c>
      <c r="C31" s="33">
        <v>583097</v>
      </c>
      <c r="D31" s="33">
        <v>829457</v>
      </c>
      <c r="E31" s="33">
        <v>1041212</v>
      </c>
      <c r="F31" s="34">
        <v>25.53</v>
      </c>
      <c r="G31" s="10"/>
      <c r="H31" s="10"/>
      <c r="I31" s="10"/>
    </row>
    <row r="32" spans="1:9" x14ac:dyDescent="0.25">
      <c r="A32" s="35" t="s">
        <v>119</v>
      </c>
      <c r="B32" s="36">
        <v>3332718</v>
      </c>
      <c r="C32" s="36">
        <v>3018844</v>
      </c>
      <c r="D32" s="36">
        <v>12599335</v>
      </c>
      <c r="E32" s="36">
        <v>11158293</v>
      </c>
      <c r="F32" s="37">
        <v>-11.44</v>
      </c>
      <c r="G32" s="10"/>
      <c r="H32" s="10"/>
      <c r="I32" s="10"/>
    </row>
    <row r="33" spans="1:9" x14ac:dyDescent="0.25">
      <c r="A33" s="32" t="s">
        <v>120</v>
      </c>
      <c r="B33" s="33">
        <v>23080</v>
      </c>
      <c r="C33" s="33">
        <v>13661</v>
      </c>
      <c r="D33" s="33">
        <v>74233</v>
      </c>
      <c r="E33" s="33">
        <v>78835</v>
      </c>
      <c r="F33" s="34">
        <v>6.2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3119</v>
      </c>
      <c r="D34" s="36">
        <v>2372</v>
      </c>
      <c r="E34" s="36">
        <v>22638</v>
      </c>
      <c r="F34" s="37">
        <v>854.38</v>
      </c>
      <c r="G34" s="10"/>
      <c r="H34" s="10"/>
      <c r="I34" s="10"/>
    </row>
    <row r="35" spans="1:9" x14ac:dyDescent="0.25">
      <c r="A35" s="38" t="s">
        <v>122</v>
      </c>
      <c r="B35" s="39">
        <v>13160694</v>
      </c>
      <c r="C35" s="39">
        <v>13301997</v>
      </c>
      <c r="D35" s="39">
        <v>50601317</v>
      </c>
      <c r="E35" s="39">
        <v>49564804</v>
      </c>
      <c r="F35" s="40">
        <v>-2.0499999999999998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136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CA5FA-13F9-4A73-AE61-8E0D19ECECA0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.85546875" bestFit="1" customWidth="1"/>
  </cols>
  <sheetData>
    <row r="1" spans="1:12" s="16" customFormat="1" ht="22.5" customHeight="1" x14ac:dyDescent="0.35">
      <c r="F1" s="25" t="s">
        <v>137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1059</v>
      </c>
      <c r="C8" s="36">
        <v>2655</v>
      </c>
      <c r="D8" s="36">
        <v>5733</v>
      </c>
      <c r="E8" s="36">
        <v>14977</v>
      </c>
      <c r="F8" s="37">
        <v>161.24</v>
      </c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0</v>
      </c>
      <c r="D9" s="33">
        <v>0</v>
      </c>
      <c r="E9" s="33">
        <v>141</v>
      </c>
      <c r="F9" s="44"/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4569399</v>
      </c>
      <c r="C11" s="33">
        <v>4108675</v>
      </c>
      <c r="D11" s="33">
        <v>17637684</v>
      </c>
      <c r="E11" s="33">
        <v>16268925</v>
      </c>
      <c r="F11" s="34">
        <v>-7.76</v>
      </c>
      <c r="G11" s="10"/>
      <c r="H11" s="10"/>
      <c r="I11" s="10"/>
    </row>
    <row r="12" spans="1:12" x14ac:dyDescent="0.25">
      <c r="A12" s="35" t="s">
        <v>99</v>
      </c>
      <c r="B12" s="36">
        <v>25649</v>
      </c>
      <c r="C12" s="36">
        <v>25788</v>
      </c>
      <c r="D12" s="36">
        <v>220941</v>
      </c>
      <c r="E12" s="36">
        <v>149025</v>
      </c>
      <c r="F12" s="37">
        <v>-32.549999999999997</v>
      </c>
      <c r="G12" s="10"/>
      <c r="H12" s="10"/>
      <c r="I12" s="10"/>
    </row>
    <row r="13" spans="1:12" x14ac:dyDescent="0.25">
      <c r="A13" s="32" t="s">
        <v>100</v>
      </c>
      <c r="B13" s="33">
        <v>2</v>
      </c>
      <c r="C13" s="33">
        <v>0</v>
      </c>
      <c r="D13" s="33">
        <v>2</v>
      </c>
      <c r="E13" s="33">
        <v>0</v>
      </c>
      <c r="F13" s="34">
        <v>-100</v>
      </c>
      <c r="G13" s="10"/>
      <c r="H13" s="10"/>
      <c r="I13" s="10"/>
    </row>
    <row r="14" spans="1:12" x14ac:dyDescent="0.25">
      <c r="A14" s="35" t="s">
        <v>101</v>
      </c>
      <c r="B14" s="36">
        <v>1699856</v>
      </c>
      <c r="C14" s="36">
        <v>1799221</v>
      </c>
      <c r="D14" s="36">
        <v>6499998</v>
      </c>
      <c r="E14" s="36">
        <v>6354727</v>
      </c>
      <c r="F14" s="37">
        <v>-2.23</v>
      </c>
      <c r="G14" s="10"/>
      <c r="H14" s="10"/>
      <c r="I14" s="10"/>
    </row>
    <row r="15" spans="1:12" x14ac:dyDescent="0.25">
      <c r="A15" s="32" t="s">
        <v>102</v>
      </c>
      <c r="B15" s="33">
        <v>1906</v>
      </c>
      <c r="C15" s="33">
        <v>2976</v>
      </c>
      <c r="D15" s="33">
        <v>10801</v>
      </c>
      <c r="E15" s="33">
        <v>7946</v>
      </c>
      <c r="F15" s="34">
        <v>-26.43</v>
      </c>
      <c r="G15" s="10"/>
      <c r="H15" s="10"/>
      <c r="I15" s="10"/>
    </row>
    <row r="16" spans="1:12" x14ac:dyDescent="0.25">
      <c r="A16" s="35" t="s">
        <v>103</v>
      </c>
      <c r="B16" s="36">
        <v>94</v>
      </c>
      <c r="C16" s="36">
        <v>32</v>
      </c>
      <c r="D16" s="36">
        <v>94</v>
      </c>
      <c r="E16" s="36">
        <v>592</v>
      </c>
      <c r="F16" s="37">
        <v>529.79</v>
      </c>
      <c r="G16" s="10"/>
      <c r="H16" s="10"/>
      <c r="I16" s="10"/>
    </row>
    <row r="17" spans="1:9" x14ac:dyDescent="0.25">
      <c r="A17" s="32" t="s">
        <v>104</v>
      </c>
      <c r="B17" s="33">
        <v>12291</v>
      </c>
      <c r="C17" s="33">
        <v>6329</v>
      </c>
      <c r="D17" s="33">
        <v>21887</v>
      </c>
      <c r="E17" s="33">
        <v>10047</v>
      </c>
      <c r="F17" s="34">
        <v>-54.1</v>
      </c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0</v>
      </c>
      <c r="E18" s="36">
        <v>0</v>
      </c>
      <c r="F18" s="43"/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0</v>
      </c>
      <c r="D19" s="33">
        <v>0</v>
      </c>
      <c r="E19" s="33">
        <v>0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4</v>
      </c>
      <c r="C20" s="36">
        <v>7614</v>
      </c>
      <c r="D20" s="36">
        <v>82</v>
      </c>
      <c r="E20" s="36">
        <v>7776</v>
      </c>
      <c r="F20" s="37">
        <v>9382.93</v>
      </c>
      <c r="G20" s="10"/>
      <c r="H20" s="10"/>
      <c r="I20" s="10"/>
    </row>
    <row r="21" spans="1:9" x14ac:dyDescent="0.25">
      <c r="A21" s="32" t="s">
        <v>108</v>
      </c>
      <c r="B21" s="33">
        <v>22</v>
      </c>
      <c r="C21" s="33">
        <v>0</v>
      </c>
      <c r="D21" s="33">
        <v>1496</v>
      </c>
      <c r="E21" s="33">
        <v>11</v>
      </c>
      <c r="F21" s="34">
        <v>-99.26</v>
      </c>
      <c r="G21" s="10"/>
      <c r="H21" s="10"/>
      <c r="I21" s="10"/>
    </row>
    <row r="22" spans="1:9" x14ac:dyDescent="0.25">
      <c r="A22" s="35" t="s">
        <v>109</v>
      </c>
      <c r="B22" s="36">
        <v>945291</v>
      </c>
      <c r="C22" s="36">
        <v>667907</v>
      </c>
      <c r="D22" s="36">
        <v>3290196</v>
      </c>
      <c r="E22" s="36">
        <v>2706470</v>
      </c>
      <c r="F22" s="37">
        <v>-17.739999999999998</v>
      </c>
      <c r="G22" s="10"/>
      <c r="H22" s="10"/>
      <c r="I22" s="10"/>
    </row>
    <row r="23" spans="1:9" x14ac:dyDescent="0.25">
      <c r="A23" s="32" t="s">
        <v>110</v>
      </c>
      <c r="B23" s="33">
        <v>113227</v>
      </c>
      <c r="C23" s="33">
        <v>439419</v>
      </c>
      <c r="D23" s="33">
        <v>421225</v>
      </c>
      <c r="E23" s="33">
        <v>1111520</v>
      </c>
      <c r="F23" s="34">
        <v>163.88</v>
      </c>
      <c r="G23" s="10"/>
      <c r="H23" s="10"/>
      <c r="I23" s="10"/>
    </row>
    <row r="24" spans="1:9" x14ac:dyDescent="0.25">
      <c r="A24" s="35" t="s">
        <v>111</v>
      </c>
      <c r="B24" s="36">
        <v>364</v>
      </c>
      <c r="C24" s="36">
        <v>200</v>
      </c>
      <c r="D24" s="36">
        <v>1890</v>
      </c>
      <c r="E24" s="36">
        <v>906</v>
      </c>
      <c r="F24" s="37">
        <v>-52.06</v>
      </c>
      <c r="G24" s="10"/>
      <c r="H24" s="10"/>
      <c r="I24" s="10"/>
    </row>
    <row r="25" spans="1:9" x14ac:dyDescent="0.25">
      <c r="A25" s="32" t="s">
        <v>112</v>
      </c>
      <c r="B25" s="33">
        <v>30</v>
      </c>
      <c r="C25" s="33">
        <v>0</v>
      </c>
      <c r="D25" s="33">
        <v>30</v>
      </c>
      <c r="E25" s="33">
        <v>0</v>
      </c>
      <c r="F25" s="34">
        <v>-100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50820</v>
      </c>
      <c r="C28" s="36">
        <v>47092</v>
      </c>
      <c r="D28" s="36">
        <v>223360</v>
      </c>
      <c r="E28" s="36">
        <v>183048</v>
      </c>
      <c r="F28" s="37">
        <v>-18.05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0</v>
      </c>
      <c r="D29" s="33">
        <v>0</v>
      </c>
      <c r="E29" s="33">
        <v>122</v>
      </c>
      <c r="F29" s="44"/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182</v>
      </c>
      <c r="C31" s="33">
        <v>88264</v>
      </c>
      <c r="D31" s="33">
        <v>423</v>
      </c>
      <c r="E31" s="33">
        <v>234233</v>
      </c>
      <c r="F31" s="34">
        <v>55274.23</v>
      </c>
      <c r="G31" s="10"/>
      <c r="H31" s="10"/>
      <c r="I31" s="10"/>
    </row>
    <row r="32" spans="1:9" x14ac:dyDescent="0.25">
      <c r="A32" s="35" t="s">
        <v>119</v>
      </c>
      <c r="B32" s="36">
        <v>3274491</v>
      </c>
      <c r="C32" s="36">
        <v>2964669</v>
      </c>
      <c r="D32" s="36">
        <v>12423365</v>
      </c>
      <c r="E32" s="36">
        <v>10944447</v>
      </c>
      <c r="F32" s="37">
        <v>-11.9</v>
      </c>
      <c r="G32" s="10"/>
      <c r="H32" s="10"/>
      <c r="I32" s="10"/>
    </row>
    <row r="33" spans="1:9" x14ac:dyDescent="0.25">
      <c r="A33" s="32" t="s">
        <v>120</v>
      </c>
      <c r="B33" s="33">
        <v>10365</v>
      </c>
      <c r="C33" s="33">
        <v>8479</v>
      </c>
      <c r="D33" s="33">
        <v>29482</v>
      </c>
      <c r="E33" s="33">
        <v>53221</v>
      </c>
      <c r="F33" s="34">
        <v>80.52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558</v>
      </c>
      <c r="D34" s="36">
        <v>82</v>
      </c>
      <c r="E34" s="36">
        <v>1358</v>
      </c>
      <c r="F34" s="37">
        <v>1556.1</v>
      </c>
      <c r="G34" s="10"/>
      <c r="H34" s="10"/>
      <c r="I34" s="10"/>
    </row>
    <row r="35" spans="1:9" x14ac:dyDescent="0.25">
      <c r="A35" s="38" t="s">
        <v>122</v>
      </c>
      <c r="B35" s="39">
        <v>10705052</v>
      </c>
      <c r="C35" s="39">
        <v>10169878</v>
      </c>
      <c r="D35" s="39">
        <v>40788771</v>
      </c>
      <c r="E35" s="39">
        <v>38049492</v>
      </c>
      <c r="F35" s="40">
        <v>-6.72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136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6D7DB-723D-4E8B-B470-8E1DCF6DEF6F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138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5688</v>
      </c>
      <c r="C8" s="36">
        <v>5391</v>
      </c>
      <c r="D8" s="36">
        <v>5688</v>
      </c>
      <c r="E8" s="36">
        <v>10480</v>
      </c>
      <c r="F8" s="37">
        <v>84.25</v>
      </c>
      <c r="G8" s="10"/>
      <c r="H8" s="10"/>
      <c r="I8" s="10"/>
    </row>
    <row r="9" spans="1:12" x14ac:dyDescent="0.25">
      <c r="A9" s="32" t="s">
        <v>96</v>
      </c>
      <c r="B9" s="33">
        <v>82565</v>
      </c>
      <c r="C9" s="33">
        <v>74496</v>
      </c>
      <c r="D9" s="33">
        <v>280493</v>
      </c>
      <c r="E9" s="33">
        <v>293239</v>
      </c>
      <c r="F9" s="34">
        <v>4.54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1125581</v>
      </c>
      <c r="C11" s="33">
        <v>1377732</v>
      </c>
      <c r="D11" s="33">
        <v>4073354</v>
      </c>
      <c r="E11" s="33">
        <v>5360234</v>
      </c>
      <c r="F11" s="34">
        <v>31.59</v>
      </c>
      <c r="G11" s="10"/>
      <c r="H11" s="10"/>
      <c r="I11" s="10"/>
    </row>
    <row r="12" spans="1:12" x14ac:dyDescent="0.25">
      <c r="A12" s="35" t="s">
        <v>99</v>
      </c>
      <c r="B12" s="36">
        <v>65162</v>
      </c>
      <c r="C12" s="36">
        <v>71647</v>
      </c>
      <c r="D12" s="36">
        <v>242636</v>
      </c>
      <c r="E12" s="36">
        <v>253251</v>
      </c>
      <c r="F12" s="37">
        <v>4.37</v>
      </c>
      <c r="G12" s="10"/>
      <c r="H12" s="10"/>
      <c r="I12" s="10"/>
    </row>
    <row r="13" spans="1:12" x14ac:dyDescent="0.25">
      <c r="A13" s="32" t="s">
        <v>100</v>
      </c>
      <c r="B13" s="33">
        <v>933273</v>
      </c>
      <c r="C13" s="33">
        <v>1159746</v>
      </c>
      <c r="D13" s="33">
        <v>3591501</v>
      </c>
      <c r="E13" s="33">
        <v>3995449</v>
      </c>
      <c r="F13" s="34">
        <v>11.25</v>
      </c>
      <c r="G13" s="10"/>
      <c r="H13" s="10"/>
      <c r="I13" s="10"/>
    </row>
    <row r="14" spans="1:12" x14ac:dyDescent="0.25">
      <c r="A14" s="35" t="s">
        <v>101</v>
      </c>
      <c r="B14" s="36">
        <v>868720</v>
      </c>
      <c r="C14" s="36">
        <v>904615</v>
      </c>
      <c r="D14" s="36">
        <v>3397182</v>
      </c>
      <c r="E14" s="36">
        <v>3660481</v>
      </c>
      <c r="F14" s="37">
        <v>7.75</v>
      </c>
      <c r="G14" s="10"/>
      <c r="H14" s="10"/>
      <c r="I14" s="10"/>
    </row>
    <row r="15" spans="1:12" x14ac:dyDescent="0.25">
      <c r="A15" s="32" t="s">
        <v>102</v>
      </c>
      <c r="B15" s="33">
        <v>75752</v>
      </c>
      <c r="C15" s="33">
        <v>85831</v>
      </c>
      <c r="D15" s="33">
        <v>257009</v>
      </c>
      <c r="E15" s="33">
        <v>318599</v>
      </c>
      <c r="F15" s="34">
        <v>23.96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0</v>
      </c>
      <c r="D16" s="36">
        <v>2160</v>
      </c>
      <c r="E16" s="36">
        <v>2500</v>
      </c>
      <c r="F16" s="37">
        <v>15.74</v>
      </c>
      <c r="G16" s="10"/>
      <c r="H16" s="10"/>
      <c r="I16" s="10"/>
    </row>
    <row r="17" spans="1:9" x14ac:dyDescent="0.25">
      <c r="A17" s="32" t="s">
        <v>104</v>
      </c>
      <c r="B17" s="33">
        <v>30499</v>
      </c>
      <c r="C17" s="33">
        <v>46744</v>
      </c>
      <c r="D17" s="33">
        <v>122710</v>
      </c>
      <c r="E17" s="33">
        <v>121140</v>
      </c>
      <c r="F17" s="34">
        <v>-1.28</v>
      </c>
      <c r="G17" s="10"/>
      <c r="H17" s="10"/>
      <c r="I17" s="10"/>
    </row>
    <row r="18" spans="1:9" x14ac:dyDescent="0.25">
      <c r="A18" s="35" t="s">
        <v>105</v>
      </c>
      <c r="B18" s="36">
        <v>50437</v>
      </c>
      <c r="C18" s="36">
        <v>46645</v>
      </c>
      <c r="D18" s="36">
        <v>194207</v>
      </c>
      <c r="E18" s="36">
        <v>173773</v>
      </c>
      <c r="F18" s="37">
        <v>-10.52</v>
      </c>
      <c r="G18" s="10"/>
      <c r="H18" s="10"/>
      <c r="I18" s="10"/>
    </row>
    <row r="19" spans="1:9" x14ac:dyDescent="0.25">
      <c r="A19" s="32" t="s">
        <v>106</v>
      </c>
      <c r="B19" s="33">
        <v>3465</v>
      </c>
      <c r="C19" s="33">
        <v>0</v>
      </c>
      <c r="D19" s="33">
        <v>15869</v>
      </c>
      <c r="E19" s="33">
        <v>1760</v>
      </c>
      <c r="F19" s="34">
        <v>-88.91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35548</v>
      </c>
      <c r="C21" s="33">
        <v>57747</v>
      </c>
      <c r="D21" s="33">
        <v>148943</v>
      </c>
      <c r="E21" s="33">
        <v>196919</v>
      </c>
      <c r="F21" s="34">
        <v>32.21</v>
      </c>
      <c r="G21" s="10"/>
      <c r="H21" s="10"/>
      <c r="I21" s="10"/>
    </row>
    <row r="22" spans="1:9" x14ac:dyDescent="0.25">
      <c r="A22" s="35" t="s">
        <v>109</v>
      </c>
      <c r="B22" s="36">
        <v>291952</v>
      </c>
      <c r="C22" s="36">
        <v>375445</v>
      </c>
      <c r="D22" s="36">
        <v>1154882</v>
      </c>
      <c r="E22" s="36">
        <v>1473926</v>
      </c>
      <c r="F22" s="37">
        <v>27.63</v>
      </c>
      <c r="G22" s="10"/>
      <c r="H22" s="10"/>
      <c r="I22" s="10"/>
    </row>
    <row r="23" spans="1:9" x14ac:dyDescent="0.25">
      <c r="A23" s="32" t="s">
        <v>110</v>
      </c>
      <c r="B23" s="33">
        <v>40415</v>
      </c>
      <c r="C23" s="33">
        <v>36565</v>
      </c>
      <c r="D23" s="33">
        <v>159787</v>
      </c>
      <c r="E23" s="33">
        <v>136054</v>
      </c>
      <c r="F23" s="34">
        <v>-14.85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42443</v>
      </c>
      <c r="C25" s="33">
        <v>36607</v>
      </c>
      <c r="D25" s="33">
        <v>157357</v>
      </c>
      <c r="E25" s="33">
        <v>141323</v>
      </c>
      <c r="F25" s="34">
        <v>-10.19</v>
      </c>
      <c r="G25" s="10"/>
      <c r="H25" s="10"/>
      <c r="I25" s="10"/>
    </row>
    <row r="26" spans="1:9" x14ac:dyDescent="0.25">
      <c r="A26" s="35" t="s">
        <v>113</v>
      </c>
      <c r="B26" s="36">
        <v>3191</v>
      </c>
      <c r="C26" s="36">
        <v>3295</v>
      </c>
      <c r="D26" s="36">
        <v>3205</v>
      </c>
      <c r="E26" s="36">
        <v>15888</v>
      </c>
      <c r="F26" s="37">
        <v>395.73</v>
      </c>
      <c r="G26" s="10"/>
      <c r="H26" s="10"/>
      <c r="I26" s="10"/>
    </row>
    <row r="27" spans="1:9" x14ac:dyDescent="0.25">
      <c r="A27" s="32" t="s">
        <v>114</v>
      </c>
      <c r="B27" s="33">
        <v>51474</v>
      </c>
      <c r="C27" s="33">
        <v>45736</v>
      </c>
      <c r="D27" s="33">
        <v>210827</v>
      </c>
      <c r="E27" s="33">
        <v>190429</v>
      </c>
      <c r="F27" s="34">
        <v>-9.68</v>
      </c>
      <c r="G27" s="10"/>
      <c r="H27" s="10"/>
      <c r="I27" s="10"/>
    </row>
    <row r="28" spans="1:9" x14ac:dyDescent="0.25">
      <c r="A28" s="35" t="s">
        <v>115</v>
      </c>
      <c r="B28" s="36">
        <v>301752</v>
      </c>
      <c r="C28" s="36">
        <v>305300</v>
      </c>
      <c r="D28" s="36">
        <v>1187796</v>
      </c>
      <c r="E28" s="36">
        <v>1247675</v>
      </c>
      <c r="F28" s="37">
        <v>5.04</v>
      </c>
      <c r="G28" s="10"/>
      <c r="H28" s="10"/>
      <c r="I28" s="10"/>
    </row>
    <row r="29" spans="1:9" x14ac:dyDescent="0.25">
      <c r="A29" s="32" t="s">
        <v>116</v>
      </c>
      <c r="B29" s="33">
        <v>216150</v>
      </c>
      <c r="C29" s="33">
        <v>186585</v>
      </c>
      <c r="D29" s="33">
        <v>806387</v>
      </c>
      <c r="E29" s="33">
        <v>718466</v>
      </c>
      <c r="F29" s="34">
        <v>-10.9</v>
      </c>
      <c r="G29" s="10"/>
      <c r="H29" s="10"/>
      <c r="I29" s="10"/>
    </row>
    <row r="30" spans="1:9" x14ac:dyDescent="0.25">
      <c r="A30" s="35" t="s">
        <v>117</v>
      </c>
      <c r="B30" s="36">
        <v>10955</v>
      </c>
      <c r="C30" s="36">
        <v>6267</v>
      </c>
      <c r="D30" s="36">
        <v>38602</v>
      </c>
      <c r="E30" s="36">
        <v>29768</v>
      </c>
      <c r="F30" s="37">
        <v>-22.88</v>
      </c>
      <c r="G30" s="10"/>
      <c r="H30" s="10"/>
      <c r="I30" s="10"/>
    </row>
    <row r="31" spans="1:9" x14ac:dyDescent="0.25">
      <c r="A31" s="32" t="s">
        <v>118</v>
      </c>
      <c r="B31" s="33">
        <v>43567</v>
      </c>
      <c r="C31" s="33">
        <v>48492</v>
      </c>
      <c r="D31" s="33">
        <v>130234</v>
      </c>
      <c r="E31" s="33">
        <v>191298</v>
      </c>
      <c r="F31" s="34">
        <v>46.89</v>
      </c>
      <c r="G31" s="10"/>
      <c r="H31" s="10"/>
      <c r="I31" s="10"/>
    </row>
    <row r="32" spans="1:9" x14ac:dyDescent="0.25">
      <c r="A32" s="35" t="s">
        <v>119</v>
      </c>
      <c r="B32" s="36">
        <v>1049429</v>
      </c>
      <c r="C32" s="36">
        <v>1077520</v>
      </c>
      <c r="D32" s="36">
        <v>4073677</v>
      </c>
      <c r="E32" s="36">
        <v>4075975</v>
      </c>
      <c r="F32" s="37">
        <v>0.06</v>
      </c>
      <c r="G32" s="10"/>
      <c r="H32" s="10"/>
      <c r="I32" s="10"/>
    </row>
    <row r="33" spans="1:9" x14ac:dyDescent="0.25">
      <c r="A33" s="32" t="s">
        <v>120</v>
      </c>
      <c r="B33" s="33">
        <v>98679</v>
      </c>
      <c r="C33" s="33">
        <v>62685</v>
      </c>
      <c r="D33" s="33">
        <v>417895</v>
      </c>
      <c r="E33" s="33">
        <v>297666</v>
      </c>
      <c r="F33" s="34">
        <v>-28.77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5426697</v>
      </c>
      <c r="C35" s="39">
        <v>6015091</v>
      </c>
      <c r="D35" s="39">
        <v>20672401</v>
      </c>
      <c r="E35" s="39">
        <v>22906293</v>
      </c>
      <c r="F35" s="40">
        <v>10.81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E1D53-D312-4054-B7B1-4395702520CE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" bestFit="1" customWidth="1"/>
  </cols>
  <sheetData>
    <row r="1" spans="1:12" s="16" customFormat="1" ht="22.5" customHeight="1" x14ac:dyDescent="0.35">
      <c r="F1" s="25" t="s">
        <v>139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200</v>
      </c>
      <c r="C8" s="36">
        <v>200</v>
      </c>
      <c r="D8" s="36">
        <v>200</v>
      </c>
      <c r="E8" s="36">
        <v>426</v>
      </c>
      <c r="F8" s="37">
        <v>113</v>
      </c>
      <c r="G8" s="10"/>
      <c r="H8" s="10"/>
      <c r="I8" s="10"/>
    </row>
    <row r="9" spans="1:12" x14ac:dyDescent="0.25">
      <c r="A9" s="32" t="s">
        <v>96</v>
      </c>
      <c r="B9" s="33">
        <v>1521</v>
      </c>
      <c r="C9" s="33">
        <v>2044</v>
      </c>
      <c r="D9" s="33">
        <v>5467</v>
      </c>
      <c r="E9" s="33">
        <v>5899</v>
      </c>
      <c r="F9" s="34">
        <v>7.9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10781</v>
      </c>
      <c r="C11" s="33">
        <v>10027</v>
      </c>
      <c r="D11" s="33">
        <v>40921</v>
      </c>
      <c r="E11" s="33">
        <v>38574</v>
      </c>
      <c r="F11" s="34">
        <v>-5.74</v>
      </c>
      <c r="G11" s="10"/>
      <c r="H11" s="10"/>
      <c r="I11" s="10"/>
    </row>
    <row r="12" spans="1:12" x14ac:dyDescent="0.25">
      <c r="A12" s="35" t="s">
        <v>99</v>
      </c>
      <c r="B12" s="36">
        <v>1791</v>
      </c>
      <c r="C12" s="36">
        <v>2112</v>
      </c>
      <c r="D12" s="36">
        <v>6510</v>
      </c>
      <c r="E12" s="36">
        <v>7378</v>
      </c>
      <c r="F12" s="37">
        <v>13.33</v>
      </c>
      <c r="G12" s="10"/>
      <c r="H12" s="10"/>
      <c r="I12" s="10"/>
    </row>
    <row r="13" spans="1:12" x14ac:dyDescent="0.25">
      <c r="A13" s="32" t="s">
        <v>100</v>
      </c>
      <c r="B13" s="33">
        <v>2544</v>
      </c>
      <c r="C13" s="33">
        <v>30402</v>
      </c>
      <c r="D13" s="33">
        <v>8915</v>
      </c>
      <c r="E13" s="33">
        <v>102685</v>
      </c>
      <c r="F13" s="34">
        <v>1051.82</v>
      </c>
      <c r="G13" s="10"/>
      <c r="H13" s="10"/>
      <c r="I13" s="10"/>
    </row>
    <row r="14" spans="1:12" x14ac:dyDescent="0.25">
      <c r="A14" s="35" t="s">
        <v>101</v>
      </c>
      <c r="B14" s="36">
        <v>17343</v>
      </c>
      <c r="C14" s="36">
        <v>18630</v>
      </c>
      <c r="D14" s="36">
        <v>65910</v>
      </c>
      <c r="E14" s="36">
        <v>76704</v>
      </c>
      <c r="F14" s="37">
        <v>16.38</v>
      </c>
      <c r="G14" s="10"/>
      <c r="H14" s="10"/>
      <c r="I14" s="10"/>
    </row>
    <row r="15" spans="1:12" x14ac:dyDescent="0.25">
      <c r="A15" s="32" t="s">
        <v>102</v>
      </c>
      <c r="B15" s="33">
        <v>2229</v>
      </c>
      <c r="C15" s="33">
        <v>2141</v>
      </c>
      <c r="D15" s="33">
        <v>7860</v>
      </c>
      <c r="E15" s="33">
        <v>9149</v>
      </c>
      <c r="F15" s="34">
        <v>16.399999999999999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0</v>
      </c>
      <c r="D16" s="36">
        <v>135</v>
      </c>
      <c r="E16" s="36">
        <v>0</v>
      </c>
      <c r="F16" s="37">
        <v>-100</v>
      </c>
      <c r="G16" s="10"/>
      <c r="H16" s="10"/>
      <c r="I16" s="10"/>
    </row>
    <row r="17" spans="1:9" x14ac:dyDescent="0.25">
      <c r="A17" s="32" t="s">
        <v>104</v>
      </c>
      <c r="B17" s="33">
        <v>8</v>
      </c>
      <c r="C17" s="33">
        <v>0</v>
      </c>
      <c r="D17" s="33">
        <v>13</v>
      </c>
      <c r="E17" s="33">
        <v>11</v>
      </c>
      <c r="F17" s="34">
        <v>-15.38</v>
      </c>
      <c r="G17" s="10"/>
      <c r="H17" s="10"/>
      <c r="I17" s="10"/>
    </row>
    <row r="18" spans="1:9" x14ac:dyDescent="0.25">
      <c r="A18" s="35" t="s">
        <v>105</v>
      </c>
      <c r="B18" s="36">
        <v>1285</v>
      </c>
      <c r="C18" s="36">
        <v>1183</v>
      </c>
      <c r="D18" s="36">
        <v>4793</v>
      </c>
      <c r="E18" s="36">
        <v>4170</v>
      </c>
      <c r="F18" s="37">
        <v>-13</v>
      </c>
      <c r="G18" s="10"/>
      <c r="H18" s="10"/>
      <c r="I18" s="10"/>
    </row>
    <row r="19" spans="1:9" x14ac:dyDescent="0.25">
      <c r="A19" s="32" t="s">
        <v>106</v>
      </c>
      <c r="B19" s="33">
        <v>41</v>
      </c>
      <c r="C19" s="33">
        <v>0</v>
      </c>
      <c r="D19" s="33">
        <v>128</v>
      </c>
      <c r="E19" s="33">
        <v>3</v>
      </c>
      <c r="F19" s="34">
        <v>-97.66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1568</v>
      </c>
      <c r="C21" s="33">
        <v>2658</v>
      </c>
      <c r="D21" s="33">
        <v>6920</v>
      </c>
      <c r="E21" s="33">
        <v>9335</v>
      </c>
      <c r="F21" s="34">
        <v>34.9</v>
      </c>
      <c r="G21" s="10"/>
      <c r="H21" s="10"/>
      <c r="I21" s="10"/>
    </row>
    <row r="22" spans="1:9" x14ac:dyDescent="0.25">
      <c r="A22" s="35" t="s">
        <v>109</v>
      </c>
      <c r="B22" s="36">
        <v>10775</v>
      </c>
      <c r="C22" s="36">
        <v>14368</v>
      </c>
      <c r="D22" s="36">
        <v>42675</v>
      </c>
      <c r="E22" s="36">
        <v>56764</v>
      </c>
      <c r="F22" s="37">
        <v>33.01</v>
      </c>
      <c r="G22" s="10"/>
      <c r="H22" s="10"/>
      <c r="I22" s="10"/>
    </row>
    <row r="23" spans="1:9" x14ac:dyDescent="0.25">
      <c r="A23" s="32" t="s">
        <v>110</v>
      </c>
      <c r="B23" s="33">
        <v>1685</v>
      </c>
      <c r="C23" s="33">
        <v>1626</v>
      </c>
      <c r="D23" s="33">
        <v>6673</v>
      </c>
      <c r="E23" s="33">
        <v>6140</v>
      </c>
      <c r="F23" s="34">
        <v>-7.99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1850</v>
      </c>
      <c r="C25" s="33">
        <v>1780</v>
      </c>
      <c r="D25" s="33">
        <v>6834</v>
      </c>
      <c r="E25" s="33">
        <v>6729</v>
      </c>
      <c r="F25" s="34">
        <v>-1.54</v>
      </c>
      <c r="G25" s="10"/>
      <c r="H25" s="10"/>
      <c r="I25" s="10"/>
    </row>
    <row r="26" spans="1:9" x14ac:dyDescent="0.25">
      <c r="A26" s="35" t="s">
        <v>113</v>
      </c>
      <c r="B26" s="36">
        <v>118</v>
      </c>
      <c r="C26" s="36">
        <v>132</v>
      </c>
      <c r="D26" s="36">
        <v>118</v>
      </c>
      <c r="E26" s="36">
        <v>649</v>
      </c>
      <c r="F26" s="37">
        <v>450</v>
      </c>
      <c r="G26" s="10"/>
      <c r="H26" s="10"/>
      <c r="I26" s="10"/>
    </row>
    <row r="27" spans="1:9" x14ac:dyDescent="0.25">
      <c r="A27" s="32" t="s">
        <v>114</v>
      </c>
      <c r="B27" s="33">
        <v>147</v>
      </c>
      <c r="C27" s="33">
        <v>297</v>
      </c>
      <c r="D27" s="33">
        <v>609</v>
      </c>
      <c r="E27" s="33">
        <v>1212</v>
      </c>
      <c r="F27" s="34">
        <v>99.01</v>
      </c>
      <c r="G27" s="10"/>
      <c r="H27" s="10"/>
      <c r="I27" s="10"/>
    </row>
    <row r="28" spans="1:9" x14ac:dyDescent="0.25">
      <c r="A28" s="35" t="s">
        <v>115</v>
      </c>
      <c r="B28" s="36">
        <v>9733</v>
      </c>
      <c r="C28" s="36">
        <v>9938</v>
      </c>
      <c r="D28" s="36">
        <v>37250</v>
      </c>
      <c r="E28" s="36">
        <v>40249</v>
      </c>
      <c r="F28" s="37">
        <v>8.0500000000000007</v>
      </c>
      <c r="G28" s="10"/>
      <c r="H28" s="10"/>
      <c r="I28" s="10"/>
    </row>
    <row r="29" spans="1:9" x14ac:dyDescent="0.25">
      <c r="A29" s="32" t="s">
        <v>116</v>
      </c>
      <c r="B29" s="33">
        <v>5246</v>
      </c>
      <c r="C29" s="33">
        <v>4197</v>
      </c>
      <c r="D29" s="33">
        <v>19297</v>
      </c>
      <c r="E29" s="33">
        <v>17762</v>
      </c>
      <c r="F29" s="34">
        <v>-7.95</v>
      </c>
      <c r="G29" s="10"/>
      <c r="H29" s="10"/>
      <c r="I29" s="10"/>
    </row>
    <row r="30" spans="1:9" x14ac:dyDescent="0.25">
      <c r="A30" s="35" t="s">
        <v>117</v>
      </c>
      <c r="B30" s="36">
        <v>439</v>
      </c>
      <c r="C30" s="36">
        <v>296</v>
      </c>
      <c r="D30" s="36">
        <v>1553</v>
      </c>
      <c r="E30" s="36">
        <v>1287</v>
      </c>
      <c r="F30" s="37">
        <v>-17.13</v>
      </c>
      <c r="G30" s="10"/>
      <c r="H30" s="10"/>
      <c r="I30" s="10"/>
    </row>
    <row r="31" spans="1:9" x14ac:dyDescent="0.25">
      <c r="A31" s="32" t="s">
        <v>118</v>
      </c>
      <c r="B31" s="33">
        <v>1486</v>
      </c>
      <c r="C31" s="33">
        <v>1200</v>
      </c>
      <c r="D31" s="33">
        <v>3199</v>
      </c>
      <c r="E31" s="33">
        <v>4665</v>
      </c>
      <c r="F31" s="34">
        <v>45.83</v>
      </c>
      <c r="G31" s="10"/>
      <c r="H31" s="10"/>
      <c r="I31" s="10"/>
    </row>
    <row r="32" spans="1:9" x14ac:dyDescent="0.25">
      <c r="A32" s="35" t="s">
        <v>119</v>
      </c>
      <c r="B32" s="36">
        <v>25410</v>
      </c>
      <c r="C32" s="36">
        <v>30250</v>
      </c>
      <c r="D32" s="36">
        <v>122006</v>
      </c>
      <c r="E32" s="36">
        <v>112317</v>
      </c>
      <c r="F32" s="37">
        <v>-7.94</v>
      </c>
      <c r="G32" s="10"/>
      <c r="H32" s="10"/>
      <c r="I32" s="10"/>
    </row>
    <row r="33" spans="1:9" x14ac:dyDescent="0.25">
      <c r="A33" s="32" t="s">
        <v>120</v>
      </c>
      <c r="B33" s="33">
        <v>1165</v>
      </c>
      <c r="C33" s="33">
        <v>744</v>
      </c>
      <c r="D33" s="33">
        <v>5071</v>
      </c>
      <c r="E33" s="33">
        <v>3097</v>
      </c>
      <c r="F33" s="34">
        <v>-38.93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97365</v>
      </c>
      <c r="C35" s="39">
        <v>134225</v>
      </c>
      <c r="D35" s="39">
        <v>393057</v>
      </c>
      <c r="E35" s="39">
        <v>505205</v>
      </c>
      <c r="F35" s="40">
        <v>28.53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2DCFD-0ED6-4273-8819-389952B4367E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140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3</v>
      </c>
      <c r="F7" s="44"/>
      <c r="G7" s="10"/>
      <c r="H7" s="10"/>
      <c r="I7" s="10"/>
    </row>
    <row r="8" spans="1:12" x14ac:dyDescent="0.25">
      <c r="A8" s="35" t="s">
        <v>95</v>
      </c>
      <c r="B8" s="36">
        <v>12279</v>
      </c>
      <c r="C8" s="36">
        <v>18291</v>
      </c>
      <c r="D8" s="36">
        <v>49595</v>
      </c>
      <c r="E8" s="36">
        <v>69309</v>
      </c>
      <c r="F8" s="37">
        <v>39.75</v>
      </c>
      <c r="G8" s="10"/>
      <c r="H8" s="10"/>
      <c r="I8" s="10"/>
    </row>
    <row r="9" spans="1:12" x14ac:dyDescent="0.25">
      <c r="A9" s="32" t="s">
        <v>96</v>
      </c>
      <c r="B9" s="33">
        <v>2364</v>
      </c>
      <c r="C9" s="33">
        <v>2448</v>
      </c>
      <c r="D9" s="33">
        <v>9294</v>
      </c>
      <c r="E9" s="33">
        <v>9799</v>
      </c>
      <c r="F9" s="34">
        <v>5.43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11</v>
      </c>
      <c r="E10" s="36">
        <v>0</v>
      </c>
      <c r="F10" s="37">
        <v>-100</v>
      </c>
      <c r="G10" s="10"/>
      <c r="H10" s="10"/>
      <c r="I10" s="10"/>
    </row>
    <row r="11" spans="1:12" x14ac:dyDescent="0.25">
      <c r="A11" s="32" t="s">
        <v>98</v>
      </c>
      <c r="B11" s="33">
        <v>406195</v>
      </c>
      <c r="C11" s="33">
        <v>385366</v>
      </c>
      <c r="D11" s="33">
        <v>1548357</v>
      </c>
      <c r="E11" s="33">
        <v>1544636</v>
      </c>
      <c r="F11" s="34">
        <v>-0.24</v>
      </c>
      <c r="G11" s="10"/>
      <c r="H11" s="10"/>
      <c r="I11" s="10"/>
    </row>
    <row r="12" spans="1:12" x14ac:dyDescent="0.25">
      <c r="A12" s="35" t="s">
        <v>99</v>
      </c>
      <c r="B12" s="36">
        <v>14736</v>
      </c>
      <c r="C12" s="36">
        <v>16313</v>
      </c>
      <c r="D12" s="36">
        <v>73686</v>
      </c>
      <c r="E12" s="36">
        <v>71871</v>
      </c>
      <c r="F12" s="37">
        <v>-2.46</v>
      </c>
      <c r="G12" s="10"/>
      <c r="H12" s="10"/>
      <c r="I12" s="10"/>
    </row>
    <row r="13" spans="1:12" x14ac:dyDescent="0.25">
      <c r="A13" s="32" t="s">
        <v>100</v>
      </c>
      <c r="B13" s="33">
        <v>8188</v>
      </c>
      <c r="C13" s="33">
        <v>7911</v>
      </c>
      <c r="D13" s="33">
        <v>29821</v>
      </c>
      <c r="E13" s="33">
        <v>30764</v>
      </c>
      <c r="F13" s="34">
        <v>3.16</v>
      </c>
      <c r="G13" s="10"/>
      <c r="H13" s="10"/>
      <c r="I13" s="10"/>
    </row>
    <row r="14" spans="1:12" x14ac:dyDescent="0.25">
      <c r="A14" s="35" t="s">
        <v>101</v>
      </c>
      <c r="B14" s="36">
        <v>317197</v>
      </c>
      <c r="C14" s="36">
        <v>301120</v>
      </c>
      <c r="D14" s="36">
        <v>1223967</v>
      </c>
      <c r="E14" s="36">
        <v>1178676</v>
      </c>
      <c r="F14" s="37">
        <v>-3.7</v>
      </c>
      <c r="G14" s="10"/>
      <c r="H14" s="10"/>
      <c r="I14" s="10"/>
    </row>
    <row r="15" spans="1:12" x14ac:dyDescent="0.25">
      <c r="A15" s="32" t="s">
        <v>102</v>
      </c>
      <c r="B15" s="33">
        <v>46323</v>
      </c>
      <c r="C15" s="33">
        <v>31889</v>
      </c>
      <c r="D15" s="33">
        <v>172459</v>
      </c>
      <c r="E15" s="33">
        <v>153353</v>
      </c>
      <c r="F15" s="34">
        <v>-11.08</v>
      </c>
      <c r="G15" s="10"/>
      <c r="H15" s="10"/>
      <c r="I15" s="10"/>
    </row>
    <row r="16" spans="1:12" x14ac:dyDescent="0.25">
      <c r="A16" s="35" t="s">
        <v>103</v>
      </c>
      <c r="B16" s="36">
        <v>3989</v>
      </c>
      <c r="C16" s="36">
        <v>3418</v>
      </c>
      <c r="D16" s="36">
        <v>14288</v>
      </c>
      <c r="E16" s="36">
        <v>16522</v>
      </c>
      <c r="F16" s="37">
        <v>15.64</v>
      </c>
      <c r="G16" s="10"/>
      <c r="H16" s="10"/>
      <c r="I16" s="10"/>
    </row>
    <row r="17" spans="1:9" x14ac:dyDescent="0.25">
      <c r="A17" s="32" t="s">
        <v>104</v>
      </c>
      <c r="B17" s="33">
        <v>10891</v>
      </c>
      <c r="C17" s="33">
        <v>11027</v>
      </c>
      <c r="D17" s="33">
        <v>42521</v>
      </c>
      <c r="E17" s="33">
        <v>34258</v>
      </c>
      <c r="F17" s="34">
        <v>-19.43</v>
      </c>
      <c r="G17" s="10"/>
      <c r="H17" s="10"/>
      <c r="I17" s="10"/>
    </row>
    <row r="18" spans="1:9" x14ac:dyDescent="0.25">
      <c r="A18" s="35" t="s">
        <v>105</v>
      </c>
      <c r="B18" s="36">
        <v>440</v>
      </c>
      <c r="C18" s="36">
        <v>470</v>
      </c>
      <c r="D18" s="36">
        <v>1978</v>
      </c>
      <c r="E18" s="36">
        <v>1739</v>
      </c>
      <c r="F18" s="37">
        <v>-12.08</v>
      </c>
      <c r="G18" s="10"/>
      <c r="H18" s="10"/>
      <c r="I18" s="10"/>
    </row>
    <row r="19" spans="1:9" x14ac:dyDescent="0.25">
      <c r="A19" s="32" t="s">
        <v>106</v>
      </c>
      <c r="B19" s="33">
        <v>1137</v>
      </c>
      <c r="C19" s="33">
        <v>1513</v>
      </c>
      <c r="D19" s="33">
        <v>4751</v>
      </c>
      <c r="E19" s="33">
        <v>5366</v>
      </c>
      <c r="F19" s="34">
        <v>12.94</v>
      </c>
      <c r="G19" s="10"/>
      <c r="H19" s="10"/>
      <c r="I19" s="10"/>
    </row>
    <row r="20" spans="1:9" x14ac:dyDescent="0.25">
      <c r="A20" s="35" t="s">
        <v>107</v>
      </c>
      <c r="B20" s="36">
        <v>4254</v>
      </c>
      <c r="C20" s="36">
        <v>4295</v>
      </c>
      <c r="D20" s="36">
        <v>21666</v>
      </c>
      <c r="E20" s="36">
        <v>14833</v>
      </c>
      <c r="F20" s="37">
        <v>-31.54</v>
      </c>
      <c r="G20" s="10"/>
      <c r="H20" s="10"/>
      <c r="I20" s="10"/>
    </row>
    <row r="21" spans="1:9" x14ac:dyDescent="0.25">
      <c r="A21" s="32" t="s">
        <v>108</v>
      </c>
      <c r="B21" s="33">
        <v>6470</v>
      </c>
      <c r="C21" s="33">
        <v>6909</v>
      </c>
      <c r="D21" s="33">
        <v>24980</v>
      </c>
      <c r="E21" s="33">
        <v>25419</v>
      </c>
      <c r="F21" s="34">
        <v>1.76</v>
      </c>
      <c r="G21" s="10"/>
      <c r="H21" s="10"/>
      <c r="I21" s="10"/>
    </row>
    <row r="22" spans="1:9" x14ac:dyDescent="0.25">
      <c r="A22" s="35" t="s">
        <v>109</v>
      </c>
      <c r="B22" s="36">
        <v>103844</v>
      </c>
      <c r="C22" s="36">
        <v>98983</v>
      </c>
      <c r="D22" s="36">
        <v>400730</v>
      </c>
      <c r="E22" s="36">
        <v>369943</v>
      </c>
      <c r="F22" s="37">
        <v>-7.68</v>
      </c>
      <c r="G22" s="10"/>
      <c r="H22" s="10"/>
      <c r="I22" s="10"/>
    </row>
    <row r="23" spans="1:9" x14ac:dyDescent="0.25">
      <c r="A23" s="32" t="s">
        <v>110</v>
      </c>
      <c r="B23" s="33">
        <v>12343</v>
      </c>
      <c r="C23" s="33">
        <v>41697</v>
      </c>
      <c r="D23" s="33">
        <v>70796</v>
      </c>
      <c r="E23" s="33">
        <v>109916</v>
      </c>
      <c r="F23" s="34">
        <v>55.26</v>
      </c>
      <c r="G23" s="10"/>
      <c r="H23" s="10"/>
      <c r="I23" s="10"/>
    </row>
    <row r="24" spans="1:9" x14ac:dyDescent="0.25">
      <c r="A24" s="35" t="s">
        <v>111</v>
      </c>
      <c r="B24" s="36">
        <v>2741</v>
      </c>
      <c r="C24" s="36">
        <v>2967</v>
      </c>
      <c r="D24" s="36">
        <v>12373</v>
      </c>
      <c r="E24" s="36">
        <v>13213</v>
      </c>
      <c r="F24" s="37">
        <v>6.79</v>
      </c>
      <c r="G24" s="10"/>
      <c r="H24" s="10"/>
      <c r="I24" s="10"/>
    </row>
    <row r="25" spans="1:9" x14ac:dyDescent="0.25">
      <c r="A25" s="32" t="s">
        <v>112</v>
      </c>
      <c r="B25" s="33">
        <v>822</v>
      </c>
      <c r="C25" s="33">
        <v>430</v>
      </c>
      <c r="D25" s="33">
        <v>2858</v>
      </c>
      <c r="E25" s="33">
        <v>1960</v>
      </c>
      <c r="F25" s="34">
        <v>-31.42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35007</v>
      </c>
      <c r="C28" s="36">
        <v>38032</v>
      </c>
      <c r="D28" s="36">
        <v>138912</v>
      </c>
      <c r="E28" s="36">
        <v>145103</v>
      </c>
      <c r="F28" s="37">
        <v>4.46</v>
      </c>
      <c r="G28" s="10"/>
      <c r="H28" s="10"/>
      <c r="I28" s="10"/>
    </row>
    <row r="29" spans="1:9" x14ac:dyDescent="0.25">
      <c r="A29" s="32" t="s">
        <v>116</v>
      </c>
      <c r="B29" s="33">
        <v>3217</v>
      </c>
      <c r="C29" s="33">
        <v>2429</v>
      </c>
      <c r="D29" s="33">
        <v>11272</v>
      </c>
      <c r="E29" s="33">
        <v>10327</v>
      </c>
      <c r="F29" s="34">
        <v>-8.39</v>
      </c>
      <c r="G29" s="10"/>
      <c r="H29" s="10"/>
      <c r="I29" s="10"/>
    </row>
    <row r="30" spans="1:9" x14ac:dyDescent="0.25">
      <c r="A30" s="35" t="s">
        <v>117</v>
      </c>
      <c r="B30" s="36">
        <v>10418</v>
      </c>
      <c r="C30" s="36">
        <v>10449</v>
      </c>
      <c r="D30" s="36">
        <v>40516</v>
      </c>
      <c r="E30" s="36">
        <v>41196</v>
      </c>
      <c r="F30" s="37">
        <v>1.68</v>
      </c>
      <c r="G30" s="10"/>
      <c r="H30" s="10"/>
      <c r="I30" s="10"/>
    </row>
    <row r="31" spans="1:9" x14ac:dyDescent="0.25">
      <c r="A31" s="32" t="s">
        <v>118</v>
      </c>
      <c r="B31" s="33">
        <v>4339</v>
      </c>
      <c r="C31" s="33">
        <v>12231</v>
      </c>
      <c r="D31" s="33">
        <v>15131</v>
      </c>
      <c r="E31" s="33">
        <v>37047</v>
      </c>
      <c r="F31" s="34">
        <v>144.85</v>
      </c>
      <c r="G31" s="10"/>
      <c r="H31" s="10"/>
      <c r="I31" s="10"/>
    </row>
    <row r="32" spans="1:9" x14ac:dyDescent="0.25">
      <c r="A32" s="35" t="s">
        <v>119</v>
      </c>
      <c r="B32" s="36">
        <v>470662</v>
      </c>
      <c r="C32" s="36">
        <v>457406</v>
      </c>
      <c r="D32" s="36">
        <v>1850122</v>
      </c>
      <c r="E32" s="36">
        <v>1703670</v>
      </c>
      <c r="F32" s="37">
        <v>-7.92</v>
      </c>
      <c r="G32" s="10"/>
      <c r="H32" s="10"/>
      <c r="I32" s="10"/>
    </row>
    <row r="33" spans="1:9" x14ac:dyDescent="0.25">
      <c r="A33" s="32" t="s">
        <v>120</v>
      </c>
      <c r="B33" s="33">
        <v>17613</v>
      </c>
      <c r="C33" s="33">
        <v>17052</v>
      </c>
      <c r="D33" s="33">
        <v>64656</v>
      </c>
      <c r="E33" s="33">
        <v>71491</v>
      </c>
      <c r="F33" s="34">
        <v>10.57</v>
      </c>
      <c r="G33" s="10"/>
      <c r="H33" s="10"/>
      <c r="I33" s="10"/>
    </row>
    <row r="34" spans="1:9" x14ac:dyDescent="0.25">
      <c r="A34" s="35" t="s">
        <v>121</v>
      </c>
      <c r="B34" s="36">
        <v>2732</v>
      </c>
      <c r="C34" s="36">
        <v>2336</v>
      </c>
      <c r="D34" s="36">
        <v>10694</v>
      </c>
      <c r="E34" s="36">
        <v>10986</v>
      </c>
      <c r="F34" s="37">
        <v>2.73</v>
      </c>
      <c r="G34" s="10"/>
      <c r="H34" s="10"/>
      <c r="I34" s="10"/>
    </row>
    <row r="35" spans="1:9" x14ac:dyDescent="0.25">
      <c r="A35" s="38" t="s">
        <v>122</v>
      </c>
      <c r="B35" s="39">
        <v>1498199</v>
      </c>
      <c r="C35" s="39">
        <v>1474980</v>
      </c>
      <c r="D35" s="39">
        <v>5835432</v>
      </c>
      <c r="E35" s="39">
        <v>5671398</v>
      </c>
      <c r="F35" s="40">
        <v>-2.81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BE871-25A1-4E27-92E0-56CA2B306FB4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.85546875" bestFit="1" customWidth="1"/>
  </cols>
  <sheetData>
    <row r="1" spans="1:12" s="16" customFormat="1" ht="22.5" customHeight="1" x14ac:dyDescent="0.35">
      <c r="F1" s="25" t="s">
        <v>141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90</v>
      </c>
      <c r="C8" s="36">
        <v>264</v>
      </c>
      <c r="D8" s="36">
        <v>407</v>
      </c>
      <c r="E8" s="36">
        <v>1228</v>
      </c>
      <c r="F8" s="37">
        <v>201.72</v>
      </c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0</v>
      </c>
      <c r="D9" s="33">
        <v>0</v>
      </c>
      <c r="E9" s="33">
        <v>8</v>
      </c>
      <c r="F9" s="44"/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348603</v>
      </c>
      <c r="C11" s="33">
        <v>324731</v>
      </c>
      <c r="D11" s="33">
        <v>1334583</v>
      </c>
      <c r="E11" s="33">
        <v>1306404</v>
      </c>
      <c r="F11" s="34">
        <v>-2.11</v>
      </c>
      <c r="G11" s="10"/>
      <c r="H11" s="10"/>
      <c r="I11" s="10"/>
    </row>
    <row r="12" spans="1:12" x14ac:dyDescent="0.25">
      <c r="A12" s="35" t="s">
        <v>99</v>
      </c>
      <c r="B12" s="36">
        <v>1895</v>
      </c>
      <c r="C12" s="36">
        <v>2524</v>
      </c>
      <c r="D12" s="36">
        <v>24015</v>
      </c>
      <c r="E12" s="36">
        <v>12950</v>
      </c>
      <c r="F12" s="37">
        <v>-46.08</v>
      </c>
      <c r="G12" s="10"/>
      <c r="H12" s="10"/>
      <c r="I12" s="10"/>
    </row>
    <row r="13" spans="1:12" x14ac:dyDescent="0.25">
      <c r="A13" s="32" t="s">
        <v>100</v>
      </c>
      <c r="B13" s="33">
        <v>2</v>
      </c>
      <c r="C13" s="33">
        <v>0</v>
      </c>
      <c r="D13" s="33">
        <v>2</v>
      </c>
      <c r="E13" s="33">
        <v>0</v>
      </c>
      <c r="F13" s="34">
        <v>-100</v>
      </c>
      <c r="G13" s="10"/>
      <c r="H13" s="10"/>
      <c r="I13" s="10"/>
    </row>
    <row r="14" spans="1:12" x14ac:dyDescent="0.25">
      <c r="A14" s="35" t="s">
        <v>101</v>
      </c>
      <c r="B14" s="36">
        <v>145238</v>
      </c>
      <c r="C14" s="36">
        <v>142178</v>
      </c>
      <c r="D14" s="36">
        <v>550764</v>
      </c>
      <c r="E14" s="36">
        <v>528361</v>
      </c>
      <c r="F14" s="37">
        <v>-4.07</v>
      </c>
      <c r="G14" s="10"/>
      <c r="H14" s="10"/>
      <c r="I14" s="10"/>
    </row>
    <row r="15" spans="1:12" x14ac:dyDescent="0.25">
      <c r="A15" s="32" t="s">
        <v>102</v>
      </c>
      <c r="B15" s="33">
        <v>153</v>
      </c>
      <c r="C15" s="33">
        <v>244</v>
      </c>
      <c r="D15" s="33">
        <v>848</v>
      </c>
      <c r="E15" s="33">
        <v>615</v>
      </c>
      <c r="F15" s="34">
        <v>-27.46</v>
      </c>
      <c r="G15" s="10"/>
      <c r="H15" s="10"/>
      <c r="I15" s="10"/>
    </row>
    <row r="16" spans="1:12" x14ac:dyDescent="0.25">
      <c r="A16" s="35" t="s">
        <v>103</v>
      </c>
      <c r="B16" s="36">
        <v>47</v>
      </c>
      <c r="C16" s="36">
        <v>16</v>
      </c>
      <c r="D16" s="36">
        <v>47</v>
      </c>
      <c r="E16" s="36">
        <v>296</v>
      </c>
      <c r="F16" s="37">
        <v>529.79</v>
      </c>
      <c r="G16" s="10"/>
      <c r="H16" s="10"/>
      <c r="I16" s="10"/>
    </row>
    <row r="17" spans="1:9" x14ac:dyDescent="0.25">
      <c r="A17" s="32" t="s">
        <v>104</v>
      </c>
      <c r="B17" s="33">
        <v>930</v>
      </c>
      <c r="C17" s="33">
        <v>473</v>
      </c>
      <c r="D17" s="33">
        <v>1546</v>
      </c>
      <c r="E17" s="33">
        <v>1073</v>
      </c>
      <c r="F17" s="34">
        <v>-30.6</v>
      </c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0</v>
      </c>
      <c r="E18" s="36">
        <v>0</v>
      </c>
      <c r="F18" s="43"/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0</v>
      </c>
      <c r="D19" s="33">
        <v>0</v>
      </c>
      <c r="E19" s="33">
        <v>0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2</v>
      </c>
      <c r="C20" s="36">
        <v>582</v>
      </c>
      <c r="D20" s="36">
        <v>18</v>
      </c>
      <c r="E20" s="36">
        <v>630</v>
      </c>
      <c r="F20" s="37">
        <v>3400</v>
      </c>
      <c r="G20" s="10"/>
      <c r="H20" s="10"/>
      <c r="I20" s="10"/>
    </row>
    <row r="21" spans="1:9" x14ac:dyDescent="0.25">
      <c r="A21" s="32" t="s">
        <v>108</v>
      </c>
      <c r="B21" s="33">
        <v>4</v>
      </c>
      <c r="C21" s="33">
        <v>0</v>
      </c>
      <c r="D21" s="33">
        <v>116</v>
      </c>
      <c r="E21" s="33">
        <v>2</v>
      </c>
      <c r="F21" s="34">
        <v>-98.28</v>
      </c>
      <c r="G21" s="10"/>
      <c r="H21" s="10"/>
      <c r="I21" s="10"/>
    </row>
    <row r="22" spans="1:9" x14ac:dyDescent="0.25">
      <c r="A22" s="35" t="s">
        <v>109</v>
      </c>
      <c r="B22" s="36">
        <v>62958</v>
      </c>
      <c r="C22" s="36">
        <v>52947</v>
      </c>
      <c r="D22" s="36">
        <v>239877</v>
      </c>
      <c r="E22" s="36">
        <v>189069</v>
      </c>
      <c r="F22" s="37">
        <v>-21.18</v>
      </c>
      <c r="G22" s="10"/>
      <c r="H22" s="10"/>
      <c r="I22" s="10"/>
    </row>
    <row r="23" spans="1:9" x14ac:dyDescent="0.25">
      <c r="A23" s="32" t="s">
        <v>110</v>
      </c>
      <c r="B23" s="33">
        <v>10177</v>
      </c>
      <c r="C23" s="33">
        <v>39641</v>
      </c>
      <c r="D23" s="33">
        <v>62719</v>
      </c>
      <c r="E23" s="33">
        <v>102459</v>
      </c>
      <c r="F23" s="34">
        <v>63.36</v>
      </c>
      <c r="G23" s="10"/>
      <c r="H23" s="10"/>
      <c r="I23" s="10"/>
    </row>
    <row r="24" spans="1:9" x14ac:dyDescent="0.25">
      <c r="A24" s="35" t="s">
        <v>111</v>
      </c>
      <c r="B24" s="36">
        <v>182</v>
      </c>
      <c r="C24" s="36">
        <v>92</v>
      </c>
      <c r="D24" s="36">
        <v>919</v>
      </c>
      <c r="E24" s="36">
        <v>275</v>
      </c>
      <c r="F24" s="37">
        <v>-70.08</v>
      </c>
      <c r="G24" s="10"/>
      <c r="H24" s="10"/>
      <c r="I24" s="10"/>
    </row>
    <row r="25" spans="1:9" x14ac:dyDescent="0.25">
      <c r="A25" s="32" t="s">
        <v>112</v>
      </c>
      <c r="B25" s="33">
        <v>2</v>
      </c>
      <c r="C25" s="33">
        <v>0</v>
      </c>
      <c r="D25" s="33">
        <v>2</v>
      </c>
      <c r="E25" s="33">
        <v>0</v>
      </c>
      <c r="F25" s="34">
        <v>-100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2747</v>
      </c>
      <c r="C28" s="36">
        <v>6465</v>
      </c>
      <c r="D28" s="36">
        <v>17319</v>
      </c>
      <c r="E28" s="36">
        <v>18340</v>
      </c>
      <c r="F28" s="37">
        <v>5.9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0</v>
      </c>
      <c r="D29" s="33">
        <v>0</v>
      </c>
      <c r="E29" s="33">
        <v>5</v>
      </c>
      <c r="F29" s="44"/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12</v>
      </c>
      <c r="C31" s="33">
        <v>6629</v>
      </c>
      <c r="D31" s="33">
        <v>31</v>
      </c>
      <c r="E31" s="33">
        <v>18514</v>
      </c>
      <c r="F31" s="34">
        <v>59622.58</v>
      </c>
      <c r="G31" s="10"/>
      <c r="H31" s="10"/>
      <c r="I31" s="10"/>
    </row>
    <row r="32" spans="1:9" x14ac:dyDescent="0.25">
      <c r="A32" s="35" t="s">
        <v>119</v>
      </c>
      <c r="B32" s="36">
        <v>255826</v>
      </c>
      <c r="C32" s="36">
        <v>232145</v>
      </c>
      <c r="D32" s="36">
        <v>977543</v>
      </c>
      <c r="E32" s="36">
        <v>870450</v>
      </c>
      <c r="F32" s="37">
        <v>-10.96</v>
      </c>
      <c r="G32" s="10"/>
      <c r="H32" s="10"/>
      <c r="I32" s="10"/>
    </row>
    <row r="33" spans="1:9" x14ac:dyDescent="0.25">
      <c r="A33" s="32" t="s">
        <v>120</v>
      </c>
      <c r="B33" s="33">
        <v>767</v>
      </c>
      <c r="C33" s="33">
        <v>788</v>
      </c>
      <c r="D33" s="33">
        <v>2371</v>
      </c>
      <c r="E33" s="33">
        <v>4219</v>
      </c>
      <c r="F33" s="34">
        <v>77.94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72</v>
      </c>
      <c r="D34" s="36">
        <v>9</v>
      </c>
      <c r="E34" s="36">
        <v>196</v>
      </c>
      <c r="F34" s="37">
        <v>2208.8200000000002</v>
      </c>
      <c r="G34" s="10"/>
      <c r="H34" s="10"/>
      <c r="I34" s="10"/>
    </row>
    <row r="35" spans="1:9" x14ac:dyDescent="0.25">
      <c r="A35" s="38" t="s">
        <v>122</v>
      </c>
      <c r="B35" s="39">
        <v>829634</v>
      </c>
      <c r="C35" s="39">
        <v>809791</v>
      </c>
      <c r="D35" s="39">
        <v>3213136</v>
      </c>
      <c r="E35" s="39">
        <v>3055093</v>
      </c>
      <c r="F35" s="40">
        <v>-4.92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136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FDC0-D889-45E4-B720-D0F253FEB894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142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10687</v>
      </c>
      <c r="C8" s="36">
        <v>16371</v>
      </c>
      <c r="D8" s="36">
        <v>41379</v>
      </c>
      <c r="E8" s="36">
        <v>58180</v>
      </c>
      <c r="F8" s="37">
        <v>40.6</v>
      </c>
      <c r="G8" s="10"/>
      <c r="H8" s="10"/>
      <c r="I8" s="10"/>
    </row>
    <row r="9" spans="1:12" x14ac:dyDescent="0.25">
      <c r="A9" s="32" t="s">
        <v>96</v>
      </c>
      <c r="B9" s="33">
        <v>216</v>
      </c>
      <c r="C9" s="33">
        <v>82</v>
      </c>
      <c r="D9" s="33">
        <v>1027</v>
      </c>
      <c r="E9" s="33">
        <v>1208</v>
      </c>
      <c r="F9" s="34">
        <v>17.649999999999999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26</v>
      </c>
      <c r="C11" s="33">
        <v>0</v>
      </c>
      <c r="D11" s="33">
        <v>120</v>
      </c>
      <c r="E11" s="33">
        <v>128</v>
      </c>
      <c r="F11" s="34">
        <v>6.67</v>
      </c>
      <c r="G11" s="10"/>
      <c r="H11" s="10"/>
      <c r="I11" s="10"/>
    </row>
    <row r="12" spans="1:12" x14ac:dyDescent="0.25">
      <c r="A12" s="35" t="s">
        <v>99</v>
      </c>
      <c r="B12" s="36">
        <v>9676</v>
      </c>
      <c r="C12" s="36">
        <v>12222</v>
      </c>
      <c r="D12" s="36">
        <v>36633</v>
      </c>
      <c r="E12" s="36">
        <v>48325</v>
      </c>
      <c r="F12" s="37">
        <v>31.91</v>
      </c>
      <c r="G12" s="10"/>
      <c r="H12" s="10"/>
      <c r="I12" s="10"/>
    </row>
    <row r="13" spans="1:12" x14ac:dyDescent="0.25">
      <c r="A13" s="32" t="s">
        <v>100</v>
      </c>
      <c r="B13" s="33">
        <v>8186</v>
      </c>
      <c r="C13" s="33">
        <v>7911</v>
      </c>
      <c r="D13" s="33">
        <v>29819</v>
      </c>
      <c r="E13" s="33">
        <v>30764</v>
      </c>
      <c r="F13" s="34">
        <v>3.17</v>
      </c>
      <c r="G13" s="10"/>
      <c r="H13" s="10"/>
      <c r="I13" s="10"/>
    </row>
    <row r="14" spans="1:12" x14ac:dyDescent="0.25">
      <c r="A14" s="35" t="s">
        <v>101</v>
      </c>
      <c r="B14" s="36">
        <v>20464</v>
      </c>
      <c r="C14" s="36">
        <v>16804</v>
      </c>
      <c r="D14" s="36">
        <v>77228</v>
      </c>
      <c r="E14" s="36">
        <v>65025</v>
      </c>
      <c r="F14" s="37">
        <v>-15.8</v>
      </c>
      <c r="G14" s="10"/>
      <c r="H14" s="10"/>
      <c r="I14" s="10"/>
    </row>
    <row r="15" spans="1:12" x14ac:dyDescent="0.25">
      <c r="A15" s="32" t="s">
        <v>102</v>
      </c>
      <c r="B15" s="33">
        <v>3580</v>
      </c>
      <c r="C15" s="33">
        <v>2903</v>
      </c>
      <c r="D15" s="33">
        <v>14910</v>
      </c>
      <c r="E15" s="33">
        <v>12730</v>
      </c>
      <c r="F15" s="34">
        <v>-14.62</v>
      </c>
      <c r="G15" s="10"/>
      <c r="H15" s="10"/>
      <c r="I15" s="10"/>
    </row>
    <row r="16" spans="1:12" x14ac:dyDescent="0.25">
      <c r="A16" s="35" t="s">
        <v>103</v>
      </c>
      <c r="B16" s="36">
        <v>500</v>
      </c>
      <c r="C16" s="36">
        <v>604</v>
      </c>
      <c r="D16" s="36">
        <v>1633</v>
      </c>
      <c r="E16" s="36">
        <v>4757</v>
      </c>
      <c r="F16" s="37">
        <v>191.32</v>
      </c>
      <c r="G16" s="10"/>
      <c r="H16" s="10"/>
      <c r="I16" s="10"/>
    </row>
    <row r="17" spans="1:9" x14ac:dyDescent="0.25">
      <c r="A17" s="32" t="s">
        <v>104</v>
      </c>
      <c r="B17" s="33">
        <v>658</v>
      </c>
      <c r="C17" s="33">
        <v>523</v>
      </c>
      <c r="D17" s="33">
        <v>2457</v>
      </c>
      <c r="E17" s="33">
        <v>916</v>
      </c>
      <c r="F17" s="34">
        <v>-62.72</v>
      </c>
      <c r="G17" s="10"/>
      <c r="H17" s="10"/>
      <c r="I17" s="10"/>
    </row>
    <row r="18" spans="1:9" x14ac:dyDescent="0.25">
      <c r="A18" s="35" t="s">
        <v>105</v>
      </c>
      <c r="B18" s="36">
        <v>434</v>
      </c>
      <c r="C18" s="36">
        <v>460</v>
      </c>
      <c r="D18" s="36">
        <v>1925</v>
      </c>
      <c r="E18" s="36">
        <v>1709</v>
      </c>
      <c r="F18" s="37">
        <v>-11.22</v>
      </c>
      <c r="G18" s="10"/>
      <c r="H18" s="10"/>
      <c r="I18" s="10"/>
    </row>
    <row r="19" spans="1:9" x14ac:dyDescent="0.25">
      <c r="A19" s="32" t="s">
        <v>106</v>
      </c>
      <c r="B19" s="33">
        <v>85</v>
      </c>
      <c r="C19" s="33">
        <v>411</v>
      </c>
      <c r="D19" s="33">
        <v>298</v>
      </c>
      <c r="E19" s="33">
        <v>980</v>
      </c>
      <c r="F19" s="34">
        <v>229.24</v>
      </c>
      <c r="G19" s="10"/>
      <c r="H19" s="10"/>
      <c r="I19" s="10"/>
    </row>
    <row r="20" spans="1:9" x14ac:dyDescent="0.25">
      <c r="A20" s="35" t="s">
        <v>107</v>
      </c>
      <c r="B20" s="36">
        <v>605</v>
      </c>
      <c r="C20" s="36">
        <v>635</v>
      </c>
      <c r="D20" s="36">
        <v>2502</v>
      </c>
      <c r="E20" s="36">
        <v>2106</v>
      </c>
      <c r="F20" s="37">
        <v>-15.83</v>
      </c>
      <c r="G20" s="10"/>
      <c r="H20" s="10"/>
      <c r="I20" s="10"/>
    </row>
    <row r="21" spans="1:9" x14ac:dyDescent="0.25">
      <c r="A21" s="32" t="s">
        <v>108</v>
      </c>
      <c r="B21" s="33">
        <v>5539</v>
      </c>
      <c r="C21" s="33">
        <v>6066</v>
      </c>
      <c r="D21" s="33">
        <v>20918</v>
      </c>
      <c r="E21" s="33">
        <v>21944</v>
      </c>
      <c r="F21" s="34">
        <v>4.9000000000000004</v>
      </c>
      <c r="G21" s="10"/>
      <c r="H21" s="10"/>
      <c r="I21" s="10"/>
    </row>
    <row r="22" spans="1:9" x14ac:dyDescent="0.25">
      <c r="A22" s="35" t="s">
        <v>109</v>
      </c>
      <c r="B22" s="36">
        <v>36059</v>
      </c>
      <c r="C22" s="36">
        <v>39778</v>
      </c>
      <c r="D22" s="36">
        <v>140926</v>
      </c>
      <c r="E22" s="36">
        <v>157653</v>
      </c>
      <c r="F22" s="37">
        <v>11.87</v>
      </c>
      <c r="G22" s="10"/>
      <c r="H22" s="10"/>
      <c r="I22" s="10"/>
    </row>
    <row r="23" spans="1:9" x14ac:dyDescent="0.25">
      <c r="A23" s="32" t="s">
        <v>110</v>
      </c>
      <c r="B23" s="33">
        <v>952</v>
      </c>
      <c r="C23" s="33">
        <v>676</v>
      </c>
      <c r="D23" s="33">
        <v>3296</v>
      </c>
      <c r="E23" s="33">
        <v>2323</v>
      </c>
      <c r="F23" s="34">
        <v>-29.51</v>
      </c>
      <c r="G23" s="10"/>
      <c r="H23" s="10"/>
      <c r="I23" s="10"/>
    </row>
    <row r="24" spans="1:9" x14ac:dyDescent="0.25">
      <c r="A24" s="35" t="s">
        <v>111</v>
      </c>
      <c r="B24" s="36">
        <v>93</v>
      </c>
      <c r="C24" s="36">
        <v>55</v>
      </c>
      <c r="D24" s="36">
        <v>425</v>
      </c>
      <c r="E24" s="36">
        <v>737</v>
      </c>
      <c r="F24" s="37">
        <v>73.25</v>
      </c>
      <c r="G24" s="10"/>
      <c r="H24" s="10"/>
      <c r="I24" s="10"/>
    </row>
    <row r="25" spans="1:9" x14ac:dyDescent="0.25">
      <c r="A25" s="32" t="s">
        <v>112</v>
      </c>
      <c r="B25" s="33">
        <v>813</v>
      </c>
      <c r="C25" s="33">
        <v>429</v>
      </c>
      <c r="D25" s="33">
        <v>2831</v>
      </c>
      <c r="E25" s="33">
        <v>1944</v>
      </c>
      <c r="F25" s="34">
        <v>-31.33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29510</v>
      </c>
      <c r="C28" s="36">
        <v>27946</v>
      </c>
      <c r="D28" s="36">
        <v>110283</v>
      </c>
      <c r="E28" s="36">
        <v>113112</v>
      </c>
      <c r="F28" s="37">
        <v>2.57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117</v>
      </c>
      <c r="B30" s="36">
        <v>10277</v>
      </c>
      <c r="C30" s="36">
        <v>10291</v>
      </c>
      <c r="D30" s="36">
        <v>40060</v>
      </c>
      <c r="E30" s="36">
        <v>40668</v>
      </c>
      <c r="F30" s="37">
        <v>1.52</v>
      </c>
      <c r="G30" s="10"/>
      <c r="H30" s="10"/>
      <c r="I30" s="10"/>
    </row>
    <row r="31" spans="1:9" x14ac:dyDescent="0.25">
      <c r="A31" s="32" t="s">
        <v>118</v>
      </c>
      <c r="B31" s="33">
        <v>739</v>
      </c>
      <c r="C31" s="33">
        <v>1157</v>
      </c>
      <c r="D31" s="33">
        <v>2616</v>
      </c>
      <c r="E31" s="33">
        <v>3085</v>
      </c>
      <c r="F31" s="34">
        <v>17.93</v>
      </c>
      <c r="G31" s="10"/>
      <c r="H31" s="10"/>
      <c r="I31" s="10"/>
    </row>
    <row r="32" spans="1:9" x14ac:dyDescent="0.25">
      <c r="A32" s="35" t="s">
        <v>119</v>
      </c>
      <c r="B32" s="36">
        <v>17864</v>
      </c>
      <c r="C32" s="36">
        <v>15953</v>
      </c>
      <c r="D32" s="36">
        <v>66654</v>
      </c>
      <c r="E32" s="36">
        <v>64073</v>
      </c>
      <c r="F32" s="37">
        <v>-3.87</v>
      </c>
      <c r="G32" s="10"/>
      <c r="H32" s="10"/>
      <c r="I32" s="10"/>
    </row>
    <row r="33" spans="1:9" x14ac:dyDescent="0.25">
      <c r="A33" s="32" t="s">
        <v>120</v>
      </c>
      <c r="B33" s="33">
        <v>625</v>
      </c>
      <c r="C33" s="33">
        <v>1504</v>
      </c>
      <c r="D33" s="33">
        <v>5094</v>
      </c>
      <c r="E33" s="33">
        <v>5563</v>
      </c>
      <c r="F33" s="34">
        <v>9.2100000000000009</v>
      </c>
      <c r="G33" s="10"/>
      <c r="H33" s="10"/>
      <c r="I33" s="10"/>
    </row>
    <row r="34" spans="1:9" x14ac:dyDescent="0.25">
      <c r="A34" s="35" t="s">
        <v>121</v>
      </c>
      <c r="B34" s="36">
        <v>2602</v>
      </c>
      <c r="C34" s="36">
        <v>2122</v>
      </c>
      <c r="D34" s="36">
        <v>10279</v>
      </c>
      <c r="E34" s="36">
        <v>9957</v>
      </c>
      <c r="F34" s="37">
        <v>-3.14</v>
      </c>
      <c r="G34" s="10"/>
      <c r="H34" s="10"/>
      <c r="I34" s="10"/>
    </row>
    <row r="35" spans="1:9" x14ac:dyDescent="0.25">
      <c r="A35" s="38" t="s">
        <v>122</v>
      </c>
      <c r="B35" s="39">
        <v>160188</v>
      </c>
      <c r="C35" s="39">
        <v>164902</v>
      </c>
      <c r="D35" s="39">
        <v>613313</v>
      </c>
      <c r="E35" s="39">
        <v>647884</v>
      </c>
      <c r="F35" s="40">
        <v>5.64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143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F09D4-D791-40FE-AD77-C41EA8EA52E8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144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3</v>
      </c>
      <c r="F7" s="44"/>
      <c r="G7" s="10"/>
      <c r="H7" s="10"/>
      <c r="I7" s="10"/>
    </row>
    <row r="8" spans="1:12" x14ac:dyDescent="0.25">
      <c r="A8" s="35" t="s">
        <v>95</v>
      </c>
      <c r="B8" s="36">
        <v>1502</v>
      </c>
      <c r="C8" s="36">
        <v>1656</v>
      </c>
      <c r="D8" s="36">
        <v>7809</v>
      </c>
      <c r="E8" s="36">
        <v>9901</v>
      </c>
      <c r="F8" s="37">
        <v>26.8</v>
      </c>
      <c r="G8" s="10"/>
      <c r="H8" s="10"/>
      <c r="I8" s="10"/>
    </row>
    <row r="9" spans="1:12" x14ac:dyDescent="0.25">
      <c r="A9" s="32" t="s">
        <v>96</v>
      </c>
      <c r="B9" s="33">
        <v>2147</v>
      </c>
      <c r="C9" s="33">
        <v>2366</v>
      </c>
      <c r="D9" s="33">
        <v>8267</v>
      </c>
      <c r="E9" s="33">
        <v>8583</v>
      </c>
      <c r="F9" s="34">
        <v>3.81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11</v>
      </c>
      <c r="E10" s="36">
        <v>0</v>
      </c>
      <c r="F10" s="37">
        <v>-100</v>
      </c>
      <c r="G10" s="10"/>
      <c r="H10" s="10"/>
      <c r="I10" s="10"/>
    </row>
    <row r="11" spans="1:12" x14ac:dyDescent="0.25">
      <c r="A11" s="32" t="s">
        <v>98</v>
      </c>
      <c r="B11" s="33">
        <v>57566</v>
      </c>
      <c r="C11" s="33">
        <v>60635</v>
      </c>
      <c r="D11" s="33">
        <v>213654</v>
      </c>
      <c r="E11" s="33">
        <v>238104</v>
      </c>
      <c r="F11" s="34">
        <v>11.44</v>
      </c>
      <c r="G11" s="10"/>
      <c r="H11" s="10"/>
      <c r="I11" s="10"/>
    </row>
    <row r="12" spans="1:12" x14ac:dyDescent="0.25">
      <c r="A12" s="35" t="s">
        <v>99</v>
      </c>
      <c r="B12" s="36">
        <v>3165</v>
      </c>
      <c r="C12" s="36">
        <v>1567</v>
      </c>
      <c r="D12" s="36">
        <v>13038</v>
      </c>
      <c r="E12" s="36">
        <v>10597</v>
      </c>
      <c r="F12" s="37">
        <v>-18.72</v>
      </c>
      <c r="G12" s="10"/>
      <c r="H12" s="10"/>
      <c r="I12" s="10"/>
    </row>
    <row r="13" spans="1:12" x14ac:dyDescent="0.25">
      <c r="A13" s="32" t="s">
        <v>100</v>
      </c>
      <c r="B13" s="33">
        <v>0</v>
      </c>
      <c r="C13" s="33">
        <v>0</v>
      </c>
      <c r="D13" s="33">
        <v>0</v>
      </c>
      <c r="E13" s="33">
        <v>0</v>
      </c>
      <c r="F13" s="44"/>
      <c r="G13" s="10"/>
      <c r="H13" s="10"/>
      <c r="I13" s="10"/>
    </row>
    <row r="14" spans="1:12" x14ac:dyDescent="0.25">
      <c r="A14" s="35" t="s">
        <v>101</v>
      </c>
      <c r="B14" s="36">
        <v>151496</v>
      </c>
      <c r="C14" s="36">
        <v>142139</v>
      </c>
      <c r="D14" s="36">
        <v>595975</v>
      </c>
      <c r="E14" s="36">
        <v>585290</v>
      </c>
      <c r="F14" s="37">
        <v>-1.79</v>
      </c>
      <c r="G14" s="10"/>
      <c r="H14" s="10"/>
      <c r="I14" s="10"/>
    </row>
    <row r="15" spans="1:12" x14ac:dyDescent="0.25">
      <c r="A15" s="32" t="s">
        <v>102</v>
      </c>
      <c r="B15" s="33">
        <v>42590</v>
      </c>
      <c r="C15" s="33">
        <v>28743</v>
      </c>
      <c r="D15" s="33">
        <v>156701</v>
      </c>
      <c r="E15" s="33">
        <v>140008</v>
      </c>
      <c r="F15" s="34">
        <v>-10.65</v>
      </c>
      <c r="G15" s="10"/>
      <c r="H15" s="10"/>
      <c r="I15" s="10"/>
    </row>
    <row r="16" spans="1:12" x14ac:dyDescent="0.25">
      <c r="A16" s="35" t="s">
        <v>103</v>
      </c>
      <c r="B16" s="36">
        <v>3442</v>
      </c>
      <c r="C16" s="36">
        <v>2798</v>
      </c>
      <c r="D16" s="36">
        <v>12608</v>
      </c>
      <c r="E16" s="36">
        <v>11469</v>
      </c>
      <c r="F16" s="37">
        <v>-9.0299999999999994</v>
      </c>
      <c r="G16" s="10"/>
      <c r="H16" s="10"/>
      <c r="I16" s="10"/>
    </row>
    <row r="17" spans="1:9" x14ac:dyDescent="0.25">
      <c r="A17" s="32" t="s">
        <v>104</v>
      </c>
      <c r="B17" s="33">
        <v>9303</v>
      </c>
      <c r="C17" s="33">
        <v>10031</v>
      </c>
      <c r="D17" s="33">
        <v>38518</v>
      </c>
      <c r="E17" s="33">
        <v>32269</v>
      </c>
      <c r="F17" s="34">
        <v>-16.22</v>
      </c>
      <c r="G17" s="10"/>
      <c r="H17" s="10"/>
      <c r="I17" s="10"/>
    </row>
    <row r="18" spans="1:9" x14ac:dyDescent="0.25">
      <c r="A18" s="35" t="s">
        <v>105</v>
      </c>
      <c r="B18" s="36">
        <v>6</v>
      </c>
      <c r="C18" s="36">
        <v>10</v>
      </c>
      <c r="D18" s="36">
        <v>53</v>
      </c>
      <c r="E18" s="36">
        <v>30</v>
      </c>
      <c r="F18" s="37">
        <v>-43.4</v>
      </c>
      <c r="G18" s="10"/>
      <c r="H18" s="10"/>
      <c r="I18" s="10"/>
    </row>
    <row r="19" spans="1:9" x14ac:dyDescent="0.25">
      <c r="A19" s="32" t="s">
        <v>106</v>
      </c>
      <c r="B19" s="33">
        <v>1052</v>
      </c>
      <c r="C19" s="33">
        <v>1102</v>
      </c>
      <c r="D19" s="33">
        <v>4453</v>
      </c>
      <c r="E19" s="33">
        <v>4386</v>
      </c>
      <c r="F19" s="34">
        <v>-1.51</v>
      </c>
      <c r="G19" s="10"/>
      <c r="H19" s="10"/>
      <c r="I19" s="10"/>
    </row>
    <row r="20" spans="1:9" x14ac:dyDescent="0.25">
      <c r="A20" s="35" t="s">
        <v>107</v>
      </c>
      <c r="B20" s="36">
        <v>3647</v>
      </c>
      <c r="C20" s="36">
        <v>3078</v>
      </c>
      <c r="D20" s="36">
        <v>19146</v>
      </c>
      <c r="E20" s="36">
        <v>12097</v>
      </c>
      <c r="F20" s="37">
        <v>-36.82</v>
      </c>
      <c r="G20" s="10"/>
      <c r="H20" s="10"/>
      <c r="I20" s="10"/>
    </row>
    <row r="21" spans="1:9" x14ac:dyDescent="0.25">
      <c r="A21" s="32" t="s">
        <v>108</v>
      </c>
      <c r="B21" s="33">
        <v>928</v>
      </c>
      <c r="C21" s="33">
        <v>843</v>
      </c>
      <c r="D21" s="33">
        <v>3945</v>
      </c>
      <c r="E21" s="33">
        <v>3473</v>
      </c>
      <c r="F21" s="34">
        <v>-11.98</v>
      </c>
      <c r="G21" s="10"/>
      <c r="H21" s="10"/>
      <c r="I21" s="10"/>
    </row>
    <row r="22" spans="1:9" x14ac:dyDescent="0.25">
      <c r="A22" s="35" t="s">
        <v>109</v>
      </c>
      <c r="B22" s="36">
        <v>4823</v>
      </c>
      <c r="C22" s="36">
        <v>6258</v>
      </c>
      <c r="D22" s="36">
        <v>19921</v>
      </c>
      <c r="E22" s="36">
        <v>23221</v>
      </c>
      <c r="F22" s="37">
        <v>16.57</v>
      </c>
      <c r="G22" s="10"/>
      <c r="H22" s="10"/>
      <c r="I22" s="10"/>
    </row>
    <row r="23" spans="1:9" x14ac:dyDescent="0.25">
      <c r="A23" s="32" t="s">
        <v>110</v>
      </c>
      <c r="B23" s="33">
        <v>1214</v>
      </c>
      <c r="C23" s="33">
        <v>1379</v>
      </c>
      <c r="D23" s="33">
        <v>4781</v>
      </c>
      <c r="E23" s="33">
        <v>5134</v>
      </c>
      <c r="F23" s="34">
        <v>7.38</v>
      </c>
      <c r="G23" s="10"/>
      <c r="H23" s="10"/>
      <c r="I23" s="10"/>
    </row>
    <row r="24" spans="1:9" x14ac:dyDescent="0.25">
      <c r="A24" s="35" t="s">
        <v>111</v>
      </c>
      <c r="B24" s="36">
        <v>2466</v>
      </c>
      <c r="C24" s="36">
        <v>2820</v>
      </c>
      <c r="D24" s="36">
        <v>11029</v>
      </c>
      <c r="E24" s="36">
        <v>12202</v>
      </c>
      <c r="F24" s="37">
        <v>10.63</v>
      </c>
      <c r="G24" s="10"/>
      <c r="H24" s="10"/>
      <c r="I24" s="10"/>
    </row>
    <row r="25" spans="1:9" x14ac:dyDescent="0.25">
      <c r="A25" s="32" t="s">
        <v>112</v>
      </c>
      <c r="B25" s="33">
        <v>7</v>
      </c>
      <c r="C25" s="33">
        <v>1</v>
      </c>
      <c r="D25" s="33">
        <v>25</v>
      </c>
      <c r="E25" s="33">
        <v>16</v>
      </c>
      <c r="F25" s="34">
        <v>-36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2750</v>
      </c>
      <c r="C28" s="36">
        <v>3621</v>
      </c>
      <c r="D28" s="36">
        <v>11310</v>
      </c>
      <c r="E28" s="36">
        <v>13651</v>
      </c>
      <c r="F28" s="37">
        <v>20.7</v>
      </c>
      <c r="G28" s="10"/>
      <c r="H28" s="10"/>
      <c r="I28" s="10"/>
    </row>
    <row r="29" spans="1:9" x14ac:dyDescent="0.25">
      <c r="A29" s="32" t="s">
        <v>116</v>
      </c>
      <c r="B29" s="33">
        <v>3217</v>
      </c>
      <c r="C29" s="33">
        <v>2429</v>
      </c>
      <c r="D29" s="33">
        <v>11272</v>
      </c>
      <c r="E29" s="33">
        <v>10322</v>
      </c>
      <c r="F29" s="34">
        <v>-8.43</v>
      </c>
      <c r="G29" s="10"/>
      <c r="H29" s="10"/>
      <c r="I29" s="10"/>
    </row>
    <row r="30" spans="1:9" x14ac:dyDescent="0.25">
      <c r="A30" s="35" t="s">
        <v>117</v>
      </c>
      <c r="B30" s="36">
        <v>141</v>
      </c>
      <c r="C30" s="36">
        <v>158</v>
      </c>
      <c r="D30" s="36">
        <v>456</v>
      </c>
      <c r="E30" s="36">
        <v>528</v>
      </c>
      <c r="F30" s="37">
        <v>15.79</v>
      </c>
      <c r="G30" s="10"/>
      <c r="H30" s="10"/>
      <c r="I30" s="10"/>
    </row>
    <row r="31" spans="1:9" x14ac:dyDescent="0.25">
      <c r="A31" s="32" t="s">
        <v>118</v>
      </c>
      <c r="B31" s="33">
        <v>3588</v>
      </c>
      <c r="C31" s="33">
        <v>4445</v>
      </c>
      <c r="D31" s="33">
        <v>12484</v>
      </c>
      <c r="E31" s="33">
        <v>15449</v>
      </c>
      <c r="F31" s="34">
        <v>23.75</v>
      </c>
      <c r="G31" s="10"/>
      <c r="H31" s="10"/>
      <c r="I31" s="10"/>
    </row>
    <row r="32" spans="1:9" x14ac:dyDescent="0.25">
      <c r="A32" s="35" t="s">
        <v>119</v>
      </c>
      <c r="B32" s="36">
        <v>196972</v>
      </c>
      <c r="C32" s="36">
        <v>209308</v>
      </c>
      <c r="D32" s="36">
        <v>805925</v>
      </c>
      <c r="E32" s="36">
        <v>769147</v>
      </c>
      <c r="F32" s="37">
        <v>-4.5599999999999996</v>
      </c>
      <c r="G32" s="10"/>
      <c r="H32" s="10"/>
      <c r="I32" s="10"/>
    </row>
    <row r="33" spans="1:9" x14ac:dyDescent="0.25">
      <c r="A33" s="32" t="s">
        <v>120</v>
      </c>
      <c r="B33" s="33">
        <v>16221</v>
      </c>
      <c r="C33" s="33">
        <v>14760</v>
      </c>
      <c r="D33" s="33">
        <v>57191</v>
      </c>
      <c r="E33" s="33">
        <v>61709</v>
      </c>
      <c r="F33" s="34">
        <v>7.9</v>
      </c>
      <c r="G33" s="10"/>
      <c r="H33" s="10"/>
      <c r="I33" s="10"/>
    </row>
    <row r="34" spans="1:9" x14ac:dyDescent="0.25">
      <c r="A34" s="35" t="s">
        <v>121</v>
      </c>
      <c r="B34" s="36">
        <v>130</v>
      </c>
      <c r="C34" s="36">
        <v>142</v>
      </c>
      <c r="D34" s="36">
        <v>406</v>
      </c>
      <c r="E34" s="36">
        <v>833</v>
      </c>
      <c r="F34" s="37">
        <v>105.17</v>
      </c>
      <c r="G34" s="10"/>
      <c r="H34" s="10"/>
      <c r="I34" s="10"/>
    </row>
    <row r="35" spans="1:9" x14ac:dyDescent="0.25">
      <c r="A35" s="38" t="s">
        <v>122</v>
      </c>
      <c r="B35" s="39">
        <v>508372</v>
      </c>
      <c r="C35" s="39">
        <v>500288</v>
      </c>
      <c r="D35" s="39">
        <v>2008978</v>
      </c>
      <c r="E35" s="39">
        <v>1968421</v>
      </c>
      <c r="F35" s="40">
        <v>-2.02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145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D5C2B-3FE2-4D5B-B19C-19369A4E773B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146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3</v>
      </c>
      <c r="F7" s="44"/>
      <c r="G7" s="10"/>
      <c r="H7" s="10"/>
      <c r="I7" s="10"/>
    </row>
    <row r="8" spans="1:12" x14ac:dyDescent="0.25">
      <c r="A8" s="35" t="s">
        <v>95</v>
      </c>
      <c r="B8" s="36">
        <v>12189</v>
      </c>
      <c r="C8" s="36">
        <v>18027</v>
      </c>
      <c r="D8" s="36">
        <v>49188</v>
      </c>
      <c r="E8" s="36">
        <v>68081</v>
      </c>
      <c r="F8" s="37">
        <v>38.409999999999997</v>
      </c>
      <c r="G8" s="10"/>
      <c r="H8" s="10"/>
      <c r="I8" s="10"/>
    </row>
    <row r="9" spans="1:12" x14ac:dyDescent="0.25">
      <c r="A9" s="32" t="s">
        <v>96</v>
      </c>
      <c r="B9" s="33">
        <v>2364</v>
      </c>
      <c r="C9" s="33">
        <v>2448</v>
      </c>
      <c r="D9" s="33">
        <v>9294</v>
      </c>
      <c r="E9" s="33">
        <v>9791</v>
      </c>
      <c r="F9" s="34">
        <v>5.34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11</v>
      </c>
      <c r="E10" s="36">
        <v>0</v>
      </c>
      <c r="F10" s="37">
        <v>-100</v>
      </c>
      <c r="G10" s="10"/>
      <c r="H10" s="10"/>
      <c r="I10" s="10"/>
    </row>
    <row r="11" spans="1:12" x14ac:dyDescent="0.25">
      <c r="A11" s="32" t="s">
        <v>98</v>
      </c>
      <c r="B11" s="33">
        <v>57592</v>
      </c>
      <c r="C11" s="33">
        <v>60635</v>
      </c>
      <c r="D11" s="33">
        <v>213774</v>
      </c>
      <c r="E11" s="33">
        <v>238232</v>
      </c>
      <c r="F11" s="34">
        <v>11.44</v>
      </c>
      <c r="G11" s="10"/>
      <c r="H11" s="10"/>
      <c r="I11" s="10"/>
    </row>
    <row r="12" spans="1:12" x14ac:dyDescent="0.25">
      <c r="A12" s="35" t="s">
        <v>99</v>
      </c>
      <c r="B12" s="36">
        <v>12841</v>
      </c>
      <c r="C12" s="36">
        <v>13789</v>
      </c>
      <c r="D12" s="36">
        <v>49671</v>
      </c>
      <c r="E12" s="36">
        <v>58921</v>
      </c>
      <c r="F12" s="37">
        <v>18.62</v>
      </c>
      <c r="G12" s="10"/>
      <c r="H12" s="10"/>
      <c r="I12" s="10"/>
    </row>
    <row r="13" spans="1:12" x14ac:dyDescent="0.25">
      <c r="A13" s="32" t="s">
        <v>100</v>
      </c>
      <c r="B13" s="33">
        <v>8186</v>
      </c>
      <c r="C13" s="33">
        <v>7911</v>
      </c>
      <c r="D13" s="33">
        <v>29819</v>
      </c>
      <c r="E13" s="33">
        <v>30764</v>
      </c>
      <c r="F13" s="34">
        <v>3.17</v>
      </c>
      <c r="G13" s="10"/>
      <c r="H13" s="10"/>
      <c r="I13" s="10"/>
    </row>
    <row r="14" spans="1:12" x14ac:dyDescent="0.25">
      <c r="A14" s="35" t="s">
        <v>101</v>
      </c>
      <c r="B14" s="36">
        <v>171960</v>
      </c>
      <c r="C14" s="36">
        <v>158942</v>
      </c>
      <c r="D14" s="36">
        <v>673203</v>
      </c>
      <c r="E14" s="36">
        <v>650315</v>
      </c>
      <c r="F14" s="37">
        <v>-3.4</v>
      </c>
      <c r="G14" s="10"/>
      <c r="H14" s="10"/>
      <c r="I14" s="10"/>
    </row>
    <row r="15" spans="1:12" x14ac:dyDescent="0.25">
      <c r="A15" s="32" t="s">
        <v>102</v>
      </c>
      <c r="B15" s="33">
        <v>46170</v>
      </c>
      <c r="C15" s="33">
        <v>31645</v>
      </c>
      <c r="D15" s="33">
        <v>171611</v>
      </c>
      <c r="E15" s="33">
        <v>152738</v>
      </c>
      <c r="F15" s="34">
        <v>-11</v>
      </c>
      <c r="G15" s="10"/>
      <c r="H15" s="10"/>
      <c r="I15" s="10"/>
    </row>
    <row r="16" spans="1:12" x14ac:dyDescent="0.25">
      <c r="A16" s="35" t="s">
        <v>103</v>
      </c>
      <c r="B16" s="36">
        <v>3942</v>
      </c>
      <c r="C16" s="36">
        <v>3402</v>
      </c>
      <c r="D16" s="36">
        <v>14241</v>
      </c>
      <c r="E16" s="36">
        <v>16226</v>
      </c>
      <c r="F16" s="37">
        <v>13.94</v>
      </c>
      <c r="G16" s="10"/>
      <c r="H16" s="10"/>
      <c r="I16" s="10"/>
    </row>
    <row r="17" spans="1:9" x14ac:dyDescent="0.25">
      <c r="A17" s="32" t="s">
        <v>104</v>
      </c>
      <c r="B17" s="33">
        <v>9961</v>
      </c>
      <c r="C17" s="33">
        <v>10554</v>
      </c>
      <c r="D17" s="33">
        <v>40975</v>
      </c>
      <c r="E17" s="33">
        <v>33185</v>
      </c>
      <c r="F17" s="34">
        <v>-19.010000000000002</v>
      </c>
      <c r="G17" s="10"/>
      <c r="H17" s="10"/>
      <c r="I17" s="10"/>
    </row>
    <row r="18" spans="1:9" x14ac:dyDescent="0.25">
      <c r="A18" s="35" t="s">
        <v>105</v>
      </c>
      <c r="B18" s="36">
        <v>440</v>
      </c>
      <c r="C18" s="36">
        <v>470</v>
      </c>
      <c r="D18" s="36">
        <v>1978</v>
      </c>
      <c r="E18" s="36">
        <v>1739</v>
      </c>
      <c r="F18" s="37">
        <v>-12.08</v>
      </c>
      <c r="G18" s="10"/>
      <c r="H18" s="10"/>
      <c r="I18" s="10"/>
    </row>
    <row r="19" spans="1:9" x14ac:dyDescent="0.25">
      <c r="A19" s="32" t="s">
        <v>106</v>
      </c>
      <c r="B19" s="33">
        <v>1137</v>
      </c>
      <c r="C19" s="33">
        <v>1513</v>
      </c>
      <c r="D19" s="33">
        <v>4751</v>
      </c>
      <c r="E19" s="33">
        <v>5366</v>
      </c>
      <c r="F19" s="34">
        <v>12.94</v>
      </c>
      <c r="G19" s="10"/>
      <c r="H19" s="10"/>
      <c r="I19" s="10"/>
    </row>
    <row r="20" spans="1:9" x14ac:dyDescent="0.25">
      <c r="A20" s="35" t="s">
        <v>107</v>
      </c>
      <c r="B20" s="36">
        <v>4252</v>
      </c>
      <c r="C20" s="36">
        <v>3713</v>
      </c>
      <c r="D20" s="36">
        <v>21648</v>
      </c>
      <c r="E20" s="36">
        <v>14203</v>
      </c>
      <c r="F20" s="37">
        <v>-34.39</v>
      </c>
      <c r="G20" s="10"/>
      <c r="H20" s="10"/>
      <c r="I20" s="10"/>
    </row>
    <row r="21" spans="1:9" x14ac:dyDescent="0.25">
      <c r="A21" s="32" t="s">
        <v>108</v>
      </c>
      <c r="B21" s="33">
        <v>6466</v>
      </c>
      <c r="C21" s="33">
        <v>6909</v>
      </c>
      <c r="D21" s="33">
        <v>24864</v>
      </c>
      <c r="E21" s="33">
        <v>25417</v>
      </c>
      <c r="F21" s="34">
        <v>2.2200000000000002</v>
      </c>
      <c r="G21" s="10"/>
      <c r="H21" s="10"/>
      <c r="I21" s="10"/>
    </row>
    <row r="22" spans="1:9" x14ac:dyDescent="0.25">
      <c r="A22" s="35" t="s">
        <v>109</v>
      </c>
      <c r="B22" s="36">
        <v>40882</v>
      </c>
      <c r="C22" s="36">
        <v>46036</v>
      </c>
      <c r="D22" s="36">
        <v>160847</v>
      </c>
      <c r="E22" s="36">
        <v>180874</v>
      </c>
      <c r="F22" s="37">
        <v>12.45</v>
      </c>
      <c r="G22" s="10"/>
      <c r="H22" s="10"/>
      <c r="I22" s="10"/>
    </row>
    <row r="23" spans="1:9" x14ac:dyDescent="0.25">
      <c r="A23" s="32" t="s">
        <v>110</v>
      </c>
      <c r="B23" s="33">
        <v>2166</v>
      </c>
      <c r="C23" s="33">
        <v>2055</v>
      </c>
      <c r="D23" s="33">
        <v>8077</v>
      </c>
      <c r="E23" s="33">
        <v>7457</v>
      </c>
      <c r="F23" s="34">
        <v>-7.67</v>
      </c>
      <c r="G23" s="10"/>
      <c r="H23" s="10"/>
      <c r="I23" s="10"/>
    </row>
    <row r="24" spans="1:9" x14ac:dyDescent="0.25">
      <c r="A24" s="35" t="s">
        <v>111</v>
      </c>
      <c r="B24" s="36">
        <v>2559</v>
      </c>
      <c r="C24" s="36">
        <v>2875</v>
      </c>
      <c r="D24" s="36">
        <v>11454</v>
      </c>
      <c r="E24" s="36">
        <v>12938</v>
      </c>
      <c r="F24" s="37">
        <v>12.96</v>
      </c>
      <c r="G24" s="10"/>
      <c r="H24" s="10"/>
      <c r="I24" s="10"/>
    </row>
    <row r="25" spans="1:9" x14ac:dyDescent="0.25">
      <c r="A25" s="32" t="s">
        <v>112</v>
      </c>
      <c r="B25" s="33">
        <v>820</v>
      </c>
      <c r="C25" s="33">
        <v>430</v>
      </c>
      <c r="D25" s="33">
        <v>2856</v>
      </c>
      <c r="E25" s="33">
        <v>1960</v>
      </c>
      <c r="F25" s="34">
        <v>-31.37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32260</v>
      </c>
      <c r="C28" s="36">
        <v>31567</v>
      </c>
      <c r="D28" s="36">
        <v>121593</v>
      </c>
      <c r="E28" s="36">
        <v>126763</v>
      </c>
      <c r="F28" s="37">
        <v>4.25</v>
      </c>
      <c r="G28" s="10"/>
      <c r="H28" s="10"/>
      <c r="I28" s="10"/>
    </row>
    <row r="29" spans="1:9" x14ac:dyDescent="0.25">
      <c r="A29" s="32" t="s">
        <v>116</v>
      </c>
      <c r="B29" s="33">
        <v>3217</v>
      </c>
      <c r="C29" s="33">
        <v>2429</v>
      </c>
      <c r="D29" s="33">
        <v>11272</v>
      </c>
      <c r="E29" s="33">
        <v>10322</v>
      </c>
      <c r="F29" s="34">
        <v>-8.43</v>
      </c>
      <c r="G29" s="10"/>
      <c r="H29" s="10"/>
      <c r="I29" s="10"/>
    </row>
    <row r="30" spans="1:9" x14ac:dyDescent="0.25">
      <c r="A30" s="35" t="s">
        <v>117</v>
      </c>
      <c r="B30" s="36">
        <v>10418</v>
      </c>
      <c r="C30" s="36">
        <v>10449</v>
      </c>
      <c r="D30" s="36">
        <v>40516</v>
      </c>
      <c r="E30" s="36">
        <v>41196</v>
      </c>
      <c r="F30" s="37">
        <v>1.68</v>
      </c>
      <c r="G30" s="10"/>
      <c r="H30" s="10"/>
      <c r="I30" s="10"/>
    </row>
    <row r="31" spans="1:9" x14ac:dyDescent="0.25">
      <c r="A31" s="32" t="s">
        <v>118</v>
      </c>
      <c r="B31" s="33">
        <v>4327</v>
      </c>
      <c r="C31" s="33">
        <v>5602</v>
      </c>
      <c r="D31" s="33">
        <v>15100</v>
      </c>
      <c r="E31" s="33">
        <v>18533</v>
      </c>
      <c r="F31" s="34">
        <v>22.74</v>
      </c>
      <c r="G31" s="10"/>
      <c r="H31" s="10"/>
      <c r="I31" s="10"/>
    </row>
    <row r="32" spans="1:9" x14ac:dyDescent="0.25">
      <c r="A32" s="35" t="s">
        <v>119</v>
      </c>
      <c r="B32" s="36">
        <v>214836</v>
      </c>
      <c r="C32" s="36">
        <v>225261</v>
      </c>
      <c r="D32" s="36">
        <v>872579</v>
      </c>
      <c r="E32" s="36">
        <v>833220</v>
      </c>
      <c r="F32" s="37">
        <v>-4.51</v>
      </c>
      <c r="G32" s="10"/>
      <c r="H32" s="10"/>
      <c r="I32" s="10"/>
    </row>
    <row r="33" spans="1:9" x14ac:dyDescent="0.25">
      <c r="A33" s="32" t="s">
        <v>120</v>
      </c>
      <c r="B33" s="33">
        <v>16846</v>
      </c>
      <c r="C33" s="33">
        <v>16264</v>
      </c>
      <c r="D33" s="33">
        <v>62285</v>
      </c>
      <c r="E33" s="33">
        <v>67272</v>
      </c>
      <c r="F33" s="34">
        <v>8.01</v>
      </c>
      <c r="G33" s="10"/>
      <c r="H33" s="10"/>
      <c r="I33" s="10"/>
    </row>
    <row r="34" spans="1:9" x14ac:dyDescent="0.25">
      <c r="A34" s="35" t="s">
        <v>121</v>
      </c>
      <c r="B34" s="36">
        <v>2732</v>
      </c>
      <c r="C34" s="36">
        <v>2264</v>
      </c>
      <c r="D34" s="36">
        <v>10685</v>
      </c>
      <c r="E34" s="36">
        <v>10790</v>
      </c>
      <c r="F34" s="37">
        <v>0.98</v>
      </c>
      <c r="G34" s="10"/>
      <c r="H34" s="10"/>
      <c r="I34" s="10"/>
    </row>
    <row r="35" spans="1:9" x14ac:dyDescent="0.25">
      <c r="A35" s="38" t="s">
        <v>122</v>
      </c>
      <c r="B35" s="39">
        <v>668561</v>
      </c>
      <c r="C35" s="39">
        <v>665190</v>
      </c>
      <c r="D35" s="39">
        <v>2622291</v>
      </c>
      <c r="E35" s="39">
        <v>2616305</v>
      </c>
      <c r="F35" s="40">
        <v>-0.23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147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6A610-7B79-4276-832D-4C967057D2D2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" bestFit="1" customWidth="1"/>
  </cols>
  <sheetData>
    <row r="1" spans="1:12" s="16" customFormat="1" ht="22.5" customHeight="1" x14ac:dyDescent="0.35">
      <c r="F1" s="25" t="s">
        <v>148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25581</v>
      </c>
      <c r="D7" s="33">
        <v>0</v>
      </c>
      <c r="E7" s="33">
        <v>35971</v>
      </c>
      <c r="F7" s="44"/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18127</v>
      </c>
      <c r="D8" s="36">
        <v>0</v>
      </c>
      <c r="E8" s="36">
        <v>61819</v>
      </c>
      <c r="F8" s="43"/>
      <c r="G8" s="10"/>
      <c r="H8" s="10"/>
      <c r="I8" s="10"/>
    </row>
    <row r="9" spans="1:12" x14ac:dyDescent="0.25">
      <c r="A9" s="32" t="s">
        <v>96</v>
      </c>
      <c r="B9" s="33">
        <v>2549</v>
      </c>
      <c r="C9" s="33">
        <v>14380</v>
      </c>
      <c r="D9" s="33">
        <v>10653</v>
      </c>
      <c r="E9" s="33">
        <v>55159</v>
      </c>
      <c r="F9" s="34">
        <v>417.78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84018</v>
      </c>
      <c r="C11" s="33">
        <v>171150</v>
      </c>
      <c r="D11" s="33">
        <v>311731</v>
      </c>
      <c r="E11" s="33">
        <v>525429</v>
      </c>
      <c r="F11" s="34">
        <v>68.55</v>
      </c>
      <c r="G11" s="10"/>
      <c r="H11" s="10"/>
      <c r="I11" s="10"/>
    </row>
    <row r="12" spans="1:12" x14ac:dyDescent="0.25">
      <c r="A12" s="35" t="s">
        <v>99</v>
      </c>
      <c r="B12" s="36">
        <v>1091</v>
      </c>
      <c r="C12" s="36">
        <v>33240</v>
      </c>
      <c r="D12" s="36">
        <v>3570</v>
      </c>
      <c r="E12" s="36">
        <v>69467</v>
      </c>
      <c r="F12" s="37">
        <v>1845.85</v>
      </c>
      <c r="G12" s="10"/>
      <c r="H12" s="10"/>
      <c r="I12" s="10"/>
    </row>
    <row r="13" spans="1:12" x14ac:dyDescent="0.25">
      <c r="A13" s="32" t="s">
        <v>100</v>
      </c>
      <c r="B13" s="33">
        <v>221569</v>
      </c>
      <c r="C13" s="33">
        <v>540362</v>
      </c>
      <c r="D13" s="33">
        <v>572806</v>
      </c>
      <c r="E13" s="33">
        <v>1282888</v>
      </c>
      <c r="F13" s="34">
        <v>123.97</v>
      </c>
      <c r="G13" s="10"/>
      <c r="H13" s="10"/>
      <c r="I13" s="10"/>
    </row>
    <row r="14" spans="1:12" x14ac:dyDescent="0.25">
      <c r="A14" s="35" t="s">
        <v>101</v>
      </c>
      <c r="B14" s="36">
        <v>31007</v>
      </c>
      <c r="C14" s="36">
        <v>234946</v>
      </c>
      <c r="D14" s="36">
        <v>116004</v>
      </c>
      <c r="E14" s="36">
        <v>486896</v>
      </c>
      <c r="F14" s="37">
        <v>319.72000000000003</v>
      </c>
      <c r="G14" s="10"/>
      <c r="H14" s="10"/>
      <c r="I14" s="10"/>
    </row>
    <row r="15" spans="1:12" x14ac:dyDescent="0.25">
      <c r="A15" s="32" t="s">
        <v>102</v>
      </c>
      <c r="B15" s="33">
        <v>1656</v>
      </c>
      <c r="C15" s="33">
        <v>25534</v>
      </c>
      <c r="D15" s="33">
        <v>5030</v>
      </c>
      <c r="E15" s="33">
        <v>31990</v>
      </c>
      <c r="F15" s="34">
        <v>535.98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16908</v>
      </c>
      <c r="D16" s="36">
        <v>0</v>
      </c>
      <c r="E16" s="36">
        <v>39984</v>
      </c>
      <c r="F16" s="43"/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633</v>
      </c>
      <c r="D17" s="33">
        <v>0</v>
      </c>
      <c r="E17" s="33">
        <v>633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42869</v>
      </c>
      <c r="C18" s="36">
        <v>105112</v>
      </c>
      <c r="D18" s="36">
        <v>161563</v>
      </c>
      <c r="E18" s="36">
        <v>348565</v>
      </c>
      <c r="F18" s="37">
        <v>115.75</v>
      </c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1119</v>
      </c>
      <c r="D19" s="33">
        <v>0</v>
      </c>
      <c r="E19" s="33">
        <v>1119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2996</v>
      </c>
      <c r="D20" s="36">
        <v>0</v>
      </c>
      <c r="E20" s="36">
        <v>2996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2513</v>
      </c>
      <c r="C21" s="33">
        <v>5962</v>
      </c>
      <c r="D21" s="33">
        <v>8425</v>
      </c>
      <c r="E21" s="33">
        <v>18215</v>
      </c>
      <c r="F21" s="34">
        <v>116.2</v>
      </c>
      <c r="G21" s="10"/>
      <c r="H21" s="10"/>
      <c r="I21" s="10"/>
    </row>
    <row r="22" spans="1:9" x14ac:dyDescent="0.25">
      <c r="A22" s="35" t="s">
        <v>109</v>
      </c>
      <c r="B22" s="36">
        <v>92635</v>
      </c>
      <c r="C22" s="36">
        <v>251296</v>
      </c>
      <c r="D22" s="36">
        <v>324699</v>
      </c>
      <c r="E22" s="36">
        <v>823558</v>
      </c>
      <c r="F22" s="37">
        <v>153.63999999999999</v>
      </c>
      <c r="G22" s="10"/>
      <c r="H22" s="10"/>
      <c r="I22" s="10"/>
    </row>
    <row r="23" spans="1:9" x14ac:dyDescent="0.25">
      <c r="A23" s="32" t="s">
        <v>110</v>
      </c>
      <c r="B23" s="33">
        <v>6421</v>
      </c>
      <c r="C23" s="33">
        <v>52204</v>
      </c>
      <c r="D23" s="33">
        <v>30102</v>
      </c>
      <c r="E23" s="33">
        <v>115642</v>
      </c>
      <c r="F23" s="34">
        <v>284.17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9384</v>
      </c>
      <c r="C25" s="33">
        <v>25498</v>
      </c>
      <c r="D25" s="33">
        <v>37930</v>
      </c>
      <c r="E25" s="33">
        <v>86817</v>
      </c>
      <c r="F25" s="34">
        <v>128.88999999999999</v>
      </c>
      <c r="G25" s="10"/>
      <c r="H25" s="10"/>
      <c r="I25" s="10"/>
    </row>
    <row r="26" spans="1:9" x14ac:dyDescent="0.25">
      <c r="A26" s="35" t="s">
        <v>113</v>
      </c>
      <c r="B26" s="36">
        <v>1933</v>
      </c>
      <c r="C26" s="36">
        <v>3532</v>
      </c>
      <c r="D26" s="36">
        <v>2694</v>
      </c>
      <c r="E26" s="36">
        <v>10928</v>
      </c>
      <c r="F26" s="37">
        <v>305.64</v>
      </c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186793</v>
      </c>
      <c r="C28" s="36">
        <v>544700</v>
      </c>
      <c r="D28" s="36">
        <v>797379</v>
      </c>
      <c r="E28" s="36">
        <v>1811872</v>
      </c>
      <c r="F28" s="37">
        <v>127.23</v>
      </c>
      <c r="G28" s="10"/>
      <c r="H28" s="10"/>
      <c r="I28" s="10"/>
    </row>
    <row r="29" spans="1:9" x14ac:dyDescent="0.25">
      <c r="A29" s="32" t="s">
        <v>116</v>
      </c>
      <c r="B29" s="33">
        <v>3084</v>
      </c>
      <c r="C29" s="33">
        <v>19948</v>
      </c>
      <c r="D29" s="33">
        <v>11377</v>
      </c>
      <c r="E29" s="33">
        <v>49957</v>
      </c>
      <c r="F29" s="34">
        <v>339.11</v>
      </c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2979</v>
      </c>
      <c r="D30" s="36">
        <v>0</v>
      </c>
      <c r="E30" s="36">
        <v>4777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111</v>
      </c>
      <c r="C31" s="33">
        <v>952</v>
      </c>
      <c r="D31" s="33">
        <v>133</v>
      </c>
      <c r="E31" s="33">
        <v>1112</v>
      </c>
      <c r="F31" s="34">
        <v>736.09</v>
      </c>
      <c r="G31" s="10"/>
      <c r="H31" s="10"/>
      <c r="I31" s="10"/>
    </row>
    <row r="32" spans="1:9" x14ac:dyDescent="0.25">
      <c r="A32" s="35" t="s">
        <v>119</v>
      </c>
      <c r="B32" s="36">
        <v>23403</v>
      </c>
      <c r="C32" s="36">
        <v>94958</v>
      </c>
      <c r="D32" s="36">
        <v>89170</v>
      </c>
      <c r="E32" s="36">
        <v>239492</v>
      </c>
      <c r="F32" s="37">
        <v>168.58</v>
      </c>
      <c r="G32" s="10"/>
      <c r="H32" s="10"/>
      <c r="I32" s="10"/>
    </row>
    <row r="33" spans="1:9" x14ac:dyDescent="0.25">
      <c r="A33" s="32" t="s">
        <v>120</v>
      </c>
      <c r="B33" s="33">
        <v>0</v>
      </c>
      <c r="C33" s="33">
        <v>21840</v>
      </c>
      <c r="D33" s="33">
        <v>0</v>
      </c>
      <c r="E33" s="33">
        <v>35058</v>
      </c>
      <c r="F33" s="44"/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711036</v>
      </c>
      <c r="C35" s="39">
        <v>2213957</v>
      </c>
      <c r="D35" s="39">
        <v>2483266</v>
      </c>
      <c r="E35" s="39">
        <v>6140344</v>
      </c>
      <c r="F35" s="40">
        <v>147.27000000000001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149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3D7B6-4B71-4870-B54E-8F51CAF61DA1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.85546875" bestFit="1" customWidth="1"/>
  </cols>
  <sheetData>
    <row r="1" spans="1:12" s="16" customFormat="1" ht="22.5" customHeight="1" x14ac:dyDescent="0.35">
      <c r="F1" s="25" t="s">
        <v>150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25581</v>
      </c>
      <c r="D7" s="33">
        <v>0</v>
      </c>
      <c r="E7" s="33">
        <v>35971</v>
      </c>
      <c r="F7" s="44"/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7435</v>
      </c>
      <c r="D8" s="36">
        <v>0</v>
      </c>
      <c r="E8" s="36">
        <v>21435</v>
      </c>
      <c r="F8" s="43"/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757</v>
      </c>
      <c r="D9" s="33">
        <v>0</v>
      </c>
      <c r="E9" s="33">
        <v>2190</v>
      </c>
      <c r="F9" s="44"/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0</v>
      </c>
      <c r="C11" s="33">
        <v>0</v>
      </c>
      <c r="D11" s="33">
        <v>0</v>
      </c>
      <c r="E11" s="33">
        <v>0</v>
      </c>
      <c r="F11" s="44"/>
      <c r="G11" s="10"/>
      <c r="H11" s="10"/>
      <c r="I11" s="10"/>
    </row>
    <row r="12" spans="1:12" x14ac:dyDescent="0.25">
      <c r="A12" s="35" t="s">
        <v>99</v>
      </c>
      <c r="B12" s="36">
        <v>0</v>
      </c>
      <c r="C12" s="36">
        <v>31932</v>
      </c>
      <c r="D12" s="36">
        <v>0</v>
      </c>
      <c r="E12" s="36">
        <v>64186</v>
      </c>
      <c r="F12" s="43"/>
      <c r="G12" s="10"/>
      <c r="H12" s="10"/>
      <c r="I12" s="10"/>
    </row>
    <row r="13" spans="1:12" x14ac:dyDescent="0.25">
      <c r="A13" s="32" t="s">
        <v>100</v>
      </c>
      <c r="B13" s="33">
        <v>0</v>
      </c>
      <c r="C13" s="33">
        <v>83115</v>
      </c>
      <c r="D13" s="33">
        <v>0</v>
      </c>
      <c r="E13" s="33">
        <v>153870</v>
      </c>
      <c r="F13" s="44"/>
      <c r="G13" s="10"/>
      <c r="H13" s="10"/>
      <c r="I13" s="10"/>
    </row>
    <row r="14" spans="1:12" x14ac:dyDescent="0.25">
      <c r="A14" s="35" t="s">
        <v>101</v>
      </c>
      <c r="B14" s="36">
        <v>0</v>
      </c>
      <c r="C14" s="36">
        <v>131787</v>
      </c>
      <c r="D14" s="36">
        <v>0</v>
      </c>
      <c r="E14" s="36">
        <v>225046</v>
      </c>
      <c r="F14" s="43"/>
      <c r="G14" s="10"/>
      <c r="H14" s="10"/>
      <c r="I14" s="10"/>
    </row>
    <row r="15" spans="1:12" x14ac:dyDescent="0.25">
      <c r="A15" s="32" t="s">
        <v>102</v>
      </c>
      <c r="B15" s="33">
        <v>0</v>
      </c>
      <c r="C15" s="33">
        <v>15429</v>
      </c>
      <c r="D15" s="33">
        <v>0</v>
      </c>
      <c r="E15" s="33">
        <v>15429</v>
      </c>
      <c r="F15" s="44"/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16908</v>
      </c>
      <c r="D16" s="36">
        <v>0</v>
      </c>
      <c r="E16" s="36">
        <v>39984</v>
      </c>
      <c r="F16" s="43"/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633</v>
      </c>
      <c r="D17" s="33">
        <v>0</v>
      </c>
      <c r="E17" s="33">
        <v>633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1511</v>
      </c>
      <c r="D18" s="36">
        <v>0</v>
      </c>
      <c r="E18" s="36">
        <v>1511</v>
      </c>
      <c r="F18" s="43"/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1119</v>
      </c>
      <c r="D19" s="33">
        <v>0</v>
      </c>
      <c r="E19" s="33">
        <v>1119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2996</v>
      </c>
      <c r="D20" s="36">
        <v>0</v>
      </c>
      <c r="E20" s="36">
        <v>2996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0</v>
      </c>
      <c r="C21" s="33">
        <v>198</v>
      </c>
      <c r="D21" s="33">
        <v>0</v>
      </c>
      <c r="E21" s="33">
        <v>198</v>
      </c>
      <c r="F21" s="44"/>
      <c r="G21" s="10"/>
      <c r="H21" s="10"/>
      <c r="I21" s="10"/>
    </row>
    <row r="22" spans="1:9" x14ac:dyDescent="0.25">
      <c r="A22" s="35" t="s">
        <v>109</v>
      </c>
      <c r="B22" s="36">
        <v>38117</v>
      </c>
      <c r="C22" s="36">
        <v>102817</v>
      </c>
      <c r="D22" s="36">
        <v>98077</v>
      </c>
      <c r="E22" s="36">
        <v>399060</v>
      </c>
      <c r="F22" s="37">
        <v>306.88</v>
      </c>
      <c r="G22" s="10"/>
      <c r="H22" s="10"/>
      <c r="I22" s="10"/>
    </row>
    <row r="23" spans="1:9" x14ac:dyDescent="0.25">
      <c r="A23" s="32" t="s">
        <v>110</v>
      </c>
      <c r="B23" s="33">
        <v>0</v>
      </c>
      <c r="C23" s="33">
        <v>32382</v>
      </c>
      <c r="D23" s="33">
        <v>0</v>
      </c>
      <c r="E23" s="33">
        <v>49166</v>
      </c>
      <c r="F23" s="44"/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94</v>
      </c>
      <c r="D25" s="33">
        <v>0</v>
      </c>
      <c r="E25" s="33">
        <v>94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1110</v>
      </c>
      <c r="D26" s="36">
        <v>0</v>
      </c>
      <c r="E26" s="36">
        <v>1110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24699</v>
      </c>
      <c r="C28" s="36">
        <v>71816</v>
      </c>
      <c r="D28" s="36">
        <v>73734</v>
      </c>
      <c r="E28" s="36">
        <v>279782</v>
      </c>
      <c r="F28" s="37">
        <v>279.45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2129</v>
      </c>
      <c r="D29" s="33">
        <v>3</v>
      </c>
      <c r="E29" s="33">
        <v>2132</v>
      </c>
      <c r="F29" s="34">
        <v>70966.67</v>
      </c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2979</v>
      </c>
      <c r="D30" s="36">
        <v>0</v>
      </c>
      <c r="E30" s="36">
        <v>4777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0</v>
      </c>
      <c r="C31" s="33">
        <v>914</v>
      </c>
      <c r="D31" s="33">
        <v>0</v>
      </c>
      <c r="E31" s="33">
        <v>914</v>
      </c>
      <c r="F31" s="44"/>
      <c r="G31" s="10"/>
      <c r="H31" s="10"/>
      <c r="I31" s="10"/>
    </row>
    <row r="32" spans="1:9" x14ac:dyDescent="0.25">
      <c r="A32" s="35" t="s">
        <v>119</v>
      </c>
      <c r="B32" s="36">
        <v>0</v>
      </c>
      <c r="C32" s="36">
        <v>39251</v>
      </c>
      <c r="D32" s="36">
        <v>0</v>
      </c>
      <c r="E32" s="36">
        <v>67798</v>
      </c>
      <c r="F32" s="43"/>
      <c r="G32" s="10"/>
      <c r="H32" s="10"/>
      <c r="I32" s="10"/>
    </row>
    <row r="33" spans="1:9" x14ac:dyDescent="0.25">
      <c r="A33" s="32" t="s">
        <v>120</v>
      </c>
      <c r="B33" s="33">
        <v>0</v>
      </c>
      <c r="C33" s="33">
        <v>21840</v>
      </c>
      <c r="D33" s="33">
        <v>0</v>
      </c>
      <c r="E33" s="33">
        <v>35058</v>
      </c>
      <c r="F33" s="44"/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62816</v>
      </c>
      <c r="C35" s="39">
        <v>594733</v>
      </c>
      <c r="D35" s="39">
        <v>171814</v>
      </c>
      <c r="E35" s="39">
        <v>1404459</v>
      </c>
      <c r="F35" s="40">
        <v>717.43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29E9E-62E8-498D-9D64-260CA481B3DB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" bestFit="1" customWidth="1"/>
  </cols>
  <sheetData>
    <row r="1" spans="1:12" s="16" customFormat="1" ht="22.5" customHeight="1" x14ac:dyDescent="0.35">
      <c r="F1" s="25" t="s">
        <v>152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2502</v>
      </c>
      <c r="D8" s="36">
        <v>0</v>
      </c>
      <c r="E8" s="36">
        <v>8937</v>
      </c>
      <c r="F8" s="43"/>
      <c r="G8" s="10"/>
      <c r="H8" s="10"/>
      <c r="I8" s="10"/>
    </row>
    <row r="9" spans="1:12" x14ac:dyDescent="0.25">
      <c r="A9" s="32" t="s">
        <v>96</v>
      </c>
      <c r="B9" s="33">
        <v>184</v>
      </c>
      <c r="C9" s="33">
        <v>3999</v>
      </c>
      <c r="D9" s="33">
        <v>1042</v>
      </c>
      <c r="E9" s="33">
        <v>14468</v>
      </c>
      <c r="F9" s="34">
        <v>1288.48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10122</v>
      </c>
      <c r="C11" s="33">
        <v>30826</v>
      </c>
      <c r="D11" s="33">
        <v>38402</v>
      </c>
      <c r="E11" s="33">
        <v>82117</v>
      </c>
      <c r="F11" s="34">
        <v>113.84</v>
      </c>
      <c r="G11" s="10"/>
      <c r="H11" s="10"/>
      <c r="I11" s="10"/>
    </row>
    <row r="12" spans="1:12" x14ac:dyDescent="0.25">
      <c r="A12" s="35" t="s">
        <v>99</v>
      </c>
      <c r="B12" s="36">
        <v>700</v>
      </c>
      <c r="C12" s="36">
        <v>822</v>
      </c>
      <c r="D12" s="36">
        <v>2214</v>
      </c>
      <c r="E12" s="36">
        <v>2957</v>
      </c>
      <c r="F12" s="37">
        <v>33.56</v>
      </c>
      <c r="G12" s="10"/>
      <c r="H12" s="10"/>
      <c r="I12" s="10"/>
    </row>
    <row r="13" spans="1:12" x14ac:dyDescent="0.25">
      <c r="A13" s="32" t="s">
        <v>100</v>
      </c>
      <c r="B13" s="33">
        <v>44907</v>
      </c>
      <c r="C13" s="33">
        <v>90825</v>
      </c>
      <c r="D13" s="33">
        <v>110525</v>
      </c>
      <c r="E13" s="33">
        <v>229780</v>
      </c>
      <c r="F13" s="34">
        <v>107.9</v>
      </c>
      <c r="G13" s="10"/>
      <c r="H13" s="10"/>
      <c r="I13" s="10"/>
    </row>
    <row r="14" spans="1:12" x14ac:dyDescent="0.25">
      <c r="A14" s="35" t="s">
        <v>101</v>
      </c>
      <c r="B14" s="36">
        <v>7059</v>
      </c>
      <c r="C14" s="36">
        <v>29670</v>
      </c>
      <c r="D14" s="36">
        <v>24986</v>
      </c>
      <c r="E14" s="36">
        <v>75564</v>
      </c>
      <c r="F14" s="37">
        <v>202.43</v>
      </c>
      <c r="G14" s="10"/>
      <c r="H14" s="10"/>
      <c r="I14" s="10"/>
    </row>
    <row r="15" spans="1:12" x14ac:dyDescent="0.25">
      <c r="A15" s="32" t="s">
        <v>102</v>
      </c>
      <c r="B15" s="33">
        <v>483</v>
      </c>
      <c r="C15" s="33">
        <v>4421</v>
      </c>
      <c r="D15" s="33">
        <v>1714</v>
      </c>
      <c r="E15" s="33">
        <v>6885</v>
      </c>
      <c r="F15" s="34">
        <v>301.69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9474</v>
      </c>
      <c r="C18" s="36">
        <v>22450</v>
      </c>
      <c r="D18" s="36">
        <v>35776</v>
      </c>
      <c r="E18" s="36">
        <v>73643</v>
      </c>
      <c r="F18" s="37">
        <v>105.84</v>
      </c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0</v>
      </c>
      <c r="D19" s="33">
        <v>0</v>
      </c>
      <c r="E19" s="33">
        <v>0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1071</v>
      </c>
      <c r="C21" s="33">
        <v>3380</v>
      </c>
      <c r="D21" s="33">
        <v>4357</v>
      </c>
      <c r="E21" s="33">
        <v>10704</v>
      </c>
      <c r="F21" s="34">
        <v>145.66999999999999</v>
      </c>
      <c r="G21" s="10"/>
      <c r="H21" s="10"/>
      <c r="I21" s="10"/>
    </row>
    <row r="22" spans="1:9" x14ac:dyDescent="0.25">
      <c r="A22" s="35" t="s">
        <v>109</v>
      </c>
      <c r="B22" s="36">
        <v>26616</v>
      </c>
      <c r="C22" s="36">
        <v>61559</v>
      </c>
      <c r="D22" s="36">
        <v>109938</v>
      </c>
      <c r="E22" s="36">
        <v>187810</v>
      </c>
      <c r="F22" s="37">
        <v>70.83</v>
      </c>
      <c r="G22" s="10"/>
      <c r="H22" s="10"/>
      <c r="I22" s="10"/>
    </row>
    <row r="23" spans="1:9" x14ac:dyDescent="0.25">
      <c r="A23" s="32" t="s">
        <v>110</v>
      </c>
      <c r="B23" s="33">
        <v>1189</v>
      </c>
      <c r="C23" s="33">
        <v>4192</v>
      </c>
      <c r="D23" s="33">
        <v>4924</v>
      </c>
      <c r="E23" s="33">
        <v>10583</v>
      </c>
      <c r="F23" s="34">
        <v>114.93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2048</v>
      </c>
      <c r="C25" s="33">
        <v>5800</v>
      </c>
      <c r="D25" s="33">
        <v>6886</v>
      </c>
      <c r="E25" s="33">
        <v>16576</v>
      </c>
      <c r="F25" s="34">
        <v>140.72</v>
      </c>
      <c r="G25" s="10"/>
      <c r="H25" s="10"/>
      <c r="I25" s="10"/>
    </row>
    <row r="26" spans="1:9" x14ac:dyDescent="0.25">
      <c r="A26" s="35" t="s">
        <v>113</v>
      </c>
      <c r="B26" s="36">
        <v>705</v>
      </c>
      <c r="C26" s="36">
        <v>679</v>
      </c>
      <c r="D26" s="36">
        <v>1008</v>
      </c>
      <c r="E26" s="36">
        <v>3041</v>
      </c>
      <c r="F26" s="37">
        <v>201.69</v>
      </c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68723</v>
      </c>
      <c r="C28" s="36">
        <v>150098</v>
      </c>
      <c r="D28" s="36">
        <v>297801</v>
      </c>
      <c r="E28" s="36">
        <v>489990</v>
      </c>
      <c r="F28" s="37">
        <v>64.540000000000006</v>
      </c>
      <c r="G28" s="10"/>
      <c r="H28" s="10"/>
      <c r="I28" s="10"/>
    </row>
    <row r="29" spans="1:9" x14ac:dyDescent="0.25">
      <c r="A29" s="32" t="s">
        <v>116</v>
      </c>
      <c r="B29" s="33">
        <v>1476</v>
      </c>
      <c r="C29" s="33">
        <v>8411</v>
      </c>
      <c r="D29" s="33">
        <v>5152</v>
      </c>
      <c r="E29" s="33">
        <v>23436</v>
      </c>
      <c r="F29" s="34">
        <v>354.89</v>
      </c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0</v>
      </c>
      <c r="C31" s="33">
        <v>0</v>
      </c>
      <c r="D31" s="33">
        <v>0</v>
      </c>
      <c r="E31" s="33">
        <v>0</v>
      </c>
      <c r="F31" s="44"/>
      <c r="G31" s="10"/>
      <c r="H31" s="10"/>
      <c r="I31" s="10"/>
    </row>
    <row r="32" spans="1:9" x14ac:dyDescent="0.25">
      <c r="A32" s="35" t="s">
        <v>119</v>
      </c>
      <c r="B32" s="36">
        <v>3975</v>
      </c>
      <c r="C32" s="36">
        <v>15251</v>
      </c>
      <c r="D32" s="36">
        <v>15643</v>
      </c>
      <c r="E32" s="36">
        <v>47623</v>
      </c>
      <c r="F32" s="37">
        <v>204.44</v>
      </c>
      <c r="G32" s="10"/>
      <c r="H32" s="10"/>
      <c r="I32" s="10"/>
    </row>
    <row r="33" spans="1:9" x14ac:dyDescent="0.25">
      <c r="A33" s="32" t="s">
        <v>120</v>
      </c>
      <c r="B33" s="33">
        <v>0</v>
      </c>
      <c r="C33" s="33">
        <v>0</v>
      </c>
      <c r="D33" s="33">
        <v>0</v>
      </c>
      <c r="E33" s="33">
        <v>0</v>
      </c>
      <c r="F33" s="44"/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178732</v>
      </c>
      <c r="C35" s="39">
        <v>434885</v>
      </c>
      <c r="D35" s="39">
        <v>660368</v>
      </c>
      <c r="E35" s="39">
        <v>1284114</v>
      </c>
      <c r="F35" s="40">
        <v>94.45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149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DD25E-94A7-480F-85AF-8AECFE507052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153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233</v>
      </c>
      <c r="C8" s="36">
        <v>141</v>
      </c>
      <c r="D8" s="36">
        <v>342</v>
      </c>
      <c r="E8" s="36">
        <v>268</v>
      </c>
      <c r="F8" s="37">
        <v>-21.64</v>
      </c>
      <c r="G8" s="10"/>
      <c r="H8" s="10"/>
      <c r="I8" s="10"/>
    </row>
    <row r="9" spans="1:12" x14ac:dyDescent="0.25">
      <c r="A9" s="32" t="s">
        <v>96</v>
      </c>
      <c r="B9" s="33">
        <v>69</v>
      </c>
      <c r="C9" s="33">
        <v>215</v>
      </c>
      <c r="D9" s="33">
        <v>284</v>
      </c>
      <c r="E9" s="33">
        <v>822</v>
      </c>
      <c r="F9" s="34">
        <v>189.44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514</v>
      </c>
      <c r="C11" s="33">
        <v>90</v>
      </c>
      <c r="D11" s="33">
        <v>2278</v>
      </c>
      <c r="E11" s="33">
        <v>508</v>
      </c>
      <c r="F11" s="34">
        <v>-77.7</v>
      </c>
      <c r="G11" s="10"/>
      <c r="H11" s="10"/>
      <c r="I11" s="10"/>
    </row>
    <row r="12" spans="1:12" x14ac:dyDescent="0.25">
      <c r="A12" s="35" t="s">
        <v>99</v>
      </c>
      <c r="B12" s="36">
        <v>828</v>
      </c>
      <c r="C12" s="36">
        <v>1000</v>
      </c>
      <c r="D12" s="36">
        <v>2474</v>
      </c>
      <c r="E12" s="36">
        <v>5416</v>
      </c>
      <c r="F12" s="37">
        <v>118.92</v>
      </c>
      <c r="G12" s="10"/>
      <c r="H12" s="10"/>
      <c r="I12" s="10"/>
    </row>
    <row r="13" spans="1:12" x14ac:dyDescent="0.25">
      <c r="A13" s="32" t="s">
        <v>100</v>
      </c>
      <c r="B13" s="33">
        <v>6697</v>
      </c>
      <c r="C13" s="33">
        <v>9732</v>
      </c>
      <c r="D13" s="33">
        <v>21874</v>
      </c>
      <c r="E13" s="33">
        <v>24914</v>
      </c>
      <c r="F13" s="34">
        <v>13.9</v>
      </c>
      <c r="G13" s="10"/>
      <c r="H13" s="10"/>
      <c r="I13" s="10"/>
    </row>
    <row r="14" spans="1:12" x14ac:dyDescent="0.25">
      <c r="A14" s="35" t="s">
        <v>101</v>
      </c>
      <c r="B14" s="36">
        <v>42802</v>
      </c>
      <c r="C14" s="36">
        <v>42477</v>
      </c>
      <c r="D14" s="36">
        <v>181213</v>
      </c>
      <c r="E14" s="36">
        <v>140790</v>
      </c>
      <c r="F14" s="37">
        <v>-22.31</v>
      </c>
      <c r="G14" s="10"/>
      <c r="H14" s="10"/>
      <c r="I14" s="10"/>
    </row>
    <row r="15" spans="1:12" x14ac:dyDescent="0.25">
      <c r="A15" s="32" t="s">
        <v>102</v>
      </c>
      <c r="B15" s="33">
        <v>817</v>
      </c>
      <c r="C15" s="33">
        <v>2381</v>
      </c>
      <c r="D15" s="33">
        <v>3062</v>
      </c>
      <c r="E15" s="33">
        <v>15253</v>
      </c>
      <c r="F15" s="34">
        <v>398.14</v>
      </c>
      <c r="G15" s="10"/>
      <c r="H15" s="10"/>
      <c r="I15" s="10"/>
    </row>
    <row r="16" spans="1:12" x14ac:dyDescent="0.25">
      <c r="A16" s="35" t="s">
        <v>103</v>
      </c>
      <c r="B16" s="36">
        <v>11</v>
      </c>
      <c r="C16" s="36">
        <v>0</v>
      </c>
      <c r="D16" s="36">
        <v>36</v>
      </c>
      <c r="E16" s="36">
        <v>0</v>
      </c>
      <c r="F16" s="37">
        <v>-100</v>
      </c>
      <c r="G16" s="10"/>
      <c r="H16" s="10"/>
      <c r="I16" s="10"/>
    </row>
    <row r="17" spans="1:9" x14ac:dyDescent="0.25">
      <c r="A17" s="32" t="s">
        <v>104</v>
      </c>
      <c r="B17" s="33">
        <v>180</v>
      </c>
      <c r="C17" s="33">
        <v>104</v>
      </c>
      <c r="D17" s="33">
        <v>197</v>
      </c>
      <c r="E17" s="33">
        <v>123</v>
      </c>
      <c r="F17" s="34">
        <v>-37.56</v>
      </c>
      <c r="G17" s="10"/>
      <c r="H17" s="10"/>
      <c r="I17" s="10"/>
    </row>
    <row r="18" spans="1:9" x14ac:dyDescent="0.25">
      <c r="A18" s="35" t="s">
        <v>105</v>
      </c>
      <c r="B18" s="36">
        <v>94</v>
      </c>
      <c r="C18" s="36">
        <v>123</v>
      </c>
      <c r="D18" s="36">
        <v>381</v>
      </c>
      <c r="E18" s="36">
        <v>368</v>
      </c>
      <c r="F18" s="37">
        <v>-3.41</v>
      </c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0</v>
      </c>
      <c r="D19" s="33">
        <v>1</v>
      </c>
      <c r="E19" s="33">
        <v>0</v>
      </c>
      <c r="F19" s="34">
        <v>-100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335</v>
      </c>
      <c r="C21" s="33">
        <v>571</v>
      </c>
      <c r="D21" s="33">
        <v>1246</v>
      </c>
      <c r="E21" s="33">
        <v>1692</v>
      </c>
      <c r="F21" s="34">
        <v>35.79</v>
      </c>
      <c r="G21" s="10"/>
      <c r="H21" s="10"/>
      <c r="I21" s="10"/>
    </row>
    <row r="22" spans="1:9" x14ac:dyDescent="0.25">
      <c r="A22" s="35" t="s">
        <v>109</v>
      </c>
      <c r="B22" s="36">
        <v>4041</v>
      </c>
      <c r="C22" s="36">
        <v>4336</v>
      </c>
      <c r="D22" s="36">
        <v>16196</v>
      </c>
      <c r="E22" s="36">
        <v>13446</v>
      </c>
      <c r="F22" s="37">
        <v>-16.98</v>
      </c>
      <c r="G22" s="10"/>
      <c r="H22" s="10"/>
      <c r="I22" s="10"/>
    </row>
    <row r="23" spans="1:9" x14ac:dyDescent="0.25">
      <c r="A23" s="32" t="s">
        <v>110</v>
      </c>
      <c r="B23" s="33">
        <v>3177</v>
      </c>
      <c r="C23" s="33">
        <v>3323</v>
      </c>
      <c r="D23" s="33">
        <v>11132</v>
      </c>
      <c r="E23" s="33">
        <v>9757</v>
      </c>
      <c r="F23" s="34">
        <v>-12.35</v>
      </c>
      <c r="G23" s="10"/>
      <c r="H23" s="10"/>
      <c r="I23" s="10"/>
    </row>
    <row r="24" spans="1:9" x14ac:dyDescent="0.25">
      <c r="A24" s="35" t="s">
        <v>111</v>
      </c>
      <c r="B24" s="36">
        <v>1</v>
      </c>
      <c r="C24" s="36">
        <v>1</v>
      </c>
      <c r="D24" s="36">
        <v>152</v>
      </c>
      <c r="E24" s="36">
        <v>11</v>
      </c>
      <c r="F24" s="37">
        <v>-92.76</v>
      </c>
      <c r="G24" s="10"/>
      <c r="H24" s="10"/>
      <c r="I24" s="10"/>
    </row>
    <row r="25" spans="1:9" x14ac:dyDescent="0.25">
      <c r="A25" s="32" t="s">
        <v>112</v>
      </c>
      <c r="B25" s="33">
        <v>144</v>
      </c>
      <c r="C25" s="33">
        <v>107</v>
      </c>
      <c r="D25" s="33">
        <v>449</v>
      </c>
      <c r="E25" s="33">
        <v>398</v>
      </c>
      <c r="F25" s="34">
        <v>-11.36</v>
      </c>
      <c r="G25" s="10"/>
      <c r="H25" s="10"/>
      <c r="I25" s="10"/>
    </row>
    <row r="26" spans="1:9" x14ac:dyDescent="0.25">
      <c r="A26" s="35" t="s">
        <v>113</v>
      </c>
      <c r="B26" s="36">
        <v>4</v>
      </c>
      <c r="C26" s="36">
        <v>0</v>
      </c>
      <c r="D26" s="36">
        <v>4</v>
      </c>
      <c r="E26" s="36">
        <v>0</v>
      </c>
      <c r="F26" s="37">
        <v>-100</v>
      </c>
      <c r="G26" s="10"/>
      <c r="H26" s="10"/>
      <c r="I26" s="10"/>
    </row>
    <row r="27" spans="1:9" x14ac:dyDescent="0.25">
      <c r="A27" s="32" t="s">
        <v>114</v>
      </c>
      <c r="B27" s="33">
        <v>18393</v>
      </c>
      <c r="C27" s="33">
        <v>16228</v>
      </c>
      <c r="D27" s="33">
        <v>82900</v>
      </c>
      <c r="E27" s="33">
        <v>75978</v>
      </c>
      <c r="F27" s="34">
        <v>-8.35</v>
      </c>
      <c r="G27" s="10"/>
      <c r="H27" s="10"/>
      <c r="I27" s="10"/>
    </row>
    <row r="28" spans="1:9" x14ac:dyDescent="0.25">
      <c r="A28" s="35" t="s">
        <v>115</v>
      </c>
      <c r="B28" s="36">
        <v>4401</v>
      </c>
      <c r="C28" s="36">
        <v>4852</v>
      </c>
      <c r="D28" s="36">
        <v>16620</v>
      </c>
      <c r="E28" s="36">
        <v>17099</v>
      </c>
      <c r="F28" s="37">
        <v>2.88</v>
      </c>
      <c r="G28" s="10"/>
      <c r="H28" s="10"/>
      <c r="I28" s="10"/>
    </row>
    <row r="29" spans="1:9" x14ac:dyDescent="0.25">
      <c r="A29" s="32" t="s">
        <v>116</v>
      </c>
      <c r="B29" s="33">
        <v>26725</v>
      </c>
      <c r="C29" s="33">
        <v>26237</v>
      </c>
      <c r="D29" s="33">
        <v>113928</v>
      </c>
      <c r="E29" s="33">
        <v>82003</v>
      </c>
      <c r="F29" s="34">
        <v>-28.02</v>
      </c>
      <c r="G29" s="10"/>
      <c r="H29" s="10"/>
      <c r="I29" s="10"/>
    </row>
    <row r="30" spans="1:9" x14ac:dyDescent="0.25">
      <c r="A30" s="35" t="s">
        <v>117</v>
      </c>
      <c r="B30" s="36">
        <v>192</v>
      </c>
      <c r="C30" s="36">
        <v>113</v>
      </c>
      <c r="D30" s="36">
        <v>855</v>
      </c>
      <c r="E30" s="36">
        <v>906</v>
      </c>
      <c r="F30" s="37">
        <v>5.96</v>
      </c>
      <c r="G30" s="10"/>
      <c r="H30" s="10"/>
      <c r="I30" s="10"/>
    </row>
    <row r="31" spans="1:9" x14ac:dyDescent="0.25">
      <c r="A31" s="32" t="s">
        <v>118</v>
      </c>
      <c r="B31" s="33">
        <v>11743</v>
      </c>
      <c r="C31" s="33">
        <v>14849</v>
      </c>
      <c r="D31" s="33">
        <v>51941</v>
      </c>
      <c r="E31" s="33">
        <v>57925</v>
      </c>
      <c r="F31" s="34">
        <v>11.52</v>
      </c>
      <c r="G31" s="10"/>
      <c r="H31" s="10"/>
      <c r="I31" s="10"/>
    </row>
    <row r="32" spans="1:9" x14ac:dyDescent="0.25">
      <c r="A32" s="35" t="s">
        <v>119</v>
      </c>
      <c r="B32" s="36">
        <v>49322</v>
      </c>
      <c r="C32" s="36">
        <v>50899</v>
      </c>
      <c r="D32" s="36">
        <v>186921</v>
      </c>
      <c r="E32" s="36">
        <v>195870</v>
      </c>
      <c r="F32" s="37">
        <v>4.79</v>
      </c>
      <c r="G32" s="10"/>
      <c r="H32" s="10"/>
      <c r="I32" s="10"/>
    </row>
    <row r="33" spans="1:9" x14ac:dyDescent="0.25">
      <c r="A33" s="32" t="s">
        <v>120</v>
      </c>
      <c r="B33" s="33">
        <v>44445</v>
      </c>
      <c r="C33" s="33">
        <v>25752</v>
      </c>
      <c r="D33" s="33">
        <v>195571</v>
      </c>
      <c r="E33" s="33">
        <v>139180</v>
      </c>
      <c r="F33" s="34">
        <v>-28.83</v>
      </c>
      <c r="G33" s="10"/>
      <c r="H33" s="10"/>
      <c r="I33" s="10"/>
    </row>
    <row r="34" spans="1:9" x14ac:dyDescent="0.25">
      <c r="A34" s="35" t="s">
        <v>121</v>
      </c>
      <c r="B34" s="36">
        <v>1</v>
      </c>
      <c r="C34" s="36">
        <v>5</v>
      </c>
      <c r="D34" s="36">
        <v>21</v>
      </c>
      <c r="E34" s="36">
        <v>71</v>
      </c>
      <c r="F34" s="37">
        <v>238.1</v>
      </c>
      <c r="G34" s="10"/>
      <c r="H34" s="10"/>
      <c r="I34" s="10"/>
    </row>
    <row r="35" spans="1:9" x14ac:dyDescent="0.25">
      <c r="A35" s="38" t="s">
        <v>122</v>
      </c>
      <c r="B35" s="39">
        <v>215169</v>
      </c>
      <c r="C35" s="39">
        <v>203536</v>
      </c>
      <c r="D35" s="39">
        <v>890078</v>
      </c>
      <c r="E35" s="39">
        <v>782798</v>
      </c>
      <c r="F35" s="40">
        <v>-12.05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154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F01D9-27EA-48D0-BE3E-55D288294874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155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72</v>
      </c>
      <c r="C7" s="33">
        <v>85</v>
      </c>
      <c r="D7" s="33">
        <v>288</v>
      </c>
      <c r="E7" s="33">
        <v>323</v>
      </c>
      <c r="F7" s="34">
        <v>12.15</v>
      </c>
      <c r="G7" s="10"/>
      <c r="H7" s="10"/>
      <c r="I7" s="10"/>
    </row>
    <row r="8" spans="1:12" x14ac:dyDescent="0.25">
      <c r="A8" s="35" t="s">
        <v>95</v>
      </c>
      <c r="B8" s="36">
        <v>42</v>
      </c>
      <c r="C8" s="36">
        <v>55</v>
      </c>
      <c r="D8" s="36">
        <v>159</v>
      </c>
      <c r="E8" s="36">
        <v>207</v>
      </c>
      <c r="F8" s="37">
        <v>30.19</v>
      </c>
      <c r="G8" s="10"/>
      <c r="H8" s="10"/>
      <c r="I8" s="10"/>
    </row>
    <row r="9" spans="1:12" x14ac:dyDescent="0.25">
      <c r="A9" s="32" t="s">
        <v>96</v>
      </c>
      <c r="B9" s="33">
        <v>102</v>
      </c>
      <c r="C9" s="33">
        <v>116</v>
      </c>
      <c r="D9" s="33">
        <v>356</v>
      </c>
      <c r="E9" s="33">
        <v>450</v>
      </c>
      <c r="F9" s="34">
        <v>26.4</v>
      </c>
      <c r="G9" s="10"/>
      <c r="H9" s="10"/>
      <c r="I9" s="10"/>
    </row>
    <row r="10" spans="1:12" x14ac:dyDescent="0.25">
      <c r="A10" s="35" t="s">
        <v>97</v>
      </c>
      <c r="B10" s="36">
        <v>68</v>
      </c>
      <c r="C10" s="36">
        <v>67</v>
      </c>
      <c r="D10" s="36">
        <v>283</v>
      </c>
      <c r="E10" s="36">
        <v>267</v>
      </c>
      <c r="F10" s="37">
        <v>-5.65</v>
      </c>
      <c r="G10" s="10"/>
      <c r="H10" s="10"/>
      <c r="I10" s="10"/>
    </row>
    <row r="11" spans="1:12" x14ac:dyDescent="0.25">
      <c r="A11" s="32" t="s">
        <v>98</v>
      </c>
      <c r="B11" s="33">
        <v>1554</v>
      </c>
      <c r="C11" s="33">
        <v>1828</v>
      </c>
      <c r="D11" s="33">
        <v>5968</v>
      </c>
      <c r="E11" s="33">
        <v>7163</v>
      </c>
      <c r="F11" s="34">
        <v>20.02</v>
      </c>
      <c r="G11" s="10"/>
      <c r="H11" s="10"/>
      <c r="I11" s="10"/>
    </row>
    <row r="12" spans="1:12" x14ac:dyDescent="0.25">
      <c r="A12" s="35" t="s">
        <v>99</v>
      </c>
      <c r="B12" s="36">
        <v>109</v>
      </c>
      <c r="C12" s="36">
        <v>138</v>
      </c>
      <c r="D12" s="36">
        <v>517</v>
      </c>
      <c r="E12" s="36">
        <v>526</v>
      </c>
      <c r="F12" s="37">
        <v>1.74</v>
      </c>
      <c r="G12" s="10"/>
      <c r="H12" s="10"/>
      <c r="I12" s="10"/>
    </row>
    <row r="13" spans="1:12" x14ac:dyDescent="0.25">
      <c r="A13" s="32" t="s">
        <v>100</v>
      </c>
      <c r="B13" s="33">
        <v>2531</v>
      </c>
      <c r="C13" s="33">
        <v>3341</v>
      </c>
      <c r="D13" s="33">
        <v>8543</v>
      </c>
      <c r="E13" s="33">
        <v>11232</v>
      </c>
      <c r="F13" s="34">
        <v>31.48</v>
      </c>
      <c r="G13" s="10"/>
      <c r="H13" s="10"/>
      <c r="I13" s="10"/>
    </row>
    <row r="14" spans="1:12" x14ac:dyDescent="0.25">
      <c r="A14" s="35" t="s">
        <v>101</v>
      </c>
      <c r="B14" s="36">
        <v>529</v>
      </c>
      <c r="C14" s="36">
        <v>719</v>
      </c>
      <c r="D14" s="36">
        <v>2076</v>
      </c>
      <c r="E14" s="36">
        <v>2616</v>
      </c>
      <c r="F14" s="37">
        <v>26.01</v>
      </c>
      <c r="G14" s="10"/>
      <c r="H14" s="10"/>
      <c r="I14" s="10"/>
    </row>
    <row r="15" spans="1:12" x14ac:dyDescent="0.25">
      <c r="A15" s="32" t="s">
        <v>102</v>
      </c>
      <c r="B15" s="33">
        <v>212</v>
      </c>
      <c r="C15" s="33">
        <v>219</v>
      </c>
      <c r="D15" s="33">
        <v>829</v>
      </c>
      <c r="E15" s="33">
        <v>794</v>
      </c>
      <c r="F15" s="34">
        <v>-4.22</v>
      </c>
      <c r="G15" s="10"/>
      <c r="H15" s="10"/>
      <c r="I15" s="10"/>
    </row>
    <row r="16" spans="1:12" x14ac:dyDescent="0.25">
      <c r="A16" s="35" t="s">
        <v>103</v>
      </c>
      <c r="B16" s="36">
        <v>170</v>
      </c>
      <c r="C16" s="36">
        <v>203</v>
      </c>
      <c r="D16" s="36">
        <v>654</v>
      </c>
      <c r="E16" s="36">
        <v>730</v>
      </c>
      <c r="F16" s="37">
        <v>11.62</v>
      </c>
      <c r="G16" s="10"/>
      <c r="H16" s="10"/>
      <c r="I16" s="10"/>
    </row>
    <row r="17" spans="1:9" x14ac:dyDescent="0.25">
      <c r="A17" s="32" t="s">
        <v>104</v>
      </c>
      <c r="B17" s="33">
        <v>145</v>
      </c>
      <c r="C17" s="33">
        <v>142</v>
      </c>
      <c r="D17" s="33">
        <v>541</v>
      </c>
      <c r="E17" s="33">
        <v>509</v>
      </c>
      <c r="F17" s="34">
        <v>-5.91</v>
      </c>
      <c r="G17" s="10"/>
      <c r="H17" s="10"/>
      <c r="I17" s="10"/>
    </row>
    <row r="18" spans="1:9" x14ac:dyDescent="0.25">
      <c r="A18" s="35" t="s">
        <v>105</v>
      </c>
      <c r="B18" s="36">
        <v>550</v>
      </c>
      <c r="C18" s="36">
        <v>741</v>
      </c>
      <c r="D18" s="36">
        <v>2258</v>
      </c>
      <c r="E18" s="36">
        <v>2910</v>
      </c>
      <c r="F18" s="37">
        <v>28.88</v>
      </c>
      <c r="G18" s="10"/>
      <c r="H18" s="10"/>
      <c r="I18" s="10"/>
    </row>
    <row r="19" spans="1:9" x14ac:dyDescent="0.25">
      <c r="A19" s="32" t="s">
        <v>106</v>
      </c>
      <c r="B19" s="33">
        <v>111</v>
      </c>
      <c r="C19" s="33">
        <v>87</v>
      </c>
      <c r="D19" s="33">
        <v>353</v>
      </c>
      <c r="E19" s="33">
        <v>307</v>
      </c>
      <c r="F19" s="34">
        <v>-13.03</v>
      </c>
      <c r="G19" s="10"/>
      <c r="H19" s="10"/>
      <c r="I19" s="10"/>
    </row>
    <row r="20" spans="1:9" x14ac:dyDescent="0.25">
      <c r="A20" s="35" t="s">
        <v>107</v>
      </c>
      <c r="B20" s="36">
        <v>115</v>
      </c>
      <c r="C20" s="36">
        <v>116</v>
      </c>
      <c r="D20" s="36">
        <v>402</v>
      </c>
      <c r="E20" s="36">
        <v>397</v>
      </c>
      <c r="F20" s="37">
        <v>-1.24</v>
      </c>
      <c r="G20" s="10"/>
      <c r="H20" s="10"/>
      <c r="I20" s="10"/>
    </row>
    <row r="21" spans="1:9" x14ac:dyDescent="0.25">
      <c r="A21" s="32" t="s">
        <v>108</v>
      </c>
      <c r="B21" s="33">
        <v>181</v>
      </c>
      <c r="C21" s="33">
        <v>200</v>
      </c>
      <c r="D21" s="33">
        <v>695</v>
      </c>
      <c r="E21" s="33">
        <v>722</v>
      </c>
      <c r="F21" s="34">
        <v>3.88</v>
      </c>
      <c r="G21" s="10"/>
      <c r="H21" s="10"/>
      <c r="I21" s="10"/>
    </row>
    <row r="22" spans="1:9" x14ac:dyDescent="0.25">
      <c r="A22" s="35" t="s">
        <v>109</v>
      </c>
      <c r="B22" s="36">
        <v>954</v>
      </c>
      <c r="C22" s="36">
        <v>1086</v>
      </c>
      <c r="D22" s="36">
        <v>3776</v>
      </c>
      <c r="E22" s="36">
        <v>4167</v>
      </c>
      <c r="F22" s="37">
        <v>10.35</v>
      </c>
      <c r="G22" s="10"/>
      <c r="H22" s="10"/>
      <c r="I22" s="10"/>
    </row>
    <row r="23" spans="1:9" x14ac:dyDescent="0.25">
      <c r="A23" s="32" t="s">
        <v>110</v>
      </c>
      <c r="B23" s="33">
        <v>84</v>
      </c>
      <c r="C23" s="33">
        <v>146</v>
      </c>
      <c r="D23" s="33">
        <v>311</v>
      </c>
      <c r="E23" s="33">
        <v>443</v>
      </c>
      <c r="F23" s="34">
        <v>42.44</v>
      </c>
      <c r="G23" s="10"/>
      <c r="H23" s="10"/>
      <c r="I23" s="10"/>
    </row>
    <row r="24" spans="1:9" x14ac:dyDescent="0.25">
      <c r="A24" s="35" t="s">
        <v>111</v>
      </c>
      <c r="B24" s="36">
        <v>34</v>
      </c>
      <c r="C24" s="36">
        <v>39</v>
      </c>
      <c r="D24" s="36">
        <v>130</v>
      </c>
      <c r="E24" s="36">
        <v>147</v>
      </c>
      <c r="F24" s="37">
        <v>13.08</v>
      </c>
      <c r="G24" s="10"/>
      <c r="H24" s="10"/>
      <c r="I24" s="10"/>
    </row>
    <row r="25" spans="1:9" x14ac:dyDescent="0.25">
      <c r="A25" s="32" t="s">
        <v>112</v>
      </c>
      <c r="B25" s="33">
        <v>82</v>
      </c>
      <c r="C25" s="33">
        <v>94</v>
      </c>
      <c r="D25" s="33">
        <v>236</v>
      </c>
      <c r="E25" s="33">
        <v>341</v>
      </c>
      <c r="F25" s="34">
        <v>44.49</v>
      </c>
      <c r="G25" s="10"/>
      <c r="H25" s="10"/>
      <c r="I25" s="10"/>
    </row>
    <row r="26" spans="1:9" x14ac:dyDescent="0.25">
      <c r="A26" s="35" t="s">
        <v>113</v>
      </c>
      <c r="B26" s="36">
        <v>54</v>
      </c>
      <c r="C26" s="36">
        <v>39</v>
      </c>
      <c r="D26" s="36">
        <v>139</v>
      </c>
      <c r="E26" s="36">
        <v>149</v>
      </c>
      <c r="F26" s="37">
        <v>7.19</v>
      </c>
      <c r="G26" s="10"/>
      <c r="H26" s="10"/>
      <c r="I26" s="10"/>
    </row>
    <row r="27" spans="1:9" x14ac:dyDescent="0.25">
      <c r="A27" s="32" t="s">
        <v>114</v>
      </c>
      <c r="B27" s="33">
        <v>79</v>
      </c>
      <c r="C27" s="33">
        <v>75</v>
      </c>
      <c r="D27" s="33">
        <v>338</v>
      </c>
      <c r="E27" s="33">
        <v>313</v>
      </c>
      <c r="F27" s="34">
        <v>-7.4</v>
      </c>
      <c r="G27" s="10"/>
      <c r="H27" s="10"/>
      <c r="I27" s="10"/>
    </row>
    <row r="28" spans="1:9" x14ac:dyDescent="0.25">
      <c r="A28" s="35" t="s">
        <v>115</v>
      </c>
      <c r="B28" s="36">
        <v>1040</v>
      </c>
      <c r="C28" s="36">
        <v>1284</v>
      </c>
      <c r="D28" s="36">
        <v>4175</v>
      </c>
      <c r="E28" s="36">
        <v>5142</v>
      </c>
      <c r="F28" s="37">
        <v>23.16</v>
      </c>
      <c r="G28" s="10"/>
      <c r="H28" s="10"/>
      <c r="I28" s="10"/>
    </row>
    <row r="29" spans="1:9" x14ac:dyDescent="0.25">
      <c r="A29" s="32" t="s">
        <v>116</v>
      </c>
      <c r="B29" s="33">
        <v>127</v>
      </c>
      <c r="C29" s="33">
        <v>115</v>
      </c>
      <c r="D29" s="33">
        <v>503</v>
      </c>
      <c r="E29" s="33">
        <v>461</v>
      </c>
      <c r="F29" s="34">
        <v>-8.35</v>
      </c>
      <c r="G29" s="10"/>
      <c r="H29" s="10"/>
      <c r="I29" s="10"/>
    </row>
    <row r="30" spans="1:9" x14ac:dyDescent="0.25">
      <c r="A30" s="35" t="s">
        <v>117</v>
      </c>
      <c r="B30" s="36">
        <v>79</v>
      </c>
      <c r="C30" s="36">
        <v>79</v>
      </c>
      <c r="D30" s="36">
        <v>315</v>
      </c>
      <c r="E30" s="36">
        <v>287</v>
      </c>
      <c r="F30" s="37">
        <v>-8.89</v>
      </c>
      <c r="G30" s="10"/>
      <c r="H30" s="10"/>
      <c r="I30" s="10"/>
    </row>
    <row r="31" spans="1:9" x14ac:dyDescent="0.25">
      <c r="A31" s="32" t="s">
        <v>118</v>
      </c>
      <c r="B31" s="33">
        <v>203</v>
      </c>
      <c r="C31" s="33">
        <v>227</v>
      </c>
      <c r="D31" s="33">
        <v>841</v>
      </c>
      <c r="E31" s="33">
        <v>790</v>
      </c>
      <c r="F31" s="34">
        <v>-6.06</v>
      </c>
      <c r="G31" s="10"/>
      <c r="H31" s="10"/>
      <c r="I31" s="10"/>
    </row>
    <row r="32" spans="1:9" x14ac:dyDescent="0.25">
      <c r="A32" s="35" t="s">
        <v>119</v>
      </c>
      <c r="B32" s="36">
        <v>611</v>
      </c>
      <c r="C32" s="36">
        <v>523</v>
      </c>
      <c r="D32" s="36">
        <v>2283</v>
      </c>
      <c r="E32" s="36">
        <v>2279</v>
      </c>
      <c r="F32" s="37">
        <v>-0.18</v>
      </c>
      <c r="G32" s="10"/>
      <c r="H32" s="10"/>
      <c r="I32" s="10"/>
    </row>
    <row r="33" spans="1:9" x14ac:dyDescent="0.25">
      <c r="A33" s="32" t="s">
        <v>120</v>
      </c>
      <c r="B33" s="33">
        <v>127</v>
      </c>
      <c r="C33" s="33">
        <v>128</v>
      </c>
      <c r="D33" s="33">
        <v>508</v>
      </c>
      <c r="E33" s="33">
        <v>476</v>
      </c>
      <c r="F33" s="34">
        <v>-6.3</v>
      </c>
      <c r="G33" s="10"/>
      <c r="H33" s="10"/>
      <c r="I33" s="10"/>
    </row>
    <row r="34" spans="1:9" x14ac:dyDescent="0.25">
      <c r="A34" s="35" t="s">
        <v>121</v>
      </c>
      <c r="B34" s="36">
        <v>34</v>
      </c>
      <c r="C34" s="36">
        <v>33</v>
      </c>
      <c r="D34" s="36">
        <v>131</v>
      </c>
      <c r="E34" s="36">
        <v>133</v>
      </c>
      <c r="F34" s="37">
        <v>1.53</v>
      </c>
      <c r="G34" s="10"/>
      <c r="H34" s="10"/>
      <c r="I34" s="10"/>
    </row>
    <row r="35" spans="1:9" x14ac:dyDescent="0.25">
      <c r="A35" s="38" t="s">
        <v>122</v>
      </c>
      <c r="B35" s="39">
        <v>9999</v>
      </c>
      <c r="C35" s="39">
        <v>11925</v>
      </c>
      <c r="D35" s="39">
        <v>37608</v>
      </c>
      <c r="E35" s="39">
        <v>44281</v>
      </c>
      <c r="F35" s="40">
        <v>17.739999999999998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156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AC349-7ED6-4A9B-86BC-7F956EB191AC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157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844090</v>
      </c>
      <c r="C7" s="33">
        <v>2596430</v>
      </c>
      <c r="D7" s="33">
        <v>3752855</v>
      </c>
      <c r="E7" s="33">
        <v>6718823</v>
      </c>
      <c r="F7" s="34">
        <v>79.03</v>
      </c>
      <c r="G7" s="10"/>
      <c r="H7" s="10"/>
      <c r="I7" s="10"/>
    </row>
    <row r="8" spans="1:12" x14ac:dyDescent="0.25">
      <c r="A8" s="35" t="s">
        <v>95</v>
      </c>
      <c r="B8" s="36">
        <v>491002</v>
      </c>
      <c r="C8" s="36">
        <v>1189135</v>
      </c>
      <c r="D8" s="36">
        <v>1791942</v>
      </c>
      <c r="E8" s="36">
        <v>3501165</v>
      </c>
      <c r="F8" s="37">
        <v>95.38</v>
      </c>
      <c r="G8" s="10"/>
      <c r="H8" s="10"/>
      <c r="I8" s="10"/>
    </row>
    <row r="9" spans="1:12" x14ac:dyDescent="0.25">
      <c r="A9" s="32" t="s">
        <v>96</v>
      </c>
      <c r="B9" s="33">
        <v>1561113</v>
      </c>
      <c r="C9" s="33">
        <v>1730905</v>
      </c>
      <c r="D9" s="33">
        <v>5304256</v>
      </c>
      <c r="E9" s="33">
        <v>6833831</v>
      </c>
      <c r="F9" s="34">
        <v>28.84</v>
      </c>
      <c r="G9" s="10"/>
      <c r="H9" s="10"/>
      <c r="I9" s="10"/>
    </row>
    <row r="10" spans="1:12" x14ac:dyDescent="0.25">
      <c r="A10" s="35" t="s">
        <v>97</v>
      </c>
      <c r="B10" s="36">
        <v>486261</v>
      </c>
      <c r="C10" s="36">
        <v>522884</v>
      </c>
      <c r="D10" s="36">
        <v>2005139</v>
      </c>
      <c r="E10" s="36">
        <v>1910659</v>
      </c>
      <c r="F10" s="37">
        <v>-4.71</v>
      </c>
      <c r="G10" s="10"/>
      <c r="H10" s="10"/>
      <c r="I10" s="10"/>
    </row>
    <row r="11" spans="1:12" x14ac:dyDescent="0.25">
      <c r="A11" s="32" t="s">
        <v>98</v>
      </c>
      <c r="B11" s="33">
        <v>28736176</v>
      </c>
      <c r="C11" s="33">
        <v>34241636</v>
      </c>
      <c r="D11" s="33">
        <v>112356750</v>
      </c>
      <c r="E11" s="33">
        <v>137289530</v>
      </c>
      <c r="F11" s="34">
        <v>22.19</v>
      </c>
      <c r="G11" s="10"/>
      <c r="H11" s="10"/>
      <c r="I11" s="10"/>
    </row>
    <row r="12" spans="1:12" x14ac:dyDescent="0.25">
      <c r="A12" s="35" t="s">
        <v>99</v>
      </c>
      <c r="B12" s="36">
        <v>1303853</v>
      </c>
      <c r="C12" s="36">
        <v>3471008</v>
      </c>
      <c r="D12" s="36">
        <v>5385200</v>
      </c>
      <c r="E12" s="36">
        <v>10187582</v>
      </c>
      <c r="F12" s="37">
        <v>89.18</v>
      </c>
      <c r="G12" s="10"/>
      <c r="H12" s="10"/>
      <c r="I12" s="10"/>
    </row>
    <row r="13" spans="1:12" x14ac:dyDescent="0.25">
      <c r="A13" s="32" t="s">
        <v>100</v>
      </c>
      <c r="B13" s="33">
        <v>11515238</v>
      </c>
      <c r="C13" s="33">
        <v>20663315</v>
      </c>
      <c r="D13" s="33">
        <v>41426281</v>
      </c>
      <c r="E13" s="33">
        <v>70844533</v>
      </c>
      <c r="F13" s="34">
        <v>71.010000000000005</v>
      </c>
      <c r="G13" s="10"/>
      <c r="H13" s="10"/>
      <c r="I13" s="10"/>
    </row>
    <row r="14" spans="1:12" x14ac:dyDescent="0.25">
      <c r="A14" s="35" t="s">
        <v>101</v>
      </c>
      <c r="B14" s="36">
        <v>17474288</v>
      </c>
      <c r="C14" s="36">
        <v>28274625</v>
      </c>
      <c r="D14" s="36">
        <v>69061136</v>
      </c>
      <c r="E14" s="36">
        <v>96596165</v>
      </c>
      <c r="F14" s="37">
        <v>39.869999999999997</v>
      </c>
      <c r="G14" s="10"/>
      <c r="H14" s="10"/>
      <c r="I14" s="10"/>
    </row>
    <row r="15" spans="1:12" x14ac:dyDescent="0.25">
      <c r="A15" s="32" t="s">
        <v>102</v>
      </c>
      <c r="B15" s="33">
        <v>3361519</v>
      </c>
      <c r="C15" s="33">
        <v>5072351</v>
      </c>
      <c r="D15" s="33">
        <v>12796360</v>
      </c>
      <c r="E15" s="33">
        <v>15249011</v>
      </c>
      <c r="F15" s="34">
        <v>19.170000000000002</v>
      </c>
      <c r="G15" s="10"/>
      <c r="H15" s="10"/>
      <c r="I15" s="10"/>
    </row>
    <row r="16" spans="1:12" x14ac:dyDescent="0.25">
      <c r="A16" s="35" t="s">
        <v>103</v>
      </c>
      <c r="B16" s="36">
        <v>3307190</v>
      </c>
      <c r="C16" s="36">
        <v>5031950</v>
      </c>
      <c r="D16" s="36">
        <v>11367085</v>
      </c>
      <c r="E16" s="36">
        <v>16665346</v>
      </c>
      <c r="F16" s="37">
        <v>46.61</v>
      </c>
      <c r="G16" s="10"/>
      <c r="H16" s="10"/>
      <c r="I16" s="10"/>
    </row>
    <row r="17" spans="1:9" x14ac:dyDescent="0.25">
      <c r="A17" s="32" t="s">
        <v>104</v>
      </c>
      <c r="B17" s="33">
        <v>1882314</v>
      </c>
      <c r="C17" s="33">
        <v>2034563</v>
      </c>
      <c r="D17" s="33">
        <v>7339046</v>
      </c>
      <c r="E17" s="33">
        <v>7248166</v>
      </c>
      <c r="F17" s="34">
        <v>-1.24</v>
      </c>
      <c r="G17" s="10"/>
      <c r="H17" s="10"/>
      <c r="I17" s="10"/>
    </row>
    <row r="18" spans="1:9" x14ac:dyDescent="0.25">
      <c r="A18" s="35" t="s">
        <v>105</v>
      </c>
      <c r="B18" s="36">
        <v>3185490</v>
      </c>
      <c r="C18" s="36">
        <v>5793504</v>
      </c>
      <c r="D18" s="36">
        <v>13274147</v>
      </c>
      <c r="E18" s="36">
        <v>22125989</v>
      </c>
      <c r="F18" s="37">
        <v>66.680000000000007</v>
      </c>
      <c r="G18" s="10"/>
      <c r="H18" s="10"/>
      <c r="I18" s="10"/>
    </row>
    <row r="19" spans="1:9" x14ac:dyDescent="0.25">
      <c r="A19" s="32" t="s">
        <v>106</v>
      </c>
      <c r="B19" s="33">
        <v>1566359</v>
      </c>
      <c r="C19" s="33">
        <v>1646762</v>
      </c>
      <c r="D19" s="33">
        <v>5343904</v>
      </c>
      <c r="E19" s="33">
        <v>4720441</v>
      </c>
      <c r="F19" s="34">
        <v>-11.67</v>
      </c>
      <c r="G19" s="10"/>
      <c r="H19" s="10"/>
      <c r="I19" s="10"/>
    </row>
    <row r="20" spans="1:9" x14ac:dyDescent="0.25">
      <c r="A20" s="35" t="s">
        <v>107</v>
      </c>
      <c r="B20" s="36">
        <v>1552796</v>
      </c>
      <c r="C20" s="36">
        <v>2169356</v>
      </c>
      <c r="D20" s="36">
        <v>6065763</v>
      </c>
      <c r="E20" s="36">
        <v>6594293</v>
      </c>
      <c r="F20" s="37">
        <v>8.7100000000000009</v>
      </c>
      <c r="G20" s="10"/>
      <c r="H20" s="10"/>
      <c r="I20" s="10"/>
    </row>
    <row r="21" spans="1:9" x14ac:dyDescent="0.25">
      <c r="A21" s="32" t="s">
        <v>108</v>
      </c>
      <c r="B21" s="33">
        <v>2450008</v>
      </c>
      <c r="C21" s="33">
        <v>4208322</v>
      </c>
      <c r="D21" s="33">
        <v>10769442</v>
      </c>
      <c r="E21" s="33">
        <v>14301103</v>
      </c>
      <c r="F21" s="34">
        <v>32.79</v>
      </c>
      <c r="G21" s="10"/>
      <c r="H21" s="10"/>
      <c r="I21" s="10"/>
    </row>
    <row r="22" spans="1:9" x14ac:dyDescent="0.25">
      <c r="A22" s="35" t="s">
        <v>109</v>
      </c>
      <c r="B22" s="36">
        <v>21654551</v>
      </c>
      <c r="C22" s="36">
        <v>24262075</v>
      </c>
      <c r="D22" s="36">
        <v>76458234</v>
      </c>
      <c r="E22" s="36">
        <v>97355179</v>
      </c>
      <c r="F22" s="37">
        <v>27.33</v>
      </c>
      <c r="G22" s="10"/>
      <c r="H22" s="10"/>
      <c r="I22" s="10"/>
    </row>
    <row r="23" spans="1:9" x14ac:dyDescent="0.25">
      <c r="A23" s="32" t="s">
        <v>110</v>
      </c>
      <c r="B23" s="33">
        <v>2097247</v>
      </c>
      <c r="C23" s="33">
        <v>5479778</v>
      </c>
      <c r="D23" s="33">
        <v>7543932</v>
      </c>
      <c r="E23" s="33">
        <v>14780731</v>
      </c>
      <c r="F23" s="34">
        <v>95.93</v>
      </c>
      <c r="G23" s="10"/>
      <c r="H23" s="10"/>
      <c r="I23" s="10"/>
    </row>
    <row r="24" spans="1:9" x14ac:dyDescent="0.25">
      <c r="A24" s="35" t="s">
        <v>111</v>
      </c>
      <c r="B24" s="36">
        <v>234805</v>
      </c>
      <c r="C24" s="36">
        <v>258533</v>
      </c>
      <c r="D24" s="36">
        <v>787143</v>
      </c>
      <c r="E24" s="36">
        <v>964628</v>
      </c>
      <c r="F24" s="37">
        <v>22.55</v>
      </c>
      <c r="G24" s="10"/>
      <c r="H24" s="10"/>
      <c r="I24" s="10"/>
    </row>
    <row r="25" spans="1:9" x14ac:dyDescent="0.25">
      <c r="A25" s="32" t="s">
        <v>112</v>
      </c>
      <c r="B25" s="33">
        <v>1991338</v>
      </c>
      <c r="C25" s="33">
        <v>2147017</v>
      </c>
      <c r="D25" s="33">
        <v>5227239</v>
      </c>
      <c r="E25" s="33">
        <v>7587681</v>
      </c>
      <c r="F25" s="34">
        <v>45.16</v>
      </c>
      <c r="G25" s="10"/>
      <c r="H25" s="10"/>
      <c r="I25" s="10"/>
    </row>
    <row r="26" spans="1:9" x14ac:dyDescent="0.25">
      <c r="A26" s="35" t="s">
        <v>113</v>
      </c>
      <c r="B26" s="36">
        <v>734931</v>
      </c>
      <c r="C26" s="36">
        <v>564697</v>
      </c>
      <c r="D26" s="36">
        <v>1585386</v>
      </c>
      <c r="E26" s="36">
        <v>2107579</v>
      </c>
      <c r="F26" s="37">
        <v>32.94</v>
      </c>
      <c r="G26" s="10"/>
      <c r="H26" s="10"/>
      <c r="I26" s="10"/>
    </row>
    <row r="27" spans="1:9" x14ac:dyDescent="0.25">
      <c r="A27" s="32" t="s">
        <v>114</v>
      </c>
      <c r="B27" s="33">
        <v>571152</v>
      </c>
      <c r="C27" s="33">
        <v>553140</v>
      </c>
      <c r="D27" s="33">
        <v>2424220</v>
      </c>
      <c r="E27" s="33">
        <v>2377183</v>
      </c>
      <c r="F27" s="34">
        <v>-1.94</v>
      </c>
      <c r="G27" s="10"/>
      <c r="H27" s="10"/>
      <c r="I27" s="10"/>
    </row>
    <row r="28" spans="1:9" x14ac:dyDescent="0.25">
      <c r="A28" s="35" t="s">
        <v>115</v>
      </c>
      <c r="B28" s="36">
        <v>15835495</v>
      </c>
      <c r="C28" s="36">
        <v>17487964</v>
      </c>
      <c r="D28" s="36">
        <v>61239734</v>
      </c>
      <c r="E28" s="36">
        <v>73218194</v>
      </c>
      <c r="F28" s="37">
        <v>19.559999999999999</v>
      </c>
      <c r="G28" s="10"/>
      <c r="H28" s="10"/>
      <c r="I28" s="10"/>
    </row>
    <row r="29" spans="1:9" x14ac:dyDescent="0.25">
      <c r="A29" s="32" t="s">
        <v>116</v>
      </c>
      <c r="B29" s="33">
        <v>2381534</v>
      </c>
      <c r="C29" s="33">
        <v>2480289</v>
      </c>
      <c r="D29" s="33">
        <v>9612931</v>
      </c>
      <c r="E29" s="33">
        <v>8504422</v>
      </c>
      <c r="F29" s="34">
        <v>-11.53</v>
      </c>
      <c r="G29" s="10"/>
      <c r="H29" s="10"/>
      <c r="I29" s="10"/>
    </row>
    <row r="30" spans="1:9" x14ac:dyDescent="0.25">
      <c r="A30" s="35" t="s">
        <v>117</v>
      </c>
      <c r="B30" s="36">
        <v>424766</v>
      </c>
      <c r="C30" s="36">
        <v>528328</v>
      </c>
      <c r="D30" s="36">
        <v>1551165</v>
      </c>
      <c r="E30" s="36">
        <v>1664985</v>
      </c>
      <c r="F30" s="37">
        <v>7.34</v>
      </c>
      <c r="G30" s="10"/>
      <c r="H30" s="10"/>
      <c r="I30" s="10"/>
    </row>
    <row r="31" spans="1:9" x14ac:dyDescent="0.25">
      <c r="A31" s="32" t="s">
        <v>118</v>
      </c>
      <c r="B31" s="33">
        <v>3164069</v>
      </c>
      <c r="C31" s="33">
        <v>4319333</v>
      </c>
      <c r="D31" s="33">
        <v>13736823</v>
      </c>
      <c r="E31" s="33">
        <v>14859413</v>
      </c>
      <c r="F31" s="34">
        <v>8.17</v>
      </c>
      <c r="G31" s="10"/>
      <c r="H31" s="10"/>
      <c r="I31" s="10"/>
    </row>
    <row r="32" spans="1:9" x14ac:dyDescent="0.25">
      <c r="A32" s="35" t="s">
        <v>119</v>
      </c>
      <c r="B32" s="36">
        <v>20877939</v>
      </c>
      <c r="C32" s="36">
        <v>20465389</v>
      </c>
      <c r="D32" s="36">
        <v>77356806</v>
      </c>
      <c r="E32" s="36">
        <v>84251896</v>
      </c>
      <c r="F32" s="37">
        <v>8.91</v>
      </c>
      <c r="G32" s="10"/>
      <c r="H32" s="10"/>
      <c r="I32" s="10"/>
    </row>
    <row r="33" spans="1:9" x14ac:dyDescent="0.25">
      <c r="A33" s="32" t="s">
        <v>120</v>
      </c>
      <c r="B33" s="33">
        <v>2618623</v>
      </c>
      <c r="C33" s="33">
        <v>3423321</v>
      </c>
      <c r="D33" s="33">
        <v>10221658</v>
      </c>
      <c r="E33" s="33">
        <v>10827951</v>
      </c>
      <c r="F33" s="34">
        <v>5.93</v>
      </c>
      <c r="G33" s="10"/>
      <c r="H33" s="10"/>
      <c r="I33" s="10"/>
    </row>
    <row r="34" spans="1:9" x14ac:dyDescent="0.25">
      <c r="A34" s="35" t="s">
        <v>121</v>
      </c>
      <c r="B34" s="36">
        <v>204018</v>
      </c>
      <c r="C34" s="36">
        <v>237480</v>
      </c>
      <c r="D34" s="36">
        <v>808846</v>
      </c>
      <c r="E34" s="36">
        <v>956958</v>
      </c>
      <c r="F34" s="37">
        <v>18.309999999999999</v>
      </c>
      <c r="G34" s="10"/>
      <c r="H34" s="10"/>
      <c r="I34" s="10"/>
    </row>
    <row r="35" spans="1:9" x14ac:dyDescent="0.25">
      <c r="A35" s="38" t="s">
        <v>122</v>
      </c>
      <c r="B35" s="39">
        <v>152508165</v>
      </c>
      <c r="C35" s="39">
        <v>200854090</v>
      </c>
      <c r="D35" s="39">
        <v>576593423</v>
      </c>
      <c r="E35" s="39">
        <v>740243437</v>
      </c>
      <c r="F35" s="40">
        <v>28.38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158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8ADD0-C78F-427A-881E-F8E7FB257A22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" bestFit="1" customWidth="1"/>
  </cols>
  <sheetData>
    <row r="1" spans="1:12" s="16" customFormat="1" ht="22.5" customHeight="1" x14ac:dyDescent="0.35">
      <c r="F1" s="25" t="s">
        <v>159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19</v>
      </c>
      <c r="D7" s="33">
        <v>0</v>
      </c>
      <c r="E7" s="33">
        <v>30</v>
      </c>
      <c r="F7" s="44"/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7</v>
      </c>
      <c r="D8" s="36">
        <v>0</v>
      </c>
      <c r="E8" s="36">
        <v>15</v>
      </c>
      <c r="F8" s="43"/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4</v>
      </c>
      <c r="D9" s="33">
        <v>0</v>
      </c>
      <c r="E9" s="33">
        <v>7</v>
      </c>
      <c r="F9" s="44"/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0</v>
      </c>
      <c r="C11" s="33">
        <v>0</v>
      </c>
      <c r="D11" s="33">
        <v>3</v>
      </c>
      <c r="E11" s="33">
        <v>1</v>
      </c>
      <c r="F11" s="34">
        <v>-66.67</v>
      </c>
      <c r="G11" s="10"/>
      <c r="H11" s="10"/>
      <c r="I11" s="10"/>
    </row>
    <row r="12" spans="1:12" x14ac:dyDescent="0.25">
      <c r="A12" s="35" t="s">
        <v>99</v>
      </c>
      <c r="B12" s="36">
        <v>1</v>
      </c>
      <c r="C12" s="36">
        <v>44</v>
      </c>
      <c r="D12" s="36">
        <v>3</v>
      </c>
      <c r="E12" s="36">
        <v>80</v>
      </c>
      <c r="F12" s="37">
        <v>2566.67</v>
      </c>
      <c r="G12" s="10"/>
      <c r="H12" s="10"/>
      <c r="I12" s="10"/>
    </row>
    <row r="13" spans="1:12" x14ac:dyDescent="0.25">
      <c r="A13" s="32" t="s">
        <v>100</v>
      </c>
      <c r="B13" s="33">
        <v>0</v>
      </c>
      <c r="C13" s="33">
        <v>64</v>
      </c>
      <c r="D13" s="33">
        <v>0</v>
      </c>
      <c r="E13" s="33">
        <v>114</v>
      </c>
      <c r="F13" s="44"/>
      <c r="G13" s="10"/>
      <c r="H13" s="10"/>
      <c r="I13" s="10"/>
    </row>
    <row r="14" spans="1:12" x14ac:dyDescent="0.25">
      <c r="A14" s="35" t="s">
        <v>101</v>
      </c>
      <c r="B14" s="36">
        <v>2</v>
      </c>
      <c r="C14" s="36">
        <v>74</v>
      </c>
      <c r="D14" s="36">
        <v>8</v>
      </c>
      <c r="E14" s="36">
        <v>147</v>
      </c>
      <c r="F14" s="37">
        <v>1737.5</v>
      </c>
      <c r="G14" s="10"/>
      <c r="H14" s="10"/>
      <c r="I14" s="10"/>
    </row>
    <row r="15" spans="1:12" x14ac:dyDescent="0.25">
      <c r="A15" s="32" t="s">
        <v>102</v>
      </c>
      <c r="B15" s="33">
        <v>0</v>
      </c>
      <c r="C15" s="33">
        <v>12</v>
      </c>
      <c r="D15" s="33">
        <v>0</v>
      </c>
      <c r="E15" s="33">
        <v>12</v>
      </c>
      <c r="F15" s="44"/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25</v>
      </c>
      <c r="D16" s="36">
        <v>0</v>
      </c>
      <c r="E16" s="36">
        <v>53</v>
      </c>
      <c r="F16" s="43"/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1</v>
      </c>
      <c r="D17" s="33">
        <v>0</v>
      </c>
      <c r="E17" s="33">
        <v>1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1</v>
      </c>
      <c r="D18" s="36">
        <v>0</v>
      </c>
      <c r="E18" s="36">
        <v>1</v>
      </c>
      <c r="F18" s="43"/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1</v>
      </c>
      <c r="D19" s="33">
        <v>0</v>
      </c>
      <c r="E19" s="33">
        <v>2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3</v>
      </c>
      <c r="D20" s="36">
        <v>0</v>
      </c>
      <c r="E20" s="36">
        <v>3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0</v>
      </c>
      <c r="C21" s="33">
        <v>2</v>
      </c>
      <c r="D21" s="33">
        <v>0</v>
      </c>
      <c r="E21" s="33">
        <v>2</v>
      </c>
      <c r="F21" s="44"/>
      <c r="G21" s="10"/>
      <c r="H21" s="10"/>
      <c r="I21" s="10"/>
    </row>
    <row r="22" spans="1:9" x14ac:dyDescent="0.25">
      <c r="A22" s="35" t="s">
        <v>109</v>
      </c>
      <c r="B22" s="36">
        <v>47</v>
      </c>
      <c r="C22" s="36">
        <v>101</v>
      </c>
      <c r="D22" s="36">
        <v>118</v>
      </c>
      <c r="E22" s="36">
        <v>357</v>
      </c>
      <c r="F22" s="37">
        <v>202.54</v>
      </c>
      <c r="G22" s="10"/>
      <c r="H22" s="10"/>
      <c r="I22" s="10"/>
    </row>
    <row r="23" spans="1:9" x14ac:dyDescent="0.25">
      <c r="A23" s="32" t="s">
        <v>110</v>
      </c>
      <c r="B23" s="33">
        <v>0</v>
      </c>
      <c r="C23" s="33">
        <v>45</v>
      </c>
      <c r="D23" s="33">
        <v>0</v>
      </c>
      <c r="E23" s="33">
        <v>81</v>
      </c>
      <c r="F23" s="44"/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1</v>
      </c>
      <c r="D25" s="33">
        <v>0</v>
      </c>
      <c r="E25" s="33">
        <v>1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3</v>
      </c>
      <c r="D26" s="36">
        <v>0</v>
      </c>
      <c r="E26" s="36">
        <v>3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52</v>
      </c>
      <c r="C28" s="36">
        <v>98</v>
      </c>
      <c r="D28" s="36">
        <v>164</v>
      </c>
      <c r="E28" s="36">
        <v>332</v>
      </c>
      <c r="F28" s="37">
        <v>102.44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3</v>
      </c>
      <c r="D29" s="33">
        <v>0</v>
      </c>
      <c r="E29" s="33">
        <v>3</v>
      </c>
      <c r="F29" s="44"/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14</v>
      </c>
      <c r="D30" s="36">
        <v>0</v>
      </c>
      <c r="E30" s="36">
        <v>22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0</v>
      </c>
      <c r="C31" s="33">
        <v>5</v>
      </c>
      <c r="D31" s="33">
        <v>0</v>
      </c>
      <c r="E31" s="33">
        <v>5</v>
      </c>
      <c r="F31" s="44"/>
      <c r="G31" s="10"/>
      <c r="H31" s="10"/>
      <c r="I31" s="10"/>
    </row>
    <row r="32" spans="1:9" x14ac:dyDescent="0.25">
      <c r="A32" s="35" t="s">
        <v>119</v>
      </c>
      <c r="B32" s="36">
        <v>0</v>
      </c>
      <c r="C32" s="36">
        <v>29</v>
      </c>
      <c r="D32" s="36">
        <v>0</v>
      </c>
      <c r="E32" s="36">
        <v>61</v>
      </c>
      <c r="F32" s="43"/>
      <c r="G32" s="10"/>
      <c r="H32" s="10"/>
      <c r="I32" s="10"/>
    </row>
    <row r="33" spans="1:9" x14ac:dyDescent="0.25">
      <c r="A33" s="32" t="s">
        <v>120</v>
      </c>
      <c r="B33" s="33">
        <v>0</v>
      </c>
      <c r="C33" s="33">
        <v>14</v>
      </c>
      <c r="D33" s="33">
        <v>0</v>
      </c>
      <c r="E33" s="33">
        <v>23</v>
      </c>
      <c r="F33" s="44"/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102</v>
      </c>
      <c r="C35" s="39">
        <v>570</v>
      </c>
      <c r="D35" s="39">
        <v>296</v>
      </c>
      <c r="E35" s="39">
        <v>1356</v>
      </c>
      <c r="F35" s="40">
        <v>358.11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17</A_x00f1_o>
  </documentManagement>
</p:properties>
</file>

<file path=customXml/itemProps1.xml><?xml version="1.0" encoding="utf-8"?>
<ds:datastoreItem xmlns:ds="http://schemas.openxmlformats.org/officeDocument/2006/customXml" ds:itemID="{A5528F9F-2C37-4E71-9B60-C6FB682F5B21}"/>
</file>

<file path=customXml/itemProps2.xml><?xml version="1.0" encoding="utf-8"?>
<ds:datastoreItem xmlns:ds="http://schemas.openxmlformats.org/officeDocument/2006/customXml" ds:itemID="{BD7508D3-513A-464E-8EDC-3D797D20C678}"/>
</file>

<file path=customXml/itemProps3.xml><?xml version="1.0" encoding="utf-8"?>
<ds:datastoreItem xmlns:ds="http://schemas.openxmlformats.org/officeDocument/2006/customXml" ds:itemID="{B6BD7B5B-1623-4111-A248-6EAF8B131C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88</vt:i4>
      </vt:variant>
    </vt:vector>
  </HeadingPairs>
  <TitlesOfParts>
    <vt:vector size="117" baseType="lpstr">
      <vt:lpstr>Portada</vt:lpstr>
      <vt:lpstr>Indice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Indice!Área_de_impresión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LblRes061_Acum</vt:lpstr>
      <vt:lpstr>LblRes061_Mes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LblRes091_Acum</vt:lpstr>
      <vt:lpstr>LblRes091_Mes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LblRes11_3_Acum</vt:lpstr>
      <vt:lpstr>LblRes11_3_Mes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LblRes13_Acum</vt:lpstr>
      <vt:lpstr>LblRes13_Mes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Raquel Bartolomé Jiménez</dc:creator>
  <cp:lastModifiedBy>Raquel Bartolomé Jiménez</cp:lastModifiedBy>
  <dcterms:created xsi:type="dcterms:W3CDTF">2023-01-27T09:58:19Z</dcterms:created>
  <dcterms:modified xsi:type="dcterms:W3CDTF">2023-01-27T10:23:52Z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