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8_{ACA9A8F1-2FF2-4304-B8C3-39730C6382AC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E35" i="45"/>
  <c r="F35" i="45" s="1"/>
  <c r="D35" i="45"/>
  <c r="C35" i="45"/>
  <c r="B35" i="45"/>
  <c r="E35" i="44"/>
  <c r="F35" i="44" s="1"/>
  <c r="D35" i="44"/>
  <c r="C35" i="44"/>
  <c r="B35" i="44"/>
  <c r="F35" i="43"/>
  <c r="E35" i="43"/>
  <c r="D35" i="43"/>
  <c r="C35" i="43"/>
  <c r="B35" i="43"/>
  <c r="AA2" i="43"/>
  <c r="AA1" i="43"/>
  <c r="F35" i="31"/>
  <c r="E35" i="31"/>
  <c r="D35" i="31"/>
  <c r="C35" i="31"/>
  <c r="B35" i="31"/>
  <c r="E35" i="30"/>
  <c r="F35" i="30" s="1"/>
  <c r="D35" i="30"/>
  <c r="C35" i="30"/>
  <c r="B35" i="30"/>
  <c r="D34" i="6" s="1" a="1"/>
  <c r="E35" i="29"/>
  <c r="D35" i="29"/>
  <c r="F35" i="29" s="1"/>
  <c r="C35" i="29"/>
  <c r="D33" i="6" s="1" a="1"/>
  <c r="B35" i="29"/>
  <c r="F35" i="38"/>
  <c r="E35" i="38"/>
  <c r="D35" i="38"/>
  <c r="C35" i="38"/>
  <c r="B35" i="38"/>
  <c r="E35" i="28"/>
  <c r="F35" i="28" s="1"/>
  <c r="D35" i="28"/>
  <c r="C35" i="28"/>
  <c r="B35" i="28"/>
  <c r="D31" i="6" s="1" a="1"/>
  <c r="F35" i="34"/>
  <c r="E35" i="34"/>
  <c r="D35" i="34"/>
  <c r="C35" i="34"/>
  <c r="B35" i="34"/>
  <c r="F35" i="33"/>
  <c r="E35" i="33"/>
  <c r="D35" i="33"/>
  <c r="C35" i="33"/>
  <c r="B35" i="33"/>
  <c r="E35" i="32"/>
  <c r="F35" i="32" s="1"/>
  <c r="D35" i="32"/>
  <c r="D28" i="6" s="1" a="1"/>
  <c r="C35" i="32"/>
  <c r="B35" i="32"/>
  <c r="E35" i="26"/>
  <c r="F35" i="26" s="1"/>
  <c r="D35" i="26"/>
  <c r="D27" i="6" s="1" a="1"/>
  <c r="C35" i="26"/>
  <c r="B35" i="26"/>
  <c r="F35" i="25"/>
  <c r="E35" i="25"/>
  <c r="D35" i="25"/>
  <c r="C35" i="25"/>
  <c r="B35" i="25"/>
  <c r="E35" i="24"/>
  <c r="F35" i="24" s="1"/>
  <c r="D35" i="24"/>
  <c r="C35" i="24"/>
  <c r="B35" i="24"/>
  <c r="D25" i="6" s="1" a="1"/>
  <c r="E35" i="22"/>
  <c r="F35" i="22" s="1"/>
  <c r="D35" i="22"/>
  <c r="C35" i="22"/>
  <c r="B35" i="22"/>
  <c r="E35" i="21"/>
  <c r="F35" i="21" s="1"/>
  <c r="D35" i="21"/>
  <c r="C35" i="21"/>
  <c r="B35" i="21"/>
  <c r="E35" i="20"/>
  <c r="D22" i="6" s="1" a="1"/>
  <c r="D35" i="20"/>
  <c r="C35" i="20"/>
  <c r="B35" i="20"/>
  <c r="E35" i="19"/>
  <c r="D35" i="19"/>
  <c r="F35" i="19" s="1"/>
  <c r="C35" i="19"/>
  <c r="D21" i="6" s="1" a="1"/>
  <c r="B35" i="19"/>
  <c r="F35" i="18"/>
  <c r="E35" i="18"/>
  <c r="D35" i="18"/>
  <c r="C35" i="18"/>
  <c r="B35" i="18"/>
  <c r="E35" i="17"/>
  <c r="F35" i="17" s="1"/>
  <c r="D35" i="17"/>
  <c r="C35" i="17"/>
  <c r="B35" i="17"/>
  <c r="F35" i="16"/>
  <c r="E35" i="16"/>
  <c r="D35" i="16"/>
  <c r="C35" i="16"/>
  <c r="B35" i="16"/>
  <c r="F35" i="15"/>
  <c r="E35" i="15"/>
  <c r="D35" i="15"/>
  <c r="C35" i="15"/>
  <c r="B35" i="15"/>
  <c r="E35" i="14"/>
  <c r="F35" i="14" s="1"/>
  <c r="D35" i="14"/>
  <c r="D13" i="6" s="1" a="1"/>
  <c r="C35" i="14"/>
  <c r="B35" i="14"/>
  <c r="E35" i="13"/>
  <c r="F35" i="13" s="1"/>
  <c r="D35" i="13"/>
  <c r="D10" i="6" s="1" a="1"/>
  <c r="C35" i="13"/>
  <c r="B35" i="13"/>
  <c r="F35" i="12"/>
  <c r="E35" i="12"/>
  <c r="D35" i="12"/>
  <c r="C35" i="12"/>
  <c r="B35" i="12"/>
  <c r="E35" i="11"/>
  <c r="F35" i="11" s="1"/>
  <c r="D35" i="11"/>
  <c r="C35" i="11"/>
  <c r="B35" i="11"/>
  <c r="D8" i="6" s="1" a="1"/>
  <c r="E35" i="10"/>
  <c r="F35" i="10" s="1"/>
  <c r="D35" i="10"/>
  <c r="C35" i="10"/>
  <c r="B35" i="10"/>
  <c r="E35" i="9"/>
  <c r="F35" i="9" s="1"/>
  <c r="D35" i="9"/>
  <c r="C35" i="9"/>
  <c r="B35" i="9"/>
  <c r="E35" i="7"/>
  <c r="F35" i="7" s="1"/>
  <c r="D35" i="7"/>
  <c r="C35" i="7"/>
  <c r="B35" i="7"/>
  <c r="AA2" i="7"/>
  <c r="AA1" i="7"/>
  <c r="N48" i="40"/>
  <c r="M48" i="40"/>
  <c r="L48" i="40"/>
  <c r="K48" i="40"/>
  <c r="H48" i="40"/>
  <c r="J48" i="40" s="1"/>
  <c r="G48" i="40"/>
  <c r="E48" i="40"/>
  <c r="D48" i="40"/>
  <c r="F48" i="40" s="1"/>
  <c r="C48" i="40"/>
  <c r="N48" i="39"/>
  <c r="M48" i="39"/>
  <c r="L48" i="39"/>
  <c r="K48" i="39"/>
  <c r="H48" i="39"/>
  <c r="J48" i="39" s="1"/>
  <c r="G48" i="39"/>
  <c r="E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5" i="6" a="1"/>
  <c r="I35" i="6" s="1"/>
  <c r="D32" i="6" a="1"/>
  <c r="D32" i="6" s="1"/>
  <c r="D30" i="6" a="1"/>
  <c r="I30" i="6" s="1"/>
  <c r="D29" i="6" a="1"/>
  <c r="D29" i="6" s="1"/>
  <c r="D26" i="6" a="1"/>
  <c r="D26" i="6" s="1"/>
  <c r="D24" i="6" a="1"/>
  <c r="I24" i="6" s="1"/>
  <c r="D23" i="6" a="1"/>
  <c r="D23" i="6" s="1"/>
  <c r="D20" i="6" a="1"/>
  <c r="D20" i="6" s="1"/>
  <c r="D16" i="6" a="1"/>
  <c r="I16" i="6" s="1"/>
  <c r="D16" i="6"/>
  <c r="D15" i="6" a="1"/>
  <c r="I15" i="6" s="1"/>
  <c r="D14" i="6" a="1"/>
  <c r="D14" i="6" s="1"/>
  <c r="D9" i="6" a="1"/>
  <c r="D9" i="6" s="1"/>
  <c r="D7" i="6" a="1"/>
  <c r="I7" i="6" s="1"/>
  <c r="D34" i="6" l="1"/>
  <c r="I34" i="6"/>
  <c r="H34" i="6"/>
  <c r="I31" i="6"/>
  <c r="D31" i="6"/>
  <c r="H31" i="6"/>
  <c r="I22" i="6"/>
  <c r="D22" i="6"/>
  <c r="H22" i="6"/>
  <c r="I10" i="6"/>
  <c r="H10" i="6"/>
  <c r="D10" i="6"/>
  <c r="D11" i="6" s="1"/>
  <c r="I21" i="6"/>
  <c r="H21" i="6"/>
  <c r="D21" i="6"/>
  <c r="I33" i="6"/>
  <c r="H33" i="6"/>
  <c r="D33" i="6"/>
  <c r="I8" i="6"/>
  <c r="D8" i="6"/>
  <c r="H8" i="6"/>
  <c r="I13" i="6"/>
  <c r="D13" i="6"/>
  <c r="D17" i="6" s="1"/>
  <c r="H13" i="6"/>
  <c r="F17" i="6"/>
  <c r="E17" i="6"/>
  <c r="G17" i="6"/>
  <c r="I27" i="6"/>
  <c r="H27" i="6"/>
  <c r="D27" i="6"/>
  <c r="I28" i="6"/>
  <c r="D28" i="6"/>
  <c r="H28" i="6"/>
  <c r="I25" i="6"/>
  <c r="H25" i="6"/>
  <c r="D25" i="6"/>
  <c r="H14" i="6"/>
  <c r="H23" i="6"/>
  <c r="H32" i="6"/>
  <c r="I9" i="6"/>
  <c r="E12" i="6"/>
  <c r="E18" i="6" s="1"/>
  <c r="I14" i="6"/>
  <c r="I20" i="6"/>
  <c r="I23" i="6"/>
  <c r="I26" i="6"/>
  <c r="I29" i="6"/>
  <c r="I32" i="6"/>
  <c r="D7" i="6"/>
  <c r="F12" i="6"/>
  <c r="F18" i="6" s="1"/>
  <c r="D15" i="6"/>
  <c r="D24" i="6"/>
  <c r="D30" i="6"/>
  <c r="H9" i="6"/>
  <c r="H20" i="6"/>
  <c r="H26" i="6"/>
  <c r="H29" i="6"/>
  <c r="H35" i="6"/>
  <c r="G12" i="6"/>
  <c r="H7" i="6"/>
  <c r="H15" i="6"/>
  <c r="H24" i="6"/>
  <c r="H30" i="6"/>
  <c r="I48" i="39"/>
  <c r="I48" i="40"/>
  <c r="F35" i="20"/>
  <c r="F11" i="6"/>
  <c r="H16" i="6"/>
  <c r="E11" i="6"/>
  <c r="G11" i="6"/>
  <c r="D35" i="6"/>
  <c r="H11" i="6" l="1"/>
  <c r="I11" i="6"/>
  <c r="G18" i="6"/>
  <c r="I12" i="6"/>
  <c r="H12" i="6"/>
  <c r="I17" i="6"/>
  <c r="H17" i="6"/>
  <c r="D12" i="6"/>
  <c r="D18" i="6" s="1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<sst xmlns="http://schemas.openxmlformats.org/spreadsheetml/2006/main" count="1930" uniqueCount="245">
  <si>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</si>
  <si>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</si>
  <si>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</si>
  <si>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</si>
  <si>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</si>
  <si>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</si>
  <si>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</si>
  <si>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</si>
  <si>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</si>
  <si>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</si>
  <si>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</si>
  <si>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</si>
  <si>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</si>
  <si>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</si>
  <si>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</si>
  <si>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</si>
  <si>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</si>
  <si>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</si>
  <si>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</si>
  <si>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</si>
  <si>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</si>
  <si>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</si>
  <si>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</si>
  <si>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</si>
  <si>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</si>
  <si>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</si>
  <si>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</si>
  <si>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</si>
  <si>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</si>
  <si>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</si>
  <si>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</si>
  <si>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</si>
  <si>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</si>
  <si>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</si>
  <si>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</si>
  <si>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</si>
  <si>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</si>
  <si>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</si>
  <si>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</si>
  <si>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</si>
  <si>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</si>
  <si>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</si>
  <si>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</si>
  <si>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</si>
  <si>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</si>
  <si>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</si>
  <si>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</si>
  <si>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</si>
  <si>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</si>
  <si>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</si>
  <si>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</si>
  <si>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</si>
  <si>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</si>
  <si>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</si>
  <si>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</si>
  <si>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</si>
  <si>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</si>
  <si>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</si>
  <si>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</si>
  <si>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</si>
  <si>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</si>
  <si>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</si>
  <si>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</si>
  <si>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</si>
  <si>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</si>
  <si>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</si>
  <si>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</si>
  <si>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</si>
  <si>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</si>
  <si>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</si>
  <si>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</si>
  <si>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</si>
  <si>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</si>
  <si>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</si>
  <si>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</si>
  <si>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</si>
  <si>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</si>
  <si>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</si>
  <si>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</si>
  <si>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</si>
  <si>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</si>
  <si>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</si>
  <si>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</si>
  <si>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</si>
  <si>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</si>
  <si>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</si>
  <si>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</si>
  <si>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</si>
  <si>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</si>
  <si>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</si>
  <si>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</si>
  <si>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</si>
  <si>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</si>
  <si>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</si>
  <si>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</si>
  <si>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</si>
  <si>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</si>
  <si>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</si>
  <si>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</si>
  <si>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</si>
  <si>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</si>
  <si>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</si>
  <si>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</si>
  <si>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</si>
  <si>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</si>
  <si>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</si>
  <si>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</si>
  <si>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</si>
  <si>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</si>
  <si>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</si>
  <si>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</si>
  <si>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</si>
  <si>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</si>
  <si>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</si>
  <si>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</si>
  <si>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</si>
  <si>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</si>
  <si>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</si>
  <si>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</si>
  <si>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</si>
  <si>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</si>
  <si>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</si>
  <si>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</si>
  <si>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</si>
  <si>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</si>
  <si>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</si>
  <si>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</si>
  <si>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</si>
  <si>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</si>
  <si>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</si>
  <si>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</si>
  <si>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</si>
  <si>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</si>
  <si>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</si>
  <si>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</si>
  <si>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</si>
  <si>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</si>
  <si>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</si>
  <si>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</si>
  <si>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</si>
  <si>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</si>
  <si>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</si>
  <si>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</si>
  <si>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</si>
  <si>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</si>
  <si>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</si>
  <si>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</si>
  <si>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</si>
  <si>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</si>
  <si>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</si>
  <si>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</si>
  <si>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</si>
  <si>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</si>
  <si>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</si>
  <si>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Enero </t>
  </si>
  <si>
    <t xml:space="preserve"> Enero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</si>
  <si>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</si>
  <si>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</si>
  <si>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</si>
  <si>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</si>
  <si>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</si>
  <si>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</si>
  <si>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</si>
  <si>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Enero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</si>
  <si>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</si>
  <si>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</si>
  <si>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</si>
  <si>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</si>
  <si>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</si>
  <si>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</si>
  <si>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</si>
  <si>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</si>
  <si>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22/7/2026</t>
  </si>
  <si>
    <t>Pasaia</t>
  </si>
  <si>
    <t>Maquinaria, aparatos, herramientas y repuestos</t>
  </si>
  <si>
    <t>Baleares</t>
  </si>
  <si>
    <t xml:space="preserve">Enero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</si>
  <si>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</si>
  <si>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</si>
  <si>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</si>
  <si>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</si>
  <si>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</si>
  <si>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</si>
  <si>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</si>
  <si>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</si>
  <si>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21/07/2026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</si>
  <si>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</si>
  <si>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</si>
  <si>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</si>
  <si>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</si>
  <si>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</si>
  <si>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</si>
  <si>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</si>
  <si>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</si>
  <si>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</si>
  <si>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</si>
  <si>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</si>
  <si>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</si>
  <si>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</si>
  <si>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</si>
  <si>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</si>
  <si>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Fecha: 21/7/2026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</si>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</sst>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2" fillId="5" borderId="51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20" fillId="3" borderId="48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wrapText="1" indent="1"/>
    </xf>
    <xf numFmtId="0" fontId="20" fillId="4" borderId="49" xfId="0" applyFont="1" applyFill="1" applyBorder="1" applyAlignment="1">
      <alignment horizontal="left" vertical="center"/>
    </xf>
    <xf numFmtId="0" fontId="30" fillId="5" borderId="48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33" fillId="3" borderId="45" xfId="0" applyFont="1" applyFill="1" applyBorder="1" applyAlignment="1">
      <alignment horizontal="left" vertical="center" wrapTex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3330D20F-60D0-40DD-8FD5-AD22BEE3DEA0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848206.826</c:v>
                </c:pt>
                <c:pt idx="1">
                  <c:v>197456</c:v>
                </c:pt>
                <c:pt idx="2">
                  <c:v>375359.8</c:v>
                </c:pt>
                <c:pt idx="3">
                  <c:v>383462.261</c:v>
                </c:pt>
                <c:pt idx="4">
                  <c:v>6995476.7319999998</c:v>
                </c:pt>
                <c:pt idx="5">
                  <c:v>382892.43099999998</c:v>
                </c:pt>
                <c:pt idx="6">
                  <c:v>1038212.31</c:v>
                </c:pt>
                <c:pt idx="7">
                  <c:v>5476753</c:v>
                </c:pt>
                <c:pt idx="8">
                  <c:v>2164410</c:v>
                </c:pt>
                <c:pt idx="9">
                  <c:v>3160696.2370000002</c:v>
                </c:pt>
                <c:pt idx="10">
                  <c:v>1477882.656</c:v>
                </c:pt>
                <c:pt idx="11">
                  <c:v>154394</c:v>
                </c:pt>
                <c:pt idx="12">
                  <c:v>497511.15100000001</c:v>
                </c:pt>
                <c:pt idx="13">
                  <c:v>903724.45500000007</c:v>
                </c:pt>
                <c:pt idx="14">
                  <c:v>2520899.9139999999</c:v>
                </c:pt>
                <c:pt idx="15">
                  <c:v>2669503.8769999999</c:v>
                </c:pt>
                <c:pt idx="16">
                  <c:v>525437.24199999997</c:v>
                </c:pt>
                <c:pt idx="17">
                  <c:v>166454.92000000001</c:v>
                </c:pt>
                <c:pt idx="18">
                  <c:v>48371</c:v>
                </c:pt>
                <c:pt idx="19">
                  <c:v>251601.11300000001</c:v>
                </c:pt>
                <c:pt idx="20">
                  <c:v>253728.65700000001</c:v>
                </c:pt>
                <c:pt idx="21">
                  <c:v>1134953.0859999999</c:v>
                </c:pt>
                <c:pt idx="22">
                  <c:v>547488.51300000004</c:v>
                </c:pt>
                <c:pt idx="23">
                  <c:v>348659</c:v>
                </c:pt>
                <c:pt idx="24">
                  <c:v>2475106.6850000001</c:v>
                </c:pt>
                <c:pt idx="25">
                  <c:v>5784130.5159999998</c:v>
                </c:pt>
                <c:pt idx="26">
                  <c:v>315839.44799999997</c:v>
                </c:pt>
                <c:pt idx="27">
                  <c:v>101750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781181.89399999997</c:v>
                </c:pt>
                <c:pt idx="1">
                  <c:v>210344</c:v>
                </c:pt>
                <c:pt idx="2">
                  <c:v>356648.13699999999</c:v>
                </c:pt>
                <c:pt idx="3">
                  <c:v>370685.87800000003</c:v>
                </c:pt>
                <c:pt idx="4">
                  <c:v>8211435.0489999996</c:v>
                </c:pt>
                <c:pt idx="5">
                  <c:v>479392.74</c:v>
                </c:pt>
                <c:pt idx="6">
                  <c:v>1242541.0330000001</c:v>
                </c:pt>
                <c:pt idx="7">
                  <c:v>4801128.0049999999</c:v>
                </c:pt>
                <c:pt idx="8">
                  <c:v>2388449</c:v>
                </c:pt>
                <c:pt idx="9">
                  <c:v>3152740.6510000001</c:v>
                </c:pt>
                <c:pt idx="10">
                  <c:v>1473236.83</c:v>
                </c:pt>
                <c:pt idx="11">
                  <c:v>155632</c:v>
                </c:pt>
                <c:pt idx="12">
                  <c:v>407584.25099999999</c:v>
                </c:pt>
                <c:pt idx="13">
                  <c:v>1346023.683</c:v>
                </c:pt>
                <c:pt idx="14">
                  <c:v>2591739.878</c:v>
                </c:pt>
                <c:pt idx="15">
                  <c:v>3126003.59</c:v>
                </c:pt>
                <c:pt idx="16">
                  <c:v>401936.58899999998</c:v>
                </c:pt>
                <c:pt idx="17">
                  <c:v>182895.15400000001</c:v>
                </c:pt>
                <c:pt idx="18">
                  <c:v>45102</c:v>
                </c:pt>
                <c:pt idx="19">
                  <c:v>209891.375</c:v>
                </c:pt>
                <c:pt idx="20">
                  <c:v>210678.973</c:v>
                </c:pt>
                <c:pt idx="21">
                  <c:v>1263364.3629999999</c:v>
                </c:pt>
                <c:pt idx="22">
                  <c:v>416880.43599999999</c:v>
                </c:pt>
                <c:pt idx="23">
                  <c:v>300684</c:v>
                </c:pt>
                <c:pt idx="24">
                  <c:v>2337170.7740000002</c:v>
                </c:pt>
                <c:pt idx="25">
                  <c:v>6255831.6809999999</c:v>
                </c:pt>
                <c:pt idx="26">
                  <c:v>329274.75400000002</c:v>
                </c:pt>
                <c:pt idx="27">
                  <c:v>91205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729611"/>
        <c:axId val="39281227"/>
      </c:barChart>
      <c:catAx>
        <c:axId val="397296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81227"/>
        <c:crosses val="autoZero"/>
        <c:auto val="1"/>
        <c:lblAlgn val="ctr"/>
        <c:lblOffset val="100"/>
        <c:noMultiLvlLbl val="0"/>
      </c:catAx>
      <c:valAx>
        <c:axId val="3928122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729611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278089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71299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135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303000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9994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73602"/>
        <c:axId val="49614213"/>
      </c:barChart>
      <c:catAx>
        <c:axId val="587360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614213"/>
        <c:crosses val="autoZero"/>
        <c:auto val="1"/>
        <c:lblAlgn val="ctr"/>
        <c:lblOffset val="100"/>
        <c:noMultiLvlLbl val="0"/>
      </c:catAx>
      <c:valAx>
        <c:axId val="496142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7360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8809</c:v>
                </c:pt>
                <c:pt idx="2">
                  <c:v>0</c:v>
                </c:pt>
                <c:pt idx="3">
                  <c:v>9494</c:v>
                </c:pt>
                <c:pt idx="4">
                  <c:v>4051412</c:v>
                </c:pt>
                <c:pt idx="5">
                  <c:v>75071</c:v>
                </c:pt>
                <c:pt idx="6">
                  <c:v>430</c:v>
                </c:pt>
                <c:pt idx="7">
                  <c:v>2174104</c:v>
                </c:pt>
                <c:pt idx="8">
                  <c:v>30103</c:v>
                </c:pt>
                <c:pt idx="9">
                  <c:v>78000</c:v>
                </c:pt>
                <c:pt idx="10">
                  <c:v>22320</c:v>
                </c:pt>
                <c:pt idx="11">
                  <c:v>0</c:v>
                </c:pt>
                <c:pt idx="12">
                  <c:v>0</c:v>
                </c:pt>
                <c:pt idx="13">
                  <c:v>12370</c:v>
                </c:pt>
                <c:pt idx="14">
                  <c:v>282970</c:v>
                </c:pt>
                <c:pt idx="15">
                  <c:v>1254235</c:v>
                </c:pt>
                <c:pt idx="16">
                  <c:v>370007</c:v>
                </c:pt>
                <c:pt idx="17">
                  <c:v>480</c:v>
                </c:pt>
                <c:pt idx="18">
                  <c:v>0</c:v>
                </c:pt>
                <c:pt idx="19">
                  <c:v>0</c:v>
                </c:pt>
                <c:pt idx="20">
                  <c:v>1926</c:v>
                </c:pt>
                <c:pt idx="21">
                  <c:v>72751</c:v>
                </c:pt>
                <c:pt idx="22">
                  <c:v>36153</c:v>
                </c:pt>
                <c:pt idx="23">
                  <c:v>8</c:v>
                </c:pt>
                <c:pt idx="24">
                  <c:v>328298</c:v>
                </c:pt>
                <c:pt idx="25">
                  <c:v>2251834</c:v>
                </c:pt>
                <c:pt idx="26">
                  <c:v>29332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86396</c:v>
                </c:pt>
                <c:pt idx="1">
                  <c:v>5249</c:v>
                </c:pt>
                <c:pt idx="2">
                  <c:v>15</c:v>
                </c:pt>
                <c:pt idx="3">
                  <c:v>0</c:v>
                </c:pt>
                <c:pt idx="4">
                  <c:v>4967766</c:v>
                </c:pt>
                <c:pt idx="5">
                  <c:v>47143</c:v>
                </c:pt>
                <c:pt idx="6">
                  <c:v>1123</c:v>
                </c:pt>
                <c:pt idx="7">
                  <c:v>1597412</c:v>
                </c:pt>
                <c:pt idx="8">
                  <c:v>3998</c:v>
                </c:pt>
                <c:pt idx="9">
                  <c:v>2277</c:v>
                </c:pt>
                <c:pt idx="10">
                  <c:v>285</c:v>
                </c:pt>
                <c:pt idx="11">
                  <c:v>0</c:v>
                </c:pt>
                <c:pt idx="12">
                  <c:v>26570</c:v>
                </c:pt>
                <c:pt idx="13">
                  <c:v>8260</c:v>
                </c:pt>
                <c:pt idx="14">
                  <c:v>148010</c:v>
                </c:pt>
                <c:pt idx="15">
                  <c:v>1602060</c:v>
                </c:pt>
                <c:pt idx="16">
                  <c:v>242563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1636</c:v>
                </c:pt>
                <c:pt idx="21">
                  <c:v>74780</c:v>
                </c:pt>
                <c:pt idx="22">
                  <c:v>24001</c:v>
                </c:pt>
                <c:pt idx="23">
                  <c:v>0</c:v>
                </c:pt>
                <c:pt idx="24">
                  <c:v>20274</c:v>
                </c:pt>
                <c:pt idx="25">
                  <c:v>2525904</c:v>
                </c:pt>
                <c:pt idx="26">
                  <c:v>31166</c:v>
                </c:pt>
                <c:pt idx="27">
                  <c:v>2246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198042"/>
        <c:axId val="24519911"/>
      </c:barChart>
      <c:catAx>
        <c:axId val="6219804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519911"/>
        <c:crosses val="autoZero"/>
        <c:auto val="1"/>
        <c:lblAlgn val="ctr"/>
        <c:lblOffset val="100"/>
        <c:noMultiLvlLbl val="0"/>
      </c:catAx>
      <c:valAx>
        <c:axId val="2451991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19804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8809</c:v>
                </c:pt>
                <c:pt idx="2">
                  <c:v>0</c:v>
                </c:pt>
                <c:pt idx="3">
                  <c:v>0</c:v>
                </c:pt>
                <c:pt idx="4">
                  <c:v>3278488</c:v>
                </c:pt>
                <c:pt idx="5">
                  <c:v>16853</c:v>
                </c:pt>
                <c:pt idx="6">
                  <c:v>0</c:v>
                </c:pt>
                <c:pt idx="7">
                  <c:v>1540215</c:v>
                </c:pt>
                <c:pt idx="8">
                  <c:v>29656</c:v>
                </c:pt>
                <c:pt idx="9">
                  <c:v>0</c:v>
                </c:pt>
                <c:pt idx="10">
                  <c:v>22320</c:v>
                </c:pt>
                <c:pt idx="11">
                  <c:v>0</c:v>
                </c:pt>
                <c:pt idx="12">
                  <c:v>0</c:v>
                </c:pt>
                <c:pt idx="13">
                  <c:v>18</c:v>
                </c:pt>
                <c:pt idx="14">
                  <c:v>22292</c:v>
                </c:pt>
                <c:pt idx="15">
                  <c:v>776818</c:v>
                </c:pt>
                <c:pt idx="16">
                  <c:v>367113</c:v>
                </c:pt>
                <c:pt idx="17">
                  <c:v>410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67183</c:v>
                </c:pt>
                <c:pt idx="22">
                  <c:v>36153</c:v>
                </c:pt>
                <c:pt idx="23">
                  <c:v>8</c:v>
                </c:pt>
                <c:pt idx="24">
                  <c:v>0</c:v>
                </c:pt>
                <c:pt idx="25">
                  <c:v>2222999</c:v>
                </c:pt>
                <c:pt idx="26">
                  <c:v>19706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5249</c:v>
                </c:pt>
                <c:pt idx="2">
                  <c:v>15</c:v>
                </c:pt>
                <c:pt idx="3">
                  <c:v>0</c:v>
                </c:pt>
                <c:pt idx="4">
                  <c:v>3811365</c:v>
                </c:pt>
                <c:pt idx="5">
                  <c:v>16749</c:v>
                </c:pt>
                <c:pt idx="6">
                  <c:v>5</c:v>
                </c:pt>
                <c:pt idx="7">
                  <c:v>1324582</c:v>
                </c:pt>
                <c:pt idx="8">
                  <c:v>3998</c:v>
                </c:pt>
                <c:pt idx="9">
                  <c:v>1445</c:v>
                </c:pt>
                <c:pt idx="10">
                  <c:v>285</c:v>
                </c:pt>
                <c:pt idx="11">
                  <c:v>0</c:v>
                </c:pt>
                <c:pt idx="12">
                  <c:v>306</c:v>
                </c:pt>
                <c:pt idx="13">
                  <c:v>49</c:v>
                </c:pt>
                <c:pt idx="14">
                  <c:v>10306</c:v>
                </c:pt>
                <c:pt idx="15">
                  <c:v>1110109</c:v>
                </c:pt>
                <c:pt idx="16">
                  <c:v>233984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71549</c:v>
                </c:pt>
                <c:pt idx="22">
                  <c:v>23548</c:v>
                </c:pt>
                <c:pt idx="23">
                  <c:v>0</c:v>
                </c:pt>
                <c:pt idx="24">
                  <c:v>0</c:v>
                </c:pt>
                <c:pt idx="25">
                  <c:v>2474793</c:v>
                </c:pt>
                <c:pt idx="26">
                  <c:v>21170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775869"/>
        <c:axId val="56992419"/>
      </c:barChart>
      <c:catAx>
        <c:axId val="5477586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992419"/>
        <c:crosses val="autoZero"/>
        <c:auto val="1"/>
        <c:lblAlgn val="ctr"/>
        <c:lblOffset val="100"/>
        <c:noMultiLvlLbl val="0"/>
      </c:catAx>
      <c:valAx>
        <c:axId val="5699241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77586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0</c:v>
                </c:pt>
                <c:pt idx="1">
                  <c:v>4891</c:v>
                </c:pt>
                <c:pt idx="2">
                  <c:v>80348</c:v>
                </c:pt>
                <c:pt idx="3">
                  <c:v>0</c:v>
                </c:pt>
                <c:pt idx="4">
                  <c:v>997315</c:v>
                </c:pt>
                <c:pt idx="5">
                  <c:v>83965</c:v>
                </c:pt>
                <c:pt idx="6">
                  <c:v>971232</c:v>
                </c:pt>
                <c:pt idx="7">
                  <c:v>773259</c:v>
                </c:pt>
                <c:pt idx="8">
                  <c:v>67704</c:v>
                </c:pt>
                <c:pt idx="9">
                  <c:v>0</c:v>
                </c:pt>
                <c:pt idx="10">
                  <c:v>0</c:v>
                </c:pt>
                <c:pt idx="11">
                  <c:v>41155</c:v>
                </c:pt>
                <c:pt idx="12">
                  <c:v>443</c:v>
                </c:pt>
                <c:pt idx="13">
                  <c:v>0</c:v>
                </c:pt>
                <c:pt idx="14">
                  <c:v>46797</c:v>
                </c:pt>
                <c:pt idx="15">
                  <c:v>477215</c:v>
                </c:pt>
                <c:pt idx="16">
                  <c:v>39136</c:v>
                </c:pt>
                <c:pt idx="17">
                  <c:v>0</c:v>
                </c:pt>
                <c:pt idx="18">
                  <c:v>35633</c:v>
                </c:pt>
                <c:pt idx="19">
                  <c:v>3721</c:v>
                </c:pt>
                <c:pt idx="20">
                  <c:v>34134</c:v>
                </c:pt>
                <c:pt idx="21">
                  <c:v>377571</c:v>
                </c:pt>
                <c:pt idx="22">
                  <c:v>108631</c:v>
                </c:pt>
                <c:pt idx="23">
                  <c:v>14583</c:v>
                </c:pt>
                <c:pt idx="24">
                  <c:v>30119</c:v>
                </c:pt>
                <c:pt idx="25">
                  <c:v>944249</c:v>
                </c:pt>
                <c:pt idx="26">
                  <c:v>83074</c:v>
                </c:pt>
                <c:pt idx="27">
                  <c:v>23599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4382</c:v>
                </c:pt>
                <c:pt idx="2">
                  <c:v>86690</c:v>
                </c:pt>
                <c:pt idx="3">
                  <c:v>0</c:v>
                </c:pt>
                <c:pt idx="4">
                  <c:v>1114538</c:v>
                </c:pt>
                <c:pt idx="5">
                  <c:v>85216</c:v>
                </c:pt>
                <c:pt idx="6">
                  <c:v>1058654</c:v>
                </c:pt>
                <c:pt idx="7">
                  <c:v>826313</c:v>
                </c:pt>
                <c:pt idx="8">
                  <c:v>89132</c:v>
                </c:pt>
                <c:pt idx="9">
                  <c:v>0</c:v>
                </c:pt>
                <c:pt idx="10">
                  <c:v>0</c:v>
                </c:pt>
                <c:pt idx="11">
                  <c:v>50251</c:v>
                </c:pt>
                <c:pt idx="12">
                  <c:v>3187</c:v>
                </c:pt>
                <c:pt idx="13">
                  <c:v>0</c:v>
                </c:pt>
                <c:pt idx="14">
                  <c:v>44972</c:v>
                </c:pt>
                <c:pt idx="15">
                  <c:v>487235</c:v>
                </c:pt>
                <c:pt idx="16">
                  <c:v>35559</c:v>
                </c:pt>
                <c:pt idx="17">
                  <c:v>0</c:v>
                </c:pt>
                <c:pt idx="18">
                  <c:v>39694</c:v>
                </c:pt>
                <c:pt idx="19">
                  <c:v>56869</c:v>
                </c:pt>
                <c:pt idx="20">
                  <c:v>34473</c:v>
                </c:pt>
                <c:pt idx="21">
                  <c:v>439894</c:v>
                </c:pt>
                <c:pt idx="22">
                  <c:v>123602</c:v>
                </c:pt>
                <c:pt idx="23">
                  <c:v>14429</c:v>
                </c:pt>
                <c:pt idx="24">
                  <c:v>28973</c:v>
                </c:pt>
                <c:pt idx="25">
                  <c:v>1048851</c:v>
                </c:pt>
                <c:pt idx="26">
                  <c:v>80220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514453"/>
        <c:axId val="2931753"/>
      </c:barChart>
      <c:catAx>
        <c:axId val="3751445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31753"/>
        <c:crosses val="autoZero"/>
        <c:auto val="1"/>
        <c:lblAlgn val="ctr"/>
        <c:lblOffset val="100"/>
        <c:noMultiLvlLbl val="0"/>
      </c:catAx>
      <c:valAx>
        <c:axId val="293175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51445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114</c:v>
                </c:pt>
                <c:pt idx="2">
                  <c:v>3987</c:v>
                </c:pt>
                <c:pt idx="3">
                  <c:v>0</c:v>
                </c:pt>
                <c:pt idx="4">
                  <c:v>40891</c:v>
                </c:pt>
                <c:pt idx="5">
                  <c:v>3117</c:v>
                </c:pt>
                <c:pt idx="6">
                  <c:v>44348</c:v>
                </c:pt>
                <c:pt idx="7">
                  <c:v>28170</c:v>
                </c:pt>
                <c:pt idx="8">
                  <c:v>2457</c:v>
                </c:pt>
                <c:pt idx="9">
                  <c:v>0</c:v>
                </c:pt>
                <c:pt idx="10">
                  <c:v>0</c:v>
                </c:pt>
                <c:pt idx="11">
                  <c:v>2157</c:v>
                </c:pt>
                <c:pt idx="12">
                  <c:v>2</c:v>
                </c:pt>
                <c:pt idx="13">
                  <c:v>0</c:v>
                </c:pt>
                <c:pt idx="14">
                  <c:v>2390</c:v>
                </c:pt>
                <c:pt idx="15">
                  <c:v>28483</c:v>
                </c:pt>
                <c:pt idx="16">
                  <c:v>1618</c:v>
                </c:pt>
                <c:pt idx="17">
                  <c:v>0</c:v>
                </c:pt>
                <c:pt idx="18">
                  <c:v>2155</c:v>
                </c:pt>
                <c:pt idx="19">
                  <c:v>254</c:v>
                </c:pt>
                <c:pt idx="20">
                  <c:v>217</c:v>
                </c:pt>
                <c:pt idx="21">
                  <c:v>24230</c:v>
                </c:pt>
                <c:pt idx="22">
                  <c:v>2470</c:v>
                </c:pt>
                <c:pt idx="23">
                  <c:v>715</c:v>
                </c:pt>
                <c:pt idx="24">
                  <c:v>0</c:v>
                </c:pt>
                <c:pt idx="25">
                  <c:v>34863</c:v>
                </c:pt>
                <c:pt idx="26">
                  <c:v>1131</c:v>
                </c:pt>
                <c:pt idx="27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42</c:v>
                </c:pt>
                <c:pt idx="2">
                  <c:v>4507</c:v>
                </c:pt>
                <c:pt idx="3">
                  <c:v>0</c:v>
                </c:pt>
                <c:pt idx="4">
                  <c:v>45851</c:v>
                </c:pt>
                <c:pt idx="5">
                  <c:v>2948</c:v>
                </c:pt>
                <c:pt idx="6">
                  <c:v>48391</c:v>
                </c:pt>
                <c:pt idx="7">
                  <c:v>29669</c:v>
                </c:pt>
                <c:pt idx="8">
                  <c:v>3337</c:v>
                </c:pt>
                <c:pt idx="9">
                  <c:v>0</c:v>
                </c:pt>
                <c:pt idx="10">
                  <c:v>0</c:v>
                </c:pt>
                <c:pt idx="11">
                  <c:v>2740</c:v>
                </c:pt>
                <c:pt idx="12">
                  <c:v>0</c:v>
                </c:pt>
                <c:pt idx="13">
                  <c:v>0</c:v>
                </c:pt>
                <c:pt idx="14">
                  <c:v>2246</c:v>
                </c:pt>
                <c:pt idx="15">
                  <c:v>29329</c:v>
                </c:pt>
                <c:pt idx="16">
                  <c:v>2036</c:v>
                </c:pt>
                <c:pt idx="17">
                  <c:v>0</c:v>
                </c:pt>
                <c:pt idx="18">
                  <c:v>2505</c:v>
                </c:pt>
                <c:pt idx="19">
                  <c:v>2240</c:v>
                </c:pt>
                <c:pt idx="20">
                  <c:v>262</c:v>
                </c:pt>
                <c:pt idx="21">
                  <c:v>25474</c:v>
                </c:pt>
                <c:pt idx="22">
                  <c:v>3047</c:v>
                </c:pt>
                <c:pt idx="23">
                  <c:v>727</c:v>
                </c:pt>
                <c:pt idx="24">
                  <c:v>0</c:v>
                </c:pt>
                <c:pt idx="25">
                  <c:v>38812</c:v>
                </c:pt>
                <c:pt idx="26">
                  <c:v>1304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582541"/>
        <c:axId val="6045448"/>
      </c:barChart>
      <c:catAx>
        <c:axId val="3058254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45448"/>
        <c:crosses val="autoZero"/>
        <c:auto val="1"/>
        <c:lblAlgn val="ctr"/>
        <c:lblOffset val="100"/>
        <c:noMultiLvlLbl val="0"/>
      </c:catAx>
      <c:valAx>
        <c:axId val="604544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58254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13029.75</c:v>
                </c:pt>
                <c:pt idx="2">
                  <c:v>1217</c:v>
                </c:pt>
                <c:pt idx="3">
                  <c:v>4</c:v>
                </c:pt>
                <c:pt idx="4">
                  <c:v>339652</c:v>
                </c:pt>
                <c:pt idx="5">
                  <c:v>15140.5</c:v>
                </c:pt>
                <c:pt idx="6">
                  <c:v>5713</c:v>
                </c:pt>
                <c:pt idx="7">
                  <c:v>306351.5</c:v>
                </c:pt>
                <c:pt idx="8">
                  <c:v>27981</c:v>
                </c:pt>
                <c:pt idx="9">
                  <c:v>1548</c:v>
                </c:pt>
                <c:pt idx="10">
                  <c:v>7517.25</c:v>
                </c:pt>
                <c:pt idx="11">
                  <c:v>499</c:v>
                </c:pt>
                <c:pt idx="12">
                  <c:v>41</c:v>
                </c:pt>
                <c:pt idx="13">
                  <c:v>4383</c:v>
                </c:pt>
                <c:pt idx="14">
                  <c:v>9230.25</c:v>
                </c:pt>
                <c:pt idx="15">
                  <c:v>114507</c:v>
                </c:pt>
                <c:pt idx="16">
                  <c:v>29324.25</c:v>
                </c:pt>
                <c:pt idx="17">
                  <c:v>3101.25</c:v>
                </c:pt>
                <c:pt idx="18">
                  <c:v>275</c:v>
                </c:pt>
                <c:pt idx="19">
                  <c:v>0</c:v>
                </c:pt>
                <c:pt idx="20">
                  <c:v>0</c:v>
                </c:pt>
                <c:pt idx="21">
                  <c:v>37422</c:v>
                </c:pt>
                <c:pt idx="22">
                  <c:v>12798.5</c:v>
                </c:pt>
                <c:pt idx="23">
                  <c:v>13344.75</c:v>
                </c:pt>
                <c:pt idx="24">
                  <c:v>642</c:v>
                </c:pt>
                <c:pt idx="25">
                  <c:v>404006</c:v>
                </c:pt>
                <c:pt idx="26">
                  <c:v>18738</c:v>
                </c:pt>
                <c:pt idx="27">
                  <c:v>2794.75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15695.25</c:v>
                </c:pt>
                <c:pt idx="2">
                  <c:v>1880</c:v>
                </c:pt>
                <c:pt idx="3">
                  <c:v>0</c:v>
                </c:pt>
                <c:pt idx="4">
                  <c:v>356961</c:v>
                </c:pt>
                <c:pt idx="5">
                  <c:v>17793</c:v>
                </c:pt>
                <c:pt idx="6">
                  <c:v>6206</c:v>
                </c:pt>
                <c:pt idx="7">
                  <c:v>292207.5</c:v>
                </c:pt>
                <c:pt idx="8">
                  <c:v>30523</c:v>
                </c:pt>
                <c:pt idx="9">
                  <c:v>4199</c:v>
                </c:pt>
                <c:pt idx="10">
                  <c:v>7314.5</c:v>
                </c:pt>
                <c:pt idx="11">
                  <c:v>486</c:v>
                </c:pt>
                <c:pt idx="12">
                  <c:v>825.75</c:v>
                </c:pt>
                <c:pt idx="13">
                  <c:v>5676</c:v>
                </c:pt>
                <c:pt idx="14">
                  <c:v>8384</c:v>
                </c:pt>
                <c:pt idx="15">
                  <c:v>133900</c:v>
                </c:pt>
                <c:pt idx="16">
                  <c:v>22376.75</c:v>
                </c:pt>
                <c:pt idx="17">
                  <c:v>3462.75</c:v>
                </c:pt>
                <c:pt idx="18">
                  <c:v>482</c:v>
                </c:pt>
                <c:pt idx="19">
                  <c:v>4</c:v>
                </c:pt>
                <c:pt idx="20">
                  <c:v>0</c:v>
                </c:pt>
                <c:pt idx="21">
                  <c:v>41611</c:v>
                </c:pt>
                <c:pt idx="22">
                  <c:v>11385</c:v>
                </c:pt>
                <c:pt idx="23">
                  <c:v>12377</c:v>
                </c:pt>
                <c:pt idx="24">
                  <c:v>835</c:v>
                </c:pt>
                <c:pt idx="25">
                  <c:v>420262</c:v>
                </c:pt>
                <c:pt idx="26">
                  <c:v>18489</c:v>
                </c:pt>
                <c:pt idx="27">
                  <c:v>2579.75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506547"/>
        <c:axId val="37629342"/>
      </c:barChart>
      <c:catAx>
        <c:axId val="2750654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629342"/>
        <c:crosses val="autoZero"/>
        <c:auto val="1"/>
        <c:lblAlgn val="ctr"/>
        <c:lblOffset val="100"/>
        <c:noMultiLvlLbl val="0"/>
      </c:catAx>
      <c:valAx>
        <c:axId val="3762934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50654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940.75</c:v>
                </c:pt>
                <c:pt idx="2">
                  <c:v>0</c:v>
                </c:pt>
                <c:pt idx="3">
                  <c:v>0</c:v>
                </c:pt>
                <c:pt idx="4">
                  <c:v>297939</c:v>
                </c:pt>
                <c:pt idx="5">
                  <c:v>1461.25</c:v>
                </c:pt>
                <c:pt idx="6">
                  <c:v>0</c:v>
                </c:pt>
                <c:pt idx="7">
                  <c:v>138546</c:v>
                </c:pt>
                <c:pt idx="8">
                  <c:v>2060.5</c:v>
                </c:pt>
                <c:pt idx="9">
                  <c:v>0</c:v>
                </c:pt>
                <c:pt idx="10">
                  <c:v>1783.25</c:v>
                </c:pt>
                <c:pt idx="11">
                  <c:v>0</c:v>
                </c:pt>
                <c:pt idx="12">
                  <c:v>0</c:v>
                </c:pt>
                <c:pt idx="13">
                  <c:v>8</c:v>
                </c:pt>
                <c:pt idx="14">
                  <c:v>2231.75</c:v>
                </c:pt>
                <c:pt idx="15">
                  <c:v>68498</c:v>
                </c:pt>
                <c:pt idx="16">
                  <c:v>25405.25</c:v>
                </c:pt>
                <c:pt idx="17">
                  <c:v>178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3687</c:v>
                </c:pt>
                <c:pt idx="22">
                  <c:v>3322.25</c:v>
                </c:pt>
                <c:pt idx="23">
                  <c:v>1</c:v>
                </c:pt>
                <c:pt idx="24">
                  <c:v>0</c:v>
                </c:pt>
                <c:pt idx="25">
                  <c:v>185057</c:v>
                </c:pt>
                <c:pt idx="26">
                  <c:v>1849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530</c:v>
                </c:pt>
                <c:pt idx="2">
                  <c:v>7</c:v>
                </c:pt>
                <c:pt idx="3">
                  <c:v>0</c:v>
                </c:pt>
                <c:pt idx="4">
                  <c:v>308130</c:v>
                </c:pt>
                <c:pt idx="5">
                  <c:v>1497.75</c:v>
                </c:pt>
                <c:pt idx="6">
                  <c:v>2</c:v>
                </c:pt>
                <c:pt idx="7">
                  <c:v>122508.5</c:v>
                </c:pt>
                <c:pt idx="8">
                  <c:v>389</c:v>
                </c:pt>
                <c:pt idx="9">
                  <c:v>202</c:v>
                </c:pt>
                <c:pt idx="10">
                  <c:v>20</c:v>
                </c:pt>
                <c:pt idx="11">
                  <c:v>0</c:v>
                </c:pt>
                <c:pt idx="12">
                  <c:v>48.5</c:v>
                </c:pt>
                <c:pt idx="13">
                  <c:v>2</c:v>
                </c:pt>
                <c:pt idx="14">
                  <c:v>838</c:v>
                </c:pt>
                <c:pt idx="15">
                  <c:v>86389</c:v>
                </c:pt>
                <c:pt idx="16">
                  <c:v>20049.25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4778</c:v>
                </c:pt>
                <c:pt idx="22">
                  <c:v>1826</c:v>
                </c:pt>
                <c:pt idx="23">
                  <c:v>0</c:v>
                </c:pt>
                <c:pt idx="24">
                  <c:v>0</c:v>
                </c:pt>
                <c:pt idx="25">
                  <c:v>201058</c:v>
                </c:pt>
                <c:pt idx="26">
                  <c:v>1435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419168"/>
        <c:axId val="30901204"/>
      </c:barChart>
      <c:catAx>
        <c:axId val="274191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901204"/>
        <c:crosses val="autoZero"/>
        <c:auto val="1"/>
        <c:lblAlgn val="ctr"/>
        <c:lblOffset val="100"/>
        <c:noMultiLvlLbl val="0"/>
      </c:catAx>
      <c:valAx>
        <c:axId val="3090120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41916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10080.75</c:v>
                </c:pt>
                <c:pt idx="2">
                  <c:v>397</c:v>
                </c:pt>
                <c:pt idx="3">
                  <c:v>0</c:v>
                </c:pt>
                <c:pt idx="4">
                  <c:v>0</c:v>
                </c:pt>
                <c:pt idx="5">
                  <c:v>12466.75</c:v>
                </c:pt>
                <c:pt idx="6">
                  <c:v>5699</c:v>
                </c:pt>
                <c:pt idx="7">
                  <c:v>16069.5</c:v>
                </c:pt>
                <c:pt idx="8">
                  <c:v>1681</c:v>
                </c:pt>
                <c:pt idx="9">
                  <c:v>116</c:v>
                </c:pt>
                <c:pt idx="10">
                  <c:v>175</c:v>
                </c:pt>
                <c:pt idx="11">
                  <c:v>481</c:v>
                </c:pt>
                <c:pt idx="12">
                  <c:v>0</c:v>
                </c:pt>
                <c:pt idx="13">
                  <c:v>436</c:v>
                </c:pt>
                <c:pt idx="14">
                  <c:v>6604.5</c:v>
                </c:pt>
                <c:pt idx="15">
                  <c:v>38229</c:v>
                </c:pt>
                <c:pt idx="16">
                  <c:v>516</c:v>
                </c:pt>
                <c:pt idx="17">
                  <c:v>469.75</c:v>
                </c:pt>
                <c:pt idx="18">
                  <c:v>275</c:v>
                </c:pt>
                <c:pt idx="19">
                  <c:v>0</c:v>
                </c:pt>
                <c:pt idx="20">
                  <c:v>0</c:v>
                </c:pt>
                <c:pt idx="21">
                  <c:v>28883</c:v>
                </c:pt>
                <c:pt idx="22">
                  <c:v>2420.25</c:v>
                </c:pt>
                <c:pt idx="23">
                  <c:v>13318.75</c:v>
                </c:pt>
                <c:pt idx="24">
                  <c:v>0</c:v>
                </c:pt>
                <c:pt idx="25">
                  <c:v>13527</c:v>
                </c:pt>
                <c:pt idx="26">
                  <c:v>1011</c:v>
                </c:pt>
                <c:pt idx="27">
                  <c:v>2380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11820</c:v>
                </c:pt>
                <c:pt idx="2">
                  <c:v>340</c:v>
                </c:pt>
                <c:pt idx="3">
                  <c:v>0</c:v>
                </c:pt>
                <c:pt idx="4">
                  <c:v>0</c:v>
                </c:pt>
                <c:pt idx="5">
                  <c:v>14181.75</c:v>
                </c:pt>
                <c:pt idx="6">
                  <c:v>6188</c:v>
                </c:pt>
                <c:pt idx="7">
                  <c:v>16296.5</c:v>
                </c:pt>
                <c:pt idx="8">
                  <c:v>1463.75</c:v>
                </c:pt>
                <c:pt idx="9">
                  <c:v>886</c:v>
                </c:pt>
                <c:pt idx="10">
                  <c:v>201.5</c:v>
                </c:pt>
                <c:pt idx="11">
                  <c:v>470</c:v>
                </c:pt>
                <c:pt idx="12">
                  <c:v>161.25</c:v>
                </c:pt>
                <c:pt idx="13">
                  <c:v>1376</c:v>
                </c:pt>
                <c:pt idx="14">
                  <c:v>6691</c:v>
                </c:pt>
                <c:pt idx="15">
                  <c:v>41330</c:v>
                </c:pt>
                <c:pt idx="16">
                  <c:v>624.5</c:v>
                </c:pt>
                <c:pt idx="17">
                  <c:v>790</c:v>
                </c:pt>
                <c:pt idx="18">
                  <c:v>482</c:v>
                </c:pt>
                <c:pt idx="19">
                  <c:v>0</c:v>
                </c:pt>
                <c:pt idx="20">
                  <c:v>0</c:v>
                </c:pt>
                <c:pt idx="21">
                  <c:v>31745</c:v>
                </c:pt>
                <c:pt idx="22">
                  <c:v>1928.25</c:v>
                </c:pt>
                <c:pt idx="23">
                  <c:v>12219</c:v>
                </c:pt>
                <c:pt idx="24">
                  <c:v>0</c:v>
                </c:pt>
                <c:pt idx="25">
                  <c:v>16695</c:v>
                </c:pt>
                <c:pt idx="26">
                  <c:v>1148</c:v>
                </c:pt>
                <c:pt idx="27">
                  <c:v>2228.5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844493"/>
        <c:axId val="14195535"/>
      </c:barChart>
      <c:catAx>
        <c:axId val="2284449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195535"/>
        <c:crosses val="autoZero"/>
        <c:auto val="1"/>
        <c:lblAlgn val="ctr"/>
        <c:lblOffset val="100"/>
        <c:noMultiLvlLbl val="0"/>
      </c:catAx>
      <c:valAx>
        <c:axId val="1419553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84449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2008.25</c:v>
                </c:pt>
                <c:pt idx="2">
                  <c:v>820</c:v>
                </c:pt>
                <c:pt idx="3">
                  <c:v>4</c:v>
                </c:pt>
                <c:pt idx="4">
                  <c:v>41713</c:v>
                </c:pt>
                <c:pt idx="5">
                  <c:v>1212.5</c:v>
                </c:pt>
                <c:pt idx="6">
                  <c:v>14</c:v>
                </c:pt>
                <c:pt idx="7">
                  <c:v>151736</c:v>
                </c:pt>
                <c:pt idx="8">
                  <c:v>24239.5</c:v>
                </c:pt>
                <c:pt idx="9">
                  <c:v>1432</c:v>
                </c:pt>
                <c:pt idx="10">
                  <c:v>5559</c:v>
                </c:pt>
                <c:pt idx="11">
                  <c:v>18</c:v>
                </c:pt>
                <c:pt idx="12">
                  <c:v>41</c:v>
                </c:pt>
                <c:pt idx="13">
                  <c:v>3939</c:v>
                </c:pt>
                <c:pt idx="14">
                  <c:v>394</c:v>
                </c:pt>
                <c:pt idx="15">
                  <c:v>7780</c:v>
                </c:pt>
                <c:pt idx="16">
                  <c:v>3403</c:v>
                </c:pt>
                <c:pt idx="17">
                  <c:v>2453.5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4852</c:v>
                </c:pt>
                <c:pt idx="22">
                  <c:v>7056</c:v>
                </c:pt>
                <c:pt idx="23">
                  <c:v>25</c:v>
                </c:pt>
                <c:pt idx="24">
                  <c:v>642</c:v>
                </c:pt>
                <c:pt idx="25">
                  <c:v>205422</c:v>
                </c:pt>
                <c:pt idx="26">
                  <c:v>15878</c:v>
                </c:pt>
                <c:pt idx="27">
                  <c:v>414.75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3345.25</c:v>
                </c:pt>
                <c:pt idx="2">
                  <c:v>1533</c:v>
                </c:pt>
                <c:pt idx="3">
                  <c:v>0</c:v>
                </c:pt>
                <c:pt idx="4">
                  <c:v>48831</c:v>
                </c:pt>
                <c:pt idx="5">
                  <c:v>2113.5</c:v>
                </c:pt>
                <c:pt idx="6">
                  <c:v>16</c:v>
                </c:pt>
                <c:pt idx="7">
                  <c:v>153402.5</c:v>
                </c:pt>
                <c:pt idx="8">
                  <c:v>28670.25</c:v>
                </c:pt>
                <c:pt idx="9">
                  <c:v>3111</c:v>
                </c:pt>
                <c:pt idx="10">
                  <c:v>7093</c:v>
                </c:pt>
                <c:pt idx="11">
                  <c:v>16</c:v>
                </c:pt>
                <c:pt idx="12">
                  <c:v>616</c:v>
                </c:pt>
                <c:pt idx="13">
                  <c:v>4298</c:v>
                </c:pt>
                <c:pt idx="14">
                  <c:v>855</c:v>
                </c:pt>
                <c:pt idx="15">
                  <c:v>6181</c:v>
                </c:pt>
                <c:pt idx="16">
                  <c:v>1703</c:v>
                </c:pt>
                <c:pt idx="17">
                  <c:v>2672.75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5088</c:v>
                </c:pt>
                <c:pt idx="22">
                  <c:v>7630.75</c:v>
                </c:pt>
                <c:pt idx="23">
                  <c:v>158</c:v>
                </c:pt>
                <c:pt idx="24">
                  <c:v>835</c:v>
                </c:pt>
                <c:pt idx="25">
                  <c:v>202509</c:v>
                </c:pt>
                <c:pt idx="26">
                  <c:v>15906</c:v>
                </c:pt>
                <c:pt idx="27">
                  <c:v>351.25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314410"/>
        <c:axId val="10814617"/>
      </c:barChart>
      <c:catAx>
        <c:axId val="193144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814617"/>
        <c:crosses val="autoZero"/>
        <c:auto val="1"/>
        <c:lblAlgn val="ctr"/>
        <c:lblOffset val="100"/>
        <c:noMultiLvlLbl val="0"/>
      </c:catAx>
      <c:valAx>
        <c:axId val="1081461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144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67</c:v>
                </c:pt>
                <c:pt idx="1">
                  <c:v>60</c:v>
                </c:pt>
                <c:pt idx="2">
                  <c:v>103</c:v>
                </c:pt>
                <c:pt idx="3">
                  <c:v>52</c:v>
                </c:pt>
                <c:pt idx="4">
                  <c:v>2133</c:v>
                </c:pt>
                <c:pt idx="5">
                  <c:v>150</c:v>
                </c:pt>
                <c:pt idx="6">
                  <c:v>2467</c:v>
                </c:pt>
                <c:pt idx="7">
                  <c:v>568</c:v>
                </c:pt>
                <c:pt idx="8">
                  <c:v>169</c:v>
                </c:pt>
                <c:pt idx="9">
                  <c:v>184</c:v>
                </c:pt>
                <c:pt idx="10">
                  <c:v>95</c:v>
                </c:pt>
                <c:pt idx="11">
                  <c:v>778</c:v>
                </c:pt>
                <c:pt idx="12">
                  <c:v>51</c:v>
                </c:pt>
                <c:pt idx="13">
                  <c:v>70</c:v>
                </c:pt>
                <c:pt idx="14">
                  <c:v>165</c:v>
                </c:pt>
                <c:pt idx="15">
                  <c:v>1209</c:v>
                </c:pt>
                <c:pt idx="16">
                  <c:v>114</c:v>
                </c:pt>
                <c:pt idx="17">
                  <c:v>56</c:v>
                </c:pt>
                <c:pt idx="18">
                  <c:v>61</c:v>
                </c:pt>
                <c:pt idx="19">
                  <c:v>40</c:v>
                </c:pt>
                <c:pt idx="20">
                  <c:v>65</c:v>
                </c:pt>
                <c:pt idx="21">
                  <c:v>1500</c:v>
                </c:pt>
                <c:pt idx="22">
                  <c:v>98</c:v>
                </c:pt>
                <c:pt idx="23">
                  <c:v>70</c:v>
                </c:pt>
                <c:pt idx="24">
                  <c:v>146</c:v>
                </c:pt>
                <c:pt idx="25">
                  <c:v>592</c:v>
                </c:pt>
                <c:pt idx="26">
                  <c:v>115</c:v>
                </c:pt>
                <c:pt idx="2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81</c:v>
                </c:pt>
                <c:pt idx="1">
                  <c:v>64</c:v>
                </c:pt>
                <c:pt idx="2">
                  <c:v>110</c:v>
                </c:pt>
                <c:pt idx="3">
                  <c:v>59</c:v>
                </c:pt>
                <c:pt idx="4">
                  <c:v>2467</c:v>
                </c:pt>
                <c:pt idx="5">
                  <c:v>143</c:v>
                </c:pt>
                <c:pt idx="6">
                  <c:v>2978</c:v>
                </c:pt>
                <c:pt idx="7">
                  <c:v>553</c:v>
                </c:pt>
                <c:pt idx="8">
                  <c:v>189</c:v>
                </c:pt>
                <c:pt idx="9">
                  <c:v>168</c:v>
                </c:pt>
                <c:pt idx="10">
                  <c:v>100</c:v>
                </c:pt>
                <c:pt idx="11">
                  <c:v>871</c:v>
                </c:pt>
                <c:pt idx="12">
                  <c:v>54</c:v>
                </c:pt>
                <c:pt idx="13">
                  <c:v>86</c:v>
                </c:pt>
                <c:pt idx="14">
                  <c:v>167</c:v>
                </c:pt>
                <c:pt idx="15">
                  <c:v>1260</c:v>
                </c:pt>
                <c:pt idx="16">
                  <c:v>94</c:v>
                </c:pt>
                <c:pt idx="17">
                  <c:v>36</c:v>
                </c:pt>
                <c:pt idx="18">
                  <c:v>69</c:v>
                </c:pt>
                <c:pt idx="19">
                  <c:v>71</c:v>
                </c:pt>
                <c:pt idx="20">
                  <c:v>51</c:v>
                </c:pt>
                <c:pt idx="21">
                  <c:v>1503</c:v>
                </c:pt>
                <c:pt idx="22">
                  <c:v>103</c:v>
                </c:pt>
                <c:pt idx="23">
                  <c:v>56</c:v>
                </c:pt>
                <c:pt idx="24">
                  <c:v>175</c:v>
                </c:pt>
                <c:pt idx="25">
                  <c:v>556</c:v>
                </c:pt>
                <c:pt idx="26">
                  <c:v>124</c:v>
                </c:pt>
                <c:pt idx="27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778200"/>
        <c:axId val="34506172"/>
      </c:barChart>
      <c:catAx>
        <c:axId val="11778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06172"/>
        <c:crosses val="autoZero"/>
        <c:auto val="1"/>
        <c:lblAlgn val="ctr"/>
        <c:lblOffset val="100"/>
        <c:noMultiLvlLbl val="0"/>
      </c:catAx>
      <c:valAx>
        <c:axId val="3450617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7820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845491</c:v>
                </c:pt>
                <c:pt idx="1">
                  <c:v>195217</c:v>
                </c:pt>
                <c:pt idx="2">
                  <c:v>370454</c:v>
                </c:pt>
                <c:pt idx="3">
                  <c:v>379684</c:v>
                </c:pt>
                <c:pt idx="4">
                  <c:v>6464824</c:v>
                </c:pt>
                <c:pt idx="5">
                  <c:v>372099</c:v>
                </c:pt>
                <c:pt idx="6">
                  <c:v>1034074</c:v>
                </c:pt>
                <c:pt idx="7">
                  <c:v>5358427</c:v>
                </c:pt>
                <c:pt idx="8">
                  <c:v>2162772</c:v>
                </c:pt>
                <c:pt idx="9">
                  <c:v>3138100</c:v>
                </c:pt>
                <c:pt idx="10">
                  <c:v>1475909</c:v>
                </c:pt>
                <c:pt idx="11">
                  <c:v>102991</c:v>
                </c:pt>
                <c:pt idx="12">
                  <c:v>496339</c:v>
                </c:pt>
                <c:pt idx="13">
                  <c:v>903674</c:v>
                </c:pt>
                <c:pt idx="14">
                  <c:v>2436619</c:v>
                </c:pt>
                <c:pt idx="15">
                  <c:v>2429446</c:v>
                </c:pt>
                <c:pt idx="16">
                  <c:v>511300</c:v>
                </c:pt>
                <c:pt idx="17">
                  <c:v>164033</c:v>
                </c:pt>
                <c:pt idx="18">
                  <c:v>48341</c:v>
                </c:pt>
                <c:pt idx="19">
                  <c:v>250078</c:v>
                </c:pt>
                <c:pt idx="20">
                  <c:v>249763</c:v>
                </c:pt>
                <c:pt idx="21">
                  <c:v>1021913</c:v>
                </c:pt>
                <c:pt idx="22">
                  <c:v>543935</c:v>
                </c:pt>
                <c:pt idx="23">
                  <c:v>337193</c:v>
                </c:pt>
                <c:pt idx="24">
                  <c:v>2461197</c:v>
                </c:pt>
                <c:pt idx="25">
                  <c:v>5735503</c:v>
                </c:pt>
                <c:pt idx="26">
                  <c:v>304688</c:v>
                </c:pt>
                <c:pt idx="27">
                  <c:v>101087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776737</c:v>
                </c:pt>
                <c:pt idx="1">
                  <c:v>209666</c:v>
                </c:pt>
                <c:pt idx="2">
                  <c:v>350523</c:v>
                </c:pt>
                <c:pt idx="3">
                  <c:v>366409</c:v>
                </c:pt>
                <c:pt idx="4">
                  <c:v>7646863</c:v>
                </c:pt>
                <c:pt idx="5">
                  <c:v>469793</c:v>
                </c:pt>
                <c:pt idx="6">
                  <c:v>1234623</c:v>
                </c:pt>
                <c:pt idx="7">
                  <c:v>4689956</c:v>
                </c:pt>
                <c:pt idx="8">
                  <c:v>2386800</c:v>
                </c:pt>
                <c:pt idx="9">
                  <c:v>3132595</c:v>
                </c:pt>
                <c:pt idx="10">
                  <c:v>1472105</c:v>
                </c:pt>
                <c:pt idx="11">
                  <c:v>96305</c:v>
                </c:pt>
                <c:pt idx="12">
                  <c:v>407068</c:v>
                </c:pt>
                <c:pt idx="13">
                  <c:v>1339082</c:v>
                </c:pt>
                <c:pt idx="14">
                  <c:v>2554319</c:v>
                </c:pt>
                <c:pt idx="15">
                  <c:v>2896180</c:v>
                </c:pt>
                <c:pt idx="16">
                  <c:v>398506</c:v>
                </c:pt>
                <c:pt idx="17">
                  <c:v>179277</c:v>
                </c:pt>
                <c:pt idx="18">
                  <c:v>44272</c:v>
                </c:pt>
                <c:pt idx="19">
                  <c:v>207702</c:v>
                </c:pt>
                <c:pt idx="20">
                  <c:v>206556</c:v>
                </c:pt>
                <c:pt idx="21">
                  <c:v>1197145</c:v>
                </c:pt>
                <c:pt idx="22">
                  <c:v>412513</c:v>
                </c:pt>
                <c:pt idx="23">
                  <c:v>298904</c:v>
                </c:pt>
                <c:pt idx="24">
                  <c:v>2327148</c:v>
                </c:pt>
                <c:pt idx="25">
                  <c:v>6213883</c:v>
                </c:pt>
                <c:pt idx="26">
                  <c:v>319275</c:v>
                </c:pt>
                <c:pt idx="27">
                  <c:v>90795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302151"/>
        <c:axId val="55068159"/>
      </c:barChart>
      <c:catAx>
        <c:axId val="103021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068159"/>
        <c:crosses val="autoZero"/>
        <c:auto val="1"/>
        <c:lblAlgn val="ctr"/>
        <c:lblOffset val="100"/>
        <c:noMultiLvlLbl val="0"/>
      </c:catAx>
      <c:valAx>
        <c:axId val="5506815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021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1300271</c:v>
                </c:pt>
                <c:pt idx="1">
                  <c:v>1351065</c:v>
                </c:pt>
                <c:pt idx="2">
                  <c:v>1707917</c:v>
                </c:pt>
                <c:pt idx="3">
                  <c:v>429744</c:v>
                </c:pt>
                <c:pt idx="4">
                  <c:v>37291060</c:v>
                </c:pt>
                <c:pt idx="5">
                  <c:v>2013021</c:v>
                </c:pt>
                <c:pt idx="6">
                  <c:v>14300264</c:v>
                </c:pt>
                <c:pt idx="7">
                  <c:v>23846179</c:v>
                </c:pt>
                <c:pt idx="8">
                  <c:v>3312239</c:v>
                </c:pt>
                <c:pt idx="9">
                  <c:v>3530272</c:v>
                </c:pt>
                <c:pt idx="10">
                  <c:v>1544872</c:v>
                </c:pt>
                <c:pt idx="11">
                  <c:v>5679004</c:v>
                </c:pt>
                <c:pt idx="12">
                  <c:v>986288</c:v>
                </c:pt>
                <c:pt idx="13">
                  <c:v>1153705</c:v>
                </c:pt>
                <c:pt idx="14">
                  <c:v>2966115</c:v>
                </c:pt>
                <c:pt idx="15">
                  <c:v>30128329</c:v>
                </c:pt>
                <c:pt idx="16">
                  <c:v>5534857</c:v>
                </c:pt>
                <c:pt idx="17">
                  <c:v>336334</c:v>
                </c:pt>
                <c:pt idx="18">
                  <c:v>1721232</c:v>
                </c:pt>
                <c:pt idx="19">
                  <c:v>575904</c:v>
                </c:pt>
                <c:pt idx="20">
                  <c:v>444773</c:v>
                </c:pt>
                <c:pt idx="21">
                  <c:v>23989781</c:v>
                </c:pt>
                <c:pt idx="22">
                  <c:v>1661034</c:v>
                </c:pt>
                <c:pt idx="23">
                  <c:v>412792</c:v>
                </c:pt>
                <c:pt idx="24">
                  <c:v>3079411</c:v>
                </c:pt>
                <c:pt idx="25">
                  <c:v>22290606</c:v>
                </c:pt>
                <c:pt idx="26">
                  <c:v>2638459</c:v>
                </c:pt>
                <c:pt idx="27">
                  <c:v>276333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1209395</c:v>
                </c:pt>
                <c:pt idx="1">
                  <c:v>702046</c:v>
                </c:pt>
                <c:pt idx="2">
                  <c:v>2016323</c:v>
                </c:pt>
                <c:pt idx="3">
                  <c:v>469747</c:v>
                </c:pt>
                <c:pt idx="4">
                  <c:v>43900862</c:v>
                </c:pt>
                <c:pt idx="5">
                  <c:v>1878269</c:v>
                </c:pt>
                <c:pt idx="6">
                  <c:v>16791987</c:v>
                </c:pt>
                <c:pt idx="7">
                  <c:v>22236443</c:v>
                </c:pt>
                <c:pt idx="8">
                  <c:v>3527561</c:v>
                </c:pt>
                <c:pt idx="9">
                  <c:v>3916849</c:v>
                </c:pt>
                <c:pt idx="10">
                  <c:v>1633351</c:v>
                </c:pt>
                <c:pt idx="11">
                  <c:v>6302453</c:v>
                </c:pt>
                <c:pt idx="12">
                  <c:v>678852</c:v>
                </c:pt>
                <c:pt idx="13">
                  <c:v>1397922</c:v>
                </c:pt>
                <c:pt idx="14">
                  <c:v>3120988</c:v>
                </c:pt>
                <c:pt idx="15">
                  <c:v>32114039</c:v>
                </c:pt>
                <c:pt idx="16">
                  <c:v>4116828</c:v>
                </c:pt>
                <c:pt idx="17">
                  <c:v>279013</c:v>
                </c:pt>
                <c:pt idx="18">
                  <c:v>1912089</c:v>
                </c:pt>
                <c:pt idx="19">
                  <c:v>1112336</c:v>
                </c:pt>
                <c:pt idx="20">
                  <c:v>411650</c:v>
                </c:pt>
                <c:pt idx="21">
                  <c:v>21464567</c:v>
                </c:pt>
                <c:pt idx="22">
                  <c:v>1617738</c:v>
                </c:pt>
                <c:pt idx="23">
                  <c:v>419906</c:v>
                </c:pt>
                <c:pt idx="24">
                  <c:v>3355802</c:v>
                </c:pt>
                <c:pt idx="25">
                  <c:v>21690169</c:v>
                </c:pt>
                <c:pt idx="26">
                  <c:v>2990320</c:v>
                </c:pt>
                <c:pt idx="27">
                  <c:v>161592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418395"/>
        <c:axId val="1168225"/>
      </c:barChart>
      <c:catAx>
        <c:axId val="2441839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8225"/>
        <c:crosses val="autoZero"/>
        <c:auto val="1"/>
        <c:lblAlgn val="ctr"/>
        <c:lblOffset val="100"/>
        <c:noMultiLvlLbl val="0"/>
      </c:catAx>
      <c:valAx>
        <c:axId val="116822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41839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</c:v>
                </c:pt>
                <c:pt idx="6">
                  <c:v>9</c:v>
                </c:pt>
                <c:pt idx="7">
                  <c:v>32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122</c:v>
                </c:pt>
                <c:pt idx="16">
                  <c:v>15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110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15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15</c:v>
                </c:pt>
                <c:pt idx="7">
                  <c:v>23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110</c:v>
                </c:pt>
                <c:pt idx="16">
                  <c:v>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10</c:v>
                </c:pt>
                <c:pt idx="26">
                  <c:v>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846334"/>
        <c:axId val="7329577"/>
      </c:barChart>
      <c:catAx>
        <c:axId val="6284633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29577"/>
        <c:crosses val="autoZero"/>
        <c:auto val="1"/>
        <c:lblAlgn val="ctr"/>
        <c:lblOffset val="100"/>
        <c:noMultiLvlLbl val="0"/>
      </c:catAx>
      <c:valAx>
        <c:axId val="732957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84633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5529</c:v>
                </c:pt>
                <c:pt idx="1">
                  <c:v>24247</c:v>
                </c:pt>
                <c:pt idx="2">
                  <c:v>36765</c:v>
                </c:pt>
                <c:pt idx="3">
                  <c:v>0</c:v>
                </c:pt>
                <c:pt idx="4">
                  <c:v>384444</c:v>
                </c:pt>
                <c:pt idx="5">
                  <c:v>20312</c:v>
                </c:pt>
                <c:pt idx="6">
                  <c:v>244907</c:v>
                </c:pt>
                <c:pt idx="7">
                  <c:v>208160</c:v>
                </c:pt>
                <c:pt idx="8">
                  <c:v>3843</c:v>
                </c:pt>
                <c:pt idx="9">
                  <c:v>4125</c:v>
                </c:pt>
                <c:pt idx="10">
                  <c:v>0</c:v>
                </c:pt>
                <c:pt idx="11">
                  <c:v>124506</c:v>
                </c:pt>
                <c:pt idx="12">
                  <c:v>0</c:v>
                </c:pt>
                <c:pt idx="13">
                  <c:v>0</c:v>
                </c:pt>
                <c:pt idx="14">
                  <c:v>2836</c:v>
                </c:pt>
                <c:pt idx="15">
                  <c:v>456599</c:v>
                </c:pt>
                <c:pt idx="16">
                  <c:v>55706</c:v>
                </c:pt>
                <c:pt idx="17">
                  <c:v>0</c:v>
                </c:pt>
                <c:pt idx="18">
                  <c:v>47821</c:v>
                </c:pt>
                <c:pt idx="19">
                  <c:v>9283</c:v>
                </c:pt>
                <c:pt idx="20">
                  <c:v>0</c:v>
                </c:pt>
                <c:pt idx="21">
                  <c:v>695320</c:v>
                </c:pt>
                <c:pt idx="22">
                  <c:v>6256</c:v>
                </c:pt>
                <c:pt idx="23">
                  <c:v>136</c:v>
                </c:pt>
                <c:pt idx="24">
                  <c:v>0</c:v>
                </c:pt>
                <c:pt idx="25">
                  <c:v>77777</c:v>
                </c:pt>
                <c:pt idx="26">
                  <c:v>5495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5677</c:v>
                </c:pt>
                <c:pt idx="1">
                  <c:v>10267</c:v>
                </c:pt>
                <c:pt idx="2">
                  <c:v>40956</c:v>
                </c:pt>
                <c:pt idx="3">
                  <c:v>0</c:v>
                </c:pt>
                <c:pt idx="4">
                  <c:v>399875</c:v>
                </c:pt>
                <c:pt idx="5">
                  <c:v>15114</c:v>
                </c:pt>
                <c:pt idx="6">
                  <c:v>308136</c:v>
                </c:pt>
                <c:pt idx="7">
                  <c:v>179492</c:v>
                </c:pt>
                <c:pt idx="8">
                  <c:v>4367</c:v>
                </c:pt>
                <c:pt idx="9">
                  <c:v>8115</c:v>
                </c:pt>
                <c:pt idx="10">
                  <c:v>0</c:v>
                </c:pt>
                <c:pt idx="11">
                  <c:v>147737</c:v>
                </c:pt>
                <c:pt idx="12">
                  <c:v>0</c:v>
                </c:pt>
                <c:pt idx="13">
                  <c:v>0</c:v>
                </c:pt>
                <c:pt idx="14">
                  <c:v>2894</c:v>
                </c:pt>
                <c:pt idx="15">
                  <c:v>416063</c:v>
                </c:pt>
                <c:pt idx="16">
                  <c:v>38904</c:v>
                </c:pt>
                <c:pt idx="17">
                  <c:v>0</c:v>
                </c:pt>
                <c:pt idx="18">
                  <c:v>42318</c:v>
                </c:pt>
                <c:pt idx="19">
                  <c:v>7749</c:v>
                </c:pt>
                <c:pt idx="20">
                  <c:v>0</c:v>
                </c:pt>
                <c:pt idx="21">
                  <c:v>685942</c:v>
                </c:pt>
                <c:pt idx="22">
                  <c:v>6048</c:v>
                </c:pt>
                <c:pt idx="23">
                  <c:v>295</c:v>
                </c:pt>
                <c:pt idx="24">
                  <c:v>0</c:v>
                </c:pt>
                <c:pt idx="25">
                  <c:v>69434</c:v>
                </c:pt>
                <c:pt idx="26">
                  <c:v>9809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985006"/>
        <c:axId val="20756879"/>
      </c:barChart>
      <c:catAx>
        <c:axId val="898500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756879"/>
        <c:crosses val="autoZero"/>
        <c:auto val="1"/>
        <c:lblAlgn val="ctr"/>
        <c:lblOffset val="100"/>
        <c:noMultiLvlLbl val="0"/>
      </c:catAx>
      <c:valAx>
        <c:axId val="2075687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98500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13083</c:v>
                </c:pt>
                <c:pt idx="2">
                  <c:v>36765</c:v>
                </c:pt>
                <c:pt idx="3">
                  <c:v>0</c:v>
                </c:pt>
                <c:pt idx="4">
                  <c:v>384444</c:v>
                </c:pt>
                <c:pt idx="5">
                  <c:v>2991</c:v>
                </c:pt>
                <c:pt idx="6">
                  <c:v>224815</c:v>
                </c:pt>
                <c:pt idx="7">
                  <c:v>71304</c:v>
                </c:pt>
                <c:pt idx="8">
                  <c:v>3843</c:v>
                </c:pt>
                <c:pt idx="9">
                  <c:v>0</c:v>
                </c:pt>
                <c:pt idx="10">
                  <c:v>0</c:v>
                </c:pt>
                <c:pt idx="11">
                  <c:v>124506</c:v>
                </c:pt>
                <c:pt idx="12">
                  <c:v>0</c:v>
                </c:pt>
                <c:pt idx="13">
                  <c:v>0</c:v>
                </c:pt>
                <c:pt idx="14">
                  <c:v>2836</c:v>
                </c:pt>
                <c:pt idx="15">
                  <c:v>85833</c:v>
                </c:pt>
                <c:pt idx="16">
                  <c:v>27632</c:v>
                </c:pt>
                <c:pt idx="17">
                  <c:v>0</c:v>
                </c:pt>
                <c:pt idx="18">
                  <c:v>46784</c:v>
                </c:pt>
                <c:pt idx="19">
                  <c:v>9283</c:v>
                </c:pt>
                <c:pt idx="20">
                  <c:v>0</c:v>
                </c:pt>
                <c:pt idx="21">
                  <c:v>412389</c:v>
                </c:pt>
                <c:pt idx="22">
                  <c:v>5378</c:v>
                </c:pt>
                <c:pt idx="23">
                  <c:v>0</c:v>
                </c:pt>
                <c:pt idx="24">
                  <c:v>0</c:v>
                </c:pt>
                <c:pt idx="25">
                  <c:v>53787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10267</c:v>
                </c:pt>
                <c:pt idx="2">
                  <c:v>40956</c:v>
                </c:pt>
                <c:pt idx="3">
                  <c:v>0</c:v>
                </c:pt>
                <c:pt idx="4">
                  <c:v>399875</c:v>
                </c:pt>
                <c:pt idx="5">
                  <c:v>2595</c:v>
                </c:pt>
                <c:pt idx="6">
                  <c:v>256898</c:v>
                </c:pt>
                <c:pt idx="7">
                  <c:v>68438</c:v>
                </c:pt>
                <c:pt idx="8">
                  <c:v>4367</c:v>
                </c:pt>
                <c:pt idx="9">
                  <c:v>0</c:v>
                </c:pt>
                <c:pt idx="10">
                  <c:v>0</c:v>
                </c:pt>
                <c:pt idx="11">
                  <c:v>146889</c:v>
                </c:pt>
                <c:pt idx="12">
                  <c:v>0</c:v>
                </c:pt>
                <c:pt idx="13">
                  <c:v>0</c:v>
                </c:pt>
                <c:pt idx="14">
                  <c:v>2894</c:v>
                </c:pt>
                <c:pt idx="15">
                  <c:v>97332</c:v>
                </c:pt>
                <c:pt idx="16">
                  <c:v>26476</c:v>
                </c:pt>
                <c:pt idx="17">
                  <c:v>0</c:v>
                </c:pt>
                <c:pt idx="18">
                  <c:v>42318</c:v>
                </c:pt>
                <c:pt idx="19">
                  <c:v>7749</c:v>
                </c:pt>
                <c:pt idx="20">
                  <c:v>0</c:v>
                </c:pt>
                <c:pt idx="21">
                  <c:v>430337</c:v>
                </c:pt>
                <c:pt idx="22">
                  <c:v>6048</c:v>
                </c:pt>
                <c:pt idx="23">
                  <c:v>0</c:v>
                </c:pt>
                <c:pt idx="24">
                  <c:v>0</c:v>
                </c:pt>
                <c:pt idx="25">
                  <c:v>50706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726984"/>
        <c:axId val="58106865"/>
      </c:barChart>
      <c:catAx>
        <c:axId val="7726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06865"/>
        <c:crosses val="autoZero"/>
        <c:auto val="1"/>
        <c:lblAlgn val="ctr"/>
        <c:lblOffset val="100"/>
        <c:noMultiLvlLbl val="0"/>
      </c:catAx>
      <c:valAx>
        <c:axId val="5810686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72698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5529</c:v>
                </c:pt>
                <c:pt idx="1">
                  <c:v>11164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17321</c:v>
                </c:pt>
                <c:pt idx="6">
                  <c:v>20092</c:v>
                </c:pt>
                <c:pt idx="7">
                  <c:v>136856</c:v>
                </c:pt>
                <c:pt idx="8">
                  <c:v>0</c:v>
                </c:pt>
                <c:pt idx="9">
                  <c:v>4125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370766</c:v>
                </c:pt>
                <c:pt idx="16">
                  <c:v>28074</c:v>
                </c:pt>
                <c:pt idx="17">
                  <c:v>0</c:v>
                </c:pt>
                <c:pt idx="18">
                  <c:v>1037</c:v>
                </c:pt>
                <c:pt idx="19">
                  <c:v>0</c:v>
                </c:pt>
                <c:pt idx="20">
                  <c:v>0</c:v>
                </c:pt>
                <c:pt idx="21">
                  <c:v>282931</c:v>
                </c:pt>
                <c:pt idx="22">
                  <c:v>878</c:v>
                </c:pt>
                <c:pt idx="23">
                  <c:v>136</c:v>
                </c:pt>
                <c:pt idx="24">
                  <c:v>0</c:v>
                </c:pt>
                <c:pt idx="25">
                  <c:v>23990</c:v>
                </c:pt>
                <c:pt idx="26">
                  <c:v>5495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5677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12519</c:v>
                </c:pt>
                <c:pt idx="6">
                  <c:v>51238</c:v>
                </c:pt>
                <c:pt idx="7">
                  <c:v>111054</c:v>
                </c:pt>
                <c:pt idx="8">
                  <c:v>0</c:v>
                </c:pt>
                <c:pt idx="9">
                  <c:v>8115</c:v>
                </c:pt>
                <c:pt idx="10">
                  <c:v>0</c:v>
                </c:pt>
                <c:pt idx="11">
                  <c:v>848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318731</c:v>
                </c:pt>
                <c:pt idx="16">
                  <c:v>12428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255605</c:v>
                </c:pt>
                <c:pt idx="22">
                  <c:v>0</c:v>
                </c:pt>
                <c:pt idx="23">
                  <c:v>295</c:v>
                </c:pt>
                <c:pt idx="24">
                  <c:v>0</c:v>
                </c:pt>
                <c:pt idx="25">
                  <c:v>18728</c:v>
                </c:pt>
                <c:pt idx="26">
                  <c:v>9809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1925"/>
        <c:axId val="12757585"/>
      </c:barChart>
      <c:catAx>
        <c:axId val="149819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757585"/>
        <c:crosses val="autoZero"/>
        <c:auto val="1"/>
        <c:lblAlgn val="ctr"/>
        <c:lblOffset val="100"/>
        <c:noMultiLvlLbl val="0"/>
      </c:catAx>
      <c:valAx>
        <c:axId val="1275758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9819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6193</c:v>
                </c:pt>
                <c:pt idx="2">
                  <c:v>11030</c:v>
                </c:pt>
                <c:pt idx="3">
                  <c:v>0</c:v>
                </c:pt>
                <c:pt idx="4">
                  <c:v>89951</c:v>
                </c:pt>
                <c:pt idx="5">
                  <c:v>1817</c:v>
                </c:pt>
                <c:pt idx="6">
                  <c:v>60530</c:v>
                </c:pt>
                <c:pt idx="7">
                  <c:v>24957</c:v>
                </c:pt>
                <c:pt idx="8">
                  <c:v>1966</c:v>
                </c:pt>
                <c:pt idx="9">
                  <c:v>0</c:v>
                </c:pt>
                <c:pt idx="10">
                  <c:v>0</c:v>
                </c:pt>
                <c:pt idx="11">
                  <c:v>30557</c:v>
                </c:pt>
                <c:pt idx="12">
                  <c:v>0</c:v>
                </c:pt>
                <c:pt idx="13">
                  <c:v>0</c:v>
                </c:pt>
                <c:pt idx="14">
                  <c:v>1818</c:v>
                </c:pt>
                <c:pt idx="15">
                  <c:v>40388</c:v>
                </c:pt>
                <c:pt idx="16">
                  <c:v>6543</c:v>
                </c:pt>
                <c:pt idx="17">
                  <c:v>0</c:v>
                </c:pt>
                <c:pt idx="18">
                  <c:v>12688</c:v>
                </c:pt>
                <c:pt idx="19">
                  <c:v>3096</c:v>
                </c:pt>
                <c:pt idx="20">
                  <c:v>0</c:v>
                </c:pt>
                <c:pt idx="21">
                  <c:v>126302</c:v>
                </c:pt>
                <c:pt idx="22">
                  <c:v>2506</c:v>
                </c:pt>
                <c:pt idx="23">
                  <c:v>0</c:v>
                </c:pt>
                <c:pt idx="24">
                  <c:v>0</c:v>
                </c:pt>
                <c:pt idx="25">
                  <c:v>17425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3946</c:v>
                </c:pt>
                <c:pt idx="2">
                  <c:v>12275</c:v>
                </c:pt>
                <c:pt idx="3">
                  <c:v>0</c:v>
                </c:pt>
                <c:pt idx="4">
                  <c:v>92495</c:v>
                </c:pt>
                <c:pt idx="5">
                  <c:v>1569</c:v>
                </c:pt>
                <c:pt idx="6">
                  <c:v>65908</c:v>
                </c:pt>
                <c:pt idx="7">
                  <c:v>23870</c:v>
                </c:pt>
                <c:pt idx="8">
                  <c:v>1952</c:v>
                </c:pt>
                <c:pt idx="9">
                  <c:v>0</c:v>
                </c:pt>
                <c:pt idx="10">
                  <c:v>0</c:v>
                </c:pt>
                <c:pt idx="11">
                  <c:v>39466</c:v>
                </c:pt>
                <c:pt idx="12">
                  <c:v>0</c:v>
                </c:pt>
                <c:pt idx="13">
                  <c:v>0</c:v>
                </c:pt>
                <c:pt idx="14">
                  <c:v>1759</c:v>
                </c:pt>
                <c:pt idx="15">
                  <c:v>43718</c:v>
                </c:pt>
                <c:pt idx="16">
                  <c:v>5891</c:v>
                </c:pt>
                <c:pt idx="17">
                  <c:v>0</c:v>
                </c:pt>
                <c:pt idx="18">
                  <c:v>10620</c:v>
                </c:pt>
                <c:pt idx="19">
                  <c:v>2112</c:v>
                </c:pt>
                <c:pt idx="20">
                  <c:v>0</c:v>
                </c:pt>
                <c:pt idx="21">
                  <c:v>130692</c:v>
                </c:pt>
                <c:pt idx="22">
                  <c:v>2872</c:v>
                </c:pt>
                <c:pt idx="23">
                  <c:v>0</c:v>
                </c:pt>
                <c:pt idx="24">
                  <c:v>0</c:v>
                </c:pt>
                <c:pt idx="25">
                  <c:v>15720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528266"/>
        <c:axId val="44934720"/>
      </c:barChart>
      <c:catAx>
        <c:axId val="1452826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934720"/>
        <c:crosses val="autoZero"/>
        <c:auto val="1"/>
        <c:lblAlgn val="ctr"/>
        <c:lblOffset val="100"/>
        <c:noMultiLvlLbl val="0"/>
      </c:catAx>
      <c:valAx>
        <c:axId val="4493472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2826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349</c:v>
                </c:pt>
                <c:pt idx="2">
                  <c:v>191</c:v>
                </c:pt>
                <c:pt idx="3">
                  <c:v>0</c:v>
                </c:pt>
                <c:pt idx="4">
                  <c:v>459</c:v>
                </c:pt>
                <c:pt idx="5">
                  <c:v>1072</c:v>
                </c:pt>
                <c:pt idx="6">
                  <c:v>5498</c:v>
                </c:pt>
                <c:pt idx="7">
                  <c:v>42779</c:v>
                </c:pt>
                <c:pt idx="8">
                  <c:v>689</c:v>
                </c:pt>
                <c:pt idx="9">
                  <c:v>0</c:v>
                </c:pt>
                <c:pt idx="10">
                  <c:v>39</c:v>
                </c:pt>
                <c:pt idx="11">
                  <c:v>408</c:v>
                </c:pt>
                <c:pt idx="12">
                  <c:v>0</c:v>
                </c:pt>
                <c:pt idx="13">
                  <c:v>1</c:v>
                </c:pt>
                <c:pt idx="14">
                  <c:v>2894</c:v>
                </c:pt>
                <c:pt idx="15">
                  <c:v>11886</c:v>
                </c:pt>
                <c:pt idx="16">
                  <c:v>7622</c:v>
                </c:pt>
                <c:pt idx="17">
                  <c:v>33</c:v>
                </c:pt>
                <c:pt idx="18">
                  <c:v>133</c:v>
                </c:pt>
                <c:pt idx="19">
                  <c:v>1</c:v>
                </c:pt>
                <c:pt idx="20">
                  <c:v>12460</c:v>
                </c:pt>
                <c:pt idx="21">
                  <c:v>5339</c:v>
                </c:pt>
                <c:pt idx="22">
                  <c:v>18290</c:v>
                </c:pt>
                <c:pt idx="23">
                  <c:v>2090</c:v>
                </c:pt>
                <c:pt idx="24">
                  <c:v>20523</c:v>
                </c:pt>
                <c:pt idx="25">
                  <c:v>35803</c:v>
                </c:pt>
                <c:pt idx="26">
                  <c:v>39204</c:v>
                </c:pt>
                <c:pt idx="2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544</c:v>
                </c:pt>
                <c:pt idx="2">
                  <c:v>604</c:v>
                </c:pt>
                <c:pt idx="3">
                  <c:v>0</c:v>
                </c:pt>
                <c:pt idx="4">
                  <c:v>449</c:v>
                </c:pt>
                <c:pt idx="5">
                  <c:v>1258</c:v>
                </c:pt>
                <c:pt idx="6">
                  <c:v>5542</c:v>
                </c:pt>
                <c:pt idx="7">
                  <c:v>42823</c:v>
                </c:pt>
                <c:pt idx="8">
                  <c:v>826</c:v>
                </c:pt>
                <c:pt idx="9">
                  <c:v>0</c:v>
                </c:pt>
                <c:pt idx="10">
                  <c:v>8</c:v>
                </c:pt>
                <c:pt idx="11">
                  <c:v>93</c:v>
                </c:pt>
                <c:pt idx="12">
                  <c:v>0</c:v>
                </c:pt>
                <c:pt idx="13">
                  <c:v>13</c:v>
                </c:pt>
                <c:pt idx="14">
                  <c:v>840</c:v>
                </c:pt>
                <c:pt idx="15">
                  <c:v>8586</c:v>
                </c:pt>
                <c:pt idx="16">
                  <c:v>7890</c:v>
                </c:pt>
                <c:pt idx="17">
                  <c:v>5</c:v>
                </c:pt>
                <c:pt idx="18">
                  <c:v>181</c:v>
                </c:pt>
                <c:pt idx="19">
                  <c:v>4</c:v>
                </c:pt>
                <c:pt idx="20">
                  <c:v>11380</c:v>
                </c:pt>
                <c:pt idx="21">
                  <c:v>6878</c:v>
                </c:pt>
                <c:pt idx="22">
                  <c:v>14737</c:v>
                </c:pt>
                <c:pt idx="23">
                  <c:v>479</c:v>
                </c:pt>
                <c:pt idx="24">
                  <c:v>18942</c:v>
                </c:pt>
                <c:pt idx="25">
                  <c:v>38523</c:v>
                </c:pt>
                <c:pt idx="26">
                  <c:v>34202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55612"/>
        <c:axId val="30637823"/>
      </c:barChart>
      <c:catAx>
        <c:axId val="47556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637823"/>
        <c:crosses val="autoZero"/>
        <c:auto val="1"/>
        <c:lblAlgn val="ctr"/>
        <c:lblOffset val="100"/>
        <c:noMultiLvlLbl val="0"/>
      </c:catAx>
      <c:valAx>
        <c:axId val="306378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5561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509189</c:v>
                </c:pt>
                <c:pt idx="1">
                  <c:v>21181</c:v>
                </c:pt>
                <c:pt idx="2">
                  <c:v>44772</c:v>
                </c:pt>
                <c:pt idx="3">
                  <c:v>264318</c:v>
                </c:pt>
                <c:pt idx="4">
                  <c:v>1305000</c:v>
                </c:pt>
                <c:pt idx="5">
                  <c:v>95262</c:v>
                </c:pt>
                <c:pt idx="6">
                  <c:v>6456</c:v>
                </c:pt>
                <c:pt idx="7">
                  <c:v>1391337</c:v>
                </c:pt>
                <c:pt idx="8">
                  <c:v>1385977</c:v>
                </c:pt>
                <c:pt idx="9">
                  <c:v>2115542</c:v>
                </c:pt>
                <c:pt idx="10">
                  <c:v>1039804</c:v>
                </c:pt>
                <c:pt idx="11">
                  <c:v>48492</c:v>
                </c:pt>
                <c:pt idx="12">
                  <c:v>328538</c:v>
                </c:pt>
                <c:pt idx="13">
                  <c:v>614226</c:v>
                </c:pt>
                <c:pt idx="14">
                  <c:v>1286644</c:v>
                </c:pt>
                <c:pt idx="15">
                  <c:v>146383</c:v>
                </c:pt>
                <c:pt idx="16">
                  <c:v>29722</c:v>
                </c:pt>
                <c:pt idx="17">
                  <c:v>112150</c:v>
                </c:pt>
                <c:pt idx="18">
                  <c:v>0</c:v>
                </c:pt>
                <c:pt idx="19">
                  <c:v>96940</c:v>
                </c:pt>
                <c:pt idx="20">
                  <c:v>165547</c:v>
                </c:pt>
                <c:pt idx="21">
                  <c:v>95685</c:v>
                </c:pt>
                <c:pt idx="22">
                  <c:v>303367</c:v>
                </c:pt>
                <c:pt idx="23">
                  <c:v>119342</c:v>
                </c:pt>
                <c:pt idx="24">
                  <c:v>1726166</c:v>
                </c:pt>
                <c:pt idx="25">
                  <c:v>1298690</c:v>
                </c:pt>
                <c:pt idx="26">
                  <c:v>116990</c:v>
                </c:pt>
                <c:pt idx="27">
                  <c:v>55617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7-4A39-8ADA-1C6B107F3E2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484985</c:v>
                </c:pt>
                <c:pt idx="1">
                  <c:v>78717</c:v>
                </c:pt>
                <c:pt idx="2">
                  <c:v>69081</c:v>
                </c:pt>
                <c:pt idx="3">
                  <c:v>159708</c:v>
                </c:pt>
                <c:pt idx="4">
                  <c:v>1383704</c:v>
                </c:pt>
                <c:pt idx="5">
                  <c:v>131185</c:v>
                </c:pt>
                <c:pt idx="6">
                  <c:v>16267</c:v>
                </c:pt>
                <c:pt idx="7">
                  <c:v>1314973</c:v>
                </c:pt>
                <c:pt idx="8">
                  <c:v>1594245</c:v>
                </c:pt>
                <c:pt idx="9">
                  <c:v>2243247</c:v>
                </c:pt>
                <c:pt idx="10">
                  <c:v>1074793</c:v>
                </c:pt>
                <c:pt idx="11">
                  <c:v>7125</c:v>
                </c:pt>
                <c:pt idx="12">
                  <c:v>245799</c:v>
                </c:pt>
                <c:pt idx="13">
                  <c:v>957426</c:v>
                </c:pt>
                <c:pt idx="14">
                  <c:v>1469616</c:v>
                </c:pt>
                <c:pt idx="15">
                  <c:v>153293</c:v>
                </c:pt>
                <c:pt idx="16">
                  <c:v>93940</c:v>
                </c:pt>
                <c:pt idx="17">
                  <c:v>124738</c:v>
                </c:pt>
                <c:pt idx="18">
                  <c:v>0</c:v>
                </c:pt>
                <c:pt idx="19">
                  <c:v>119790</c:v>
                </c:pt>
                <c:pt idx="20">
                  <c:v>155520</c:v>
                </c:pt>
                <c:pt idx="21">
                  <c:v>99096</c:v>
                </c:pt>
                <c:pt idx="22">
                  <c:v>192448</c:v>
                </c:pt>
                <c:pt idx="23">
                  <c:v>134139</c:v>
                </c:pt>
                <c:pt idx="24">
                  <c:v>1792370</c:v>
                </c:pt>
                <c:pt idx="25">
                  <c:v>1343317</c:v>
                </c:pt>
                <c:pt idx="26">
                  <c:v>121689</c:v>
                </c:pt>
                <c:pt idx="27">
                  <c:v>33731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7-4A39-8ADA-1C6B107F3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795091"/>
        <c:axId val="40065023"/>
      </c:barChart>
      <c:catAx>
        <c:axId val="257950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065023"/>
        <c:crosses val="autoZero"/>
        <c:auto val="1"/>
        <c:lblAlgn val="ctr"/>
        <c:lblOffset val="100"/>
        <c:noMultiLvlLbl val="0"/>
      </c:catAx>
      <c:valAx>
        <c:axId val="400650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9509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242663</c:v>
                </c:pt>
                <c:pt idx="1">
                  <c:v>2100</c:v>
                </c:pt>
                <c:pt idx="2">
                  <c:v>6600</c:v>
                </c:pt>
                <c:pt idx="3">
                  <c:v>15046</c:v>
                </c:pt>
                <c:pt idx="4">
                  <c:v>851906</c:v>
                </c:pt>
                <c:pt idx="5">
                  <c:v>4697</c:v>
                </c:pt>
                <c:pt idx="6">
                  <c:v>0</c:v>
                </c:pt>
                <c:pt idx="7">
                  <c:v>638752</c:v>
                </c:pt>
                <c:pt idx="8">
                  <c:v>982597</c:v>
                </c:pt>
                <c:pt idx="9">
                  <c:v>1472030</c:v>
                </c:pt>
                <c:pt idx="10">
                  <c:v>551439</c:v>
                </c:pt>
                <c:pt idx="11">
                  <c:v>48347</c:v>
                </c:pt>
                <c:pt idx="12">
                  <c:v>182751</c:v>
                </c:pt>
                <c:pt idx="13">
                  <c:v>96558</c:v>
                </c:pt>
                <c:pt idx="14">
                  <c:v>1044448</c:v>
                </c:pt>
                <c:pt idx="15">
                  <c:v>85341</c:v>
                </c:pt>
                <c:pt idx="16">
                  <c:v>8594</c:v>
                </c:pt>
                <c:pt idx="17">
                  <c:v>0</c:v>
                </c:pt>
                <c:pt idx="18">
                  <c:v>0</c:v>
                </c:pt>
                <c:pt idx="19">
                  <c:v>83803</c:v>
                </c:pt>
                <c:pt idx="20">
                  <c:v>0</c:v>
                </c:pt>
                <c:pt idx="21">
                  <c:v>59572</c:v>
                </c:pt>
                <c:pt idx="22">
                  <c:v>14418</c:v>
                </c:pt>
                <c:pt idx="23">
                  <c:v>40576</c:v>
                </c:pt>
                <c:pt idx="24">
                  <c:v>1006197</c:v>
                </c:pt>
                <c:pt idx="25">
                  <c:v>270614</c:v>
                </c:pt>
                <c:pt idx="26">
                  <c:v>0</c:v>
                </c:pt>
                <c:pt idx="27">
                  <c:v>24280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A-4B66-81F7-AB0D2D99477F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353040</c:v>
                </c:pt>
                <c:pt idx="1">
                  <c:v>0</c:v>
                </c:pt>
                <c:pt idx="2">
                  <c:v>0</c:v>
                </c:pt>
                <c:pt idx="3">
                  <c:v>27068</c:v>
                </c:pt>
                <c:pt idx="4">
                  <c:v>868151</c:v>
                </c:pt>
                <c:pt idx="5">
                  <c:v>6686</c:v>
                </c:pt>
                <c:pt idx="6">
                  <c:v>9492</c:v>
                </c:pt>
                <c:pt idx="7">
                  <c:v>455045</c:v>
                </c:pt>
                <c:pt idx="8">
                  <c:v>1196471</c:v>
                </c:pt>
                <c:pt idx="9">
                  <c:v>1824662</c:v>
                </c:pt>
                <c:pt idx="10">
                  <c:v>603302</c:v>
                </c:pt>
                <c:pt idx="11">
                  <c:v>6990</c:v>
                </c:pt>
                <c:pt idx="12">
                  <c:v>171157</c:v>
                </c:pt>
                <c:pt idx="13">
                  <c:v>109827</c:v>
                </c:pt>
                <c:pt idx="14">
                  <c:v>1064222</c:v>
                </c:pt>
                <c:pt idx="15">
                  <c:v>94077</c:v>
                </c:pt>
                <c:pt idx="16">
                  <c:v>6376</c:v>
                </c:pt>
                <c:pt idx="17">
                  <c:v>0</c:v>
                </c:pt>
                <c:pt idx="18">
                  <c:v>0</c:v>
                </c:pt>
                <c:pt idx="19">
                  <c:v>73422</c:v>
                </c:pt>
                <c:pt idx="20">
                  <c:v>0</c:v>
                </c:pt>
                <c:pt idx="21">
                  <c:v>52756</c:v>
                </c:pt>
                <c:pt idx="22">
                  <c:v>21630</c:v>
                </c:pt>
                <c:pt idx="23">
                  <c:v>18175</c:v>
                </c:pt>
                <c:pt idx="24">
                  <c:v>1160306</c:v>
                </c:pt>
                <c:pt idx="25">
                  <c:v>262429</c:v>
                </c:pt>
                <c:pt idx="26">
                  <c:v>0</c:v>
                </c:pt>
                <c:pt idx="27">
                  <c:v>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A-4B66-81F7-AB0D2D994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107906"/>
        <c:axId val="47252876"/>
      </c:barChart>
      <c:catAx>
        <c:axId val="6510790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52876"/>
        <c:crosses val="autoZero"/>
        <c:auto val="1"/>
        <c:lblAlgn val="ctr"/>
        <c:lblOffset val="100"/>
        <c:noMultiLvlLbl val="0"/>
      </c:catAx>
      <c:valAx>
        <c:axId val="4725287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10790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241546</c:v>
                </c:pt>
                <c:pt idx="1">
                  <c:v>4500</c:v>
                </c:pt>
                <c:pt idx="2">
                  <c:v>6300</c:v>
                </c:pt>
                <c:pt idx="3">
                  <c:v>151001</c:v>
                </c:pt>
                <c:pt idx="4">
                  <c:v>9343</c:v>
                </c:pt>
                <c:pt idx="5">
                  <c:v>85950</c:v>
                </c:pt>
                <c:pt idx="6">
                  <c:v>5967</c:v>
                </c:pt>
                <c:pt idx="7">
                  <c:v>130617</c:v>
                </c:pt>
                <c:pt idx="8">
                  <c:v>172969</c:v>
                </c:pt>
                <c:pt idx="9">
                  <c:v>613264</c:v>
                </c:pt>
                <c:pt idx="10">
                  <c:v>480243</c:v>
                </c:pt>
                <c:pt idx="11">
                  <c:v>0</c:v>
                </c:pt>
                <c:pt idx="12">
                  <c:v>133695</c:v>
                </c:pt>
                <c:pt idx="13">
                  <c:v>479516</c:v>
                </c:pt>
                <c:pt idx="14">
                  <c:v>210397</c:v>
                </c:pt>
                <c:pt idx="15">
                  <c:v>29413</c:v>
                </c:pt>
                <c:pt idx="16">
                  <c:v>3532</c:v>
                </c:pt>
                <c:pt idx="17">
                  <c:v>69920</c:v>
                </c:pt>
                <c:pt idx="18">
                  <c:v>0</c:v>
                </c:pt>
                <c:pt idx="19">
                  <c:v>9531</c:v>
                </c:pt>
                <c:pt idx="20">
                  <c:v>76323</c:v>
                </c:pt>
                <c:pt idx="21">
                  <c:v>14198</c:v>
                </c:pt>
                <c:pt idx="22">
                  <c:v>239697</c:v>
                </c:pt>
                <c:pt idx="23">
                  <c:v>72777</c:v>
                </c:pt>
                <c:pt idx="24">
                  <c:v>642105</c:v>
                </c:pt>
                <c:pt idx="25">
                  <c:v>115916</c:v>
                </c:pt>
                <c:pt idx="26">
                  <c:v>0</c:v>
                </c:pt>
                <c:pt idx="27">
                  <c:v>15498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7D-46AE-964F-6FED53B5B587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120066</c:v>
                </c:pt>
                <c:pt idx="1">
                  <c:v>59830</c:v>
                </c:pt>
                <c:pt idx="2">
                  <c:v>8801</c:v>
                </c:pt>
                <c:pt idx="3">
                  <c:v>125332</c:v>
                </c:pt>
                <c:pt idx="4">
                  <c:v>6679</c:v>
                </c:pt>
                <c:pt idx="5">
                  <c:v>119756</c:v>
                </c:pt>
                <c:pt idx="6">
                  <c:v>6640</c:v>
                </c:pt>
                <c:pt idx="7">
                  <c:v>217288</c:v>
                </c:pt>
                <c:pt idx="8">
                  <c:v>122473</c:v>
                </c:pt>
                <c:pt idx="9">
                  <c:v>379159</c:v>
                </c:pt>
                <c:pt idx="10">
                  <c:v>466698</c:v>
                </c:pt>
                <c:pt idx="11">
                  <c:v>0</c:v>
                </c:pt>
                <c:pt idx="12">
                  <c:v>71161</c:v>
                </c:pt>
                <c:pt idx="13">
                  <c:v>806175</c:v>
                </c:pt>
                <c:pt idx="14">
                  <c:v>403888</c:v>
                </c:pt>
                <c:pt idx="15">
                  <c:v>27101</c:v>
                </c:pt>
                <c:pt idx="16">
                  <c:v>78351</c:v>
                </c:pt>
                <c:pt idx="17">
                  <c:v>92996</c:v>
                </c:pt>
                <c:pt idx="18">
                  <c:v>0</c:v>
                </c:pt>
                <c:pt idx="19">
                  <c:v>13973</c:v>
                </c:pt>
                <c:pt idx="20">
                  <c:v>91379</c:v>
                </c:pt>
                <c:pt idx="21">
                  <c:v>18359</c:v>
                </c:pt>
                <c:pt idx="22">
                  <c:v>124833</c:v>
                </c:pt>
                <c:pt idx="23">
                  <c:v>114127</c:v>
                </c:pt>
                <c:pt idx="24">
                  <c:v>549599</c:v>
                </c:pt>
                <c:pt idx="25">
                  <c:v>112829</c:v>
                </c:pt>
                <c:pt idx="26">
                  <c:v>4346</c:v>
                </c:pt>
                <c:pt idx="27">
                  <c:v>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7D-46AE-964F-6FED53B5B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560491"/>
        <c:axId val="43912185"/>
      </c:barChart>
      <c:catAx>
        <c:axId val="345604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912185"/>
        <c:crosses val="autoZero"/>
        <c:auto val="1"/>
        <c:lblAlgn val="ctr"/>
        <c:lblOffset val="100"/>
        <c:noMultiLvlLbl val="0"/>
      </c:catAx>
      <c:valAx>
        <c:axId val="4391218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6049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514226</c:v>
                </c:pt>
                <c:pt idx="1">
                  <c:v>8225</c:v>
                </c:pt>
                <c:pt idx="2">
                  <c:v>6600</c:v>
                </c:pt>
                <c:pt idx="3">
                  <c:v>43421</c:v>
                </c:pt>
                <c:pt idx="4">
                  <c:v>1794632</c:v>
                </c:pt>
                <c:pt idx="5">
                  <c:v>57211</c:v>
                </c:pt>
                <c:pt idx="6">
                  <c:v>38441</c:v>
                </c:pt>
                <c:pt idx="7">
                  <c:v>1338991</c:v>
                </c:pt>
                <c:pt idx="8">
                  <c:v>1336587</c:v>
                </c:pt>
                <c:pt idx="9">
                  <c:v>2151721</c:v>
                </c:pt>
                <c:pt idx="10">
                  <c:v>821398</c:v>
                </c:pt>
                <c:pt idx="11">
                  <c:v>60640</c:v>
                </c:pt>
                <c:pt idx="12">
                  <c:v>236045</c:v>
                </c:pt>
                <c:pt idx="13">
                  <c:v>163429</c:v>
                </c:pt>
                <c:pt idx="14">
                  <c:v>1950854</c:v>
                </c:pt>
                <c:pt idx="15">
                  <c:v>806299</c:v>
                </c:pt>
                <c:pt idx="16">
                  <c:v>10411</c:v>
                </c:pt>
                <c:pt idx="17">
                  <c:v>0</c:v>
                </c:pt>
                <c:pt idx="18">
                  <c:v>7708</c:v>
                </c:pt>
                <c:pt idx="19">
                  <c:v>185608</c:v>
                </c:pt>
                <c:pt idx="20">
                  <c:v>0</c:v>
                </c:pt>
                <c:pt idx="21">
                  <c:v>312725</c:v>
                </c:pt>
                <c:pt idx="22">
                  <c:v>17112</c:v>
                </c:pt>
                <c:pt idx="23">
                  <c:v>42770</c:v>
                </c:pt>
                <c:pt idx="24">
                  <c:v>1352262</c:v>
                </c:pt>
                <c:pt idx="25">
                  <c:v>400087</c:v>
                </c:pt>
                <c:pt idx="26">
                  <c:v>0</c:v>
                </c:pt>
                <c:pt idx="27">
                  <c:v>24280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503931</c:v>
                </c:pt>
                <c:pt idx="1">
                  <c:v>4031</c:v>
                </c:pt>
                <c:pt idx="2">
                  <c:v>0</c:v>
                </c:pt>
                <c:pt idx="3">
                  <c:v>32180</c:v>
                </c:pt>
                <c:pt idx="4">
                  <c:v>2208287</c:v>
                </c:pt>
                <c:pt idx="5">
                  <c:v>32846</c:v>
                </c:pt>
                <c:pt idx="6">
                  <c:v>142236</c:v>
                </c:pt>
                <c:pt idx="7">
                  <c:v>711291</c:v>
                </c:pt>
                <c:pt idx="8">
                  <c:v>1480144</c:v>
                </c:pt>
                <c:pt idx="9">
                  <c:v>2487900</c:v>
                </c:pt>
                <c:pt idx="10">
                  <c:v>829377</c:v>
                </c:pt>
                <c:pt idx="11">
                  <c:v>43767</c:v>
                </c:pt>
                <c:pt idx="12">
                  <c:v>190166</c:v>
                </c:pt>
                <c:pt idx="13">
                  <c:v>122287</c:v>
                </c:pt>
                <c:pt idx="14">
                  <c:v>1849987</c:v>
                </c:pt>
                <c:pt idx="15">
                  <c:v>917064</c:v>
                </c:pt>
                <c:pt idx="16">
                  <c:v>17664</c:v>
                </c:pt>
                <c:pt idx="17">
                  <c:v>0</c:v>
                </c:pt>
                <c:pt idx="18">
                  <c:v>4578</c:v>
                </c:pt>
                <c:pt idx="19">
                  <c:v>111691</c:v>
                </c:pt>
                <c:pt idx="20">
                  <c:v>0</c:v>
                </c:pt>
                <c:pt idx="21">
                  <c:v>407088</c:v>
                </c:pt>
                <c:pt idx="22">
                  <c:v>23670</c:v>
                </c:pt>
                <c:pt idx="23">
                  <c:v>20670</c:v>
                </c:pt>
                <c:pt idx="24">
                  <c:v>1613941</c:v>
                </c:pt>
                <c:pt idx="25">
                  <c:v>341288</c:v>
                </c:pt>
                <c:pt idx="26">
                  <c:v>0</c:v>
                </c:pt>
                <c:pt idx="27">
                  <c:v>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2809959"/>
        <c:axId val="8032571"/>
      </c:barChart>
      <c:catAx>
        <c:axId val="4280995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32571"/>
        <c:crosses val="autoZero"/>
        <c:auto val="1"/>
        <c:lblAlgn val="ctr"/>
        <c:lblOffset val="100"/>
        <c:noMultiLvlLbl val="0"/>
      </c:catAx>
      <c:valAx>
        <c:axId val="803257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80995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24980</c:v>
                </c:pt>
                <c:pt idx="1">
                  <c:v>14581</c:v>
                </c:pt>
                <c:pt idx="2">
                  <c:v>31872</c:v>
                </c:pt>
                <c:pt idx="3">
                  <c:v>98271</c:v>
                </c:pt>
                <c:pt idx="4">
                  <c:v>443751</c:v>
                </c:pt>
                <c:pt idx="5">
                  <c:v>4615</c:v>
                </c:pt>
                <c:pt idx="6">
                  <c:v>489</c:v>
                </c:pt>
                <c:pt idx="7">
                  <c:v>621968</c:v>
                </c:pt>
                <c:pt idx="8">
                  <c:v>230411</c:v>
                </c:pt>
                <c:pt idx="9">
                  <c:v>30248</c:v>
                </c:pt>
                <c:pt idx="10">
                  <c:v>8122</c:v>
                </c:pt>
                <c:pt idx="11">
                  <c:v>145</c:v>
                </c:pt>
                <c:pt idx="12">
                  <c:v>12092</c:v>
                </c:pt>
                <c:pt idx="13">
                  <c:v>38152</c:v>
                </c:pt>
                <c:pt idx="14">
                  <c:v>31799</c:v>
                </c:pt>
                <c:pt idx="15">
                  <c:v>31629</c:v>
                </c:pt>
                <c:pt idx="16">
                  <c:v>17596</c:v>
                </c:pt>
                <c:pt idx="17">
                  <c:v>42230</c:v>
                </c:pt>
                <c:pt idx="18">
                  <c:v>0</c:v>
                </c:pt>
                <c:pt idx="19">
                  <c:v>3606</c:v>
                </c:pt>
                <c:pt idx="20">
                  <c:v>89224</c:v>
                </c:pt>
                <c:pt idx="21">
                  <c:v>21915</c:v>
                </c:pt>
                <c:pt idx="22">
                  <c:v>49252</c:v>
                </c:pt>
                <c:pt idx="23">
                  <c:v>5989</c:v>
                </c:pt>
                <c:pt idx="24">
                  <c:v>77864</c:v>
                </c:pt>
                <c:pt idx="25">
                  <c:v>912160</c:v>
                </c:pt>
                <c:pt idx="26">
                  <c:v>116990</c:v>
                </c:pt>
                <c:pt idx="27">
                  <c:v>15839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C-46CB-8EAB-00FE81F1B1B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11879</c:v>
                </c:pt>
                <c:pt idx="1">
                  <c:v>18887</c:v>
                </c:pt>
                <c:pt idx="2">
                  <c:v>60280</c:v>
                </c:pt>
                <c:pt idx="3">
                  <c:v>7308</c:v>
                </c:pt>
                <c:pt idx="4">
                  <c:v>508874</c:v>
                </c:pt>
                <c:pt idx="5">
                  <c:v>4743</c:v>
                </c:pt>
                <c:pt idx="6">
                  <c:v>135</c:v>
                </c:pt>
                <c:pt idx="7">
                  <c:v>642640</c:v>
                </c:pt>
                <c:pt idx="8">
                  <c:v>275301</c:v>
                </c:pt>
                <c:pt idx="9">
                  <c:v>39426</c:v>
                </c:pt>
                <c:pt idx="10">
                  <c:v>4793</c:v>
                </c:pt>
                <c:pt idx="11">
                  <c:v>135</c:v>
                </c:pt>
                <c:pt idx="12">
                  <c:v>3481</c:v>
                </c:pt>
                <c:pt idx="13">
                  <c:v>41424</c:v>
                </c:pt>
                <c:pt idx="14">
                  <c:v>1506</c:v>
                </c:pt>
                <c:pt idx="15">
                  <c:v>32115</c:v>
                </c:pt>
                <c:pt idx="16">
                  <c:v>9213</c:v>
                </c:pt>
                <c:pt idx="17">
                  <c:v>31742</c:v>
                </c:pt>
                <c:pt idx="18">
                  <c:v>0</c:v>
                </c:pt>
                <c:pt idx="19">
                  <c:v>32395</c:v>
                </c:pt>
                <c:pt idx="20">
                  <c:v>64141</c:v>
                </c:pt>
                <c:pt idx="21">
                  <c:v>27981</c:v>
                </c:pt>
                <c:pt idx="22">
                  <c:v>45985</c:v>
                </c:pt>
                <c:pt idx="23">
                  <c:v>1837</c:v>
                </c:pt>
                <c:pt idx="24">
                  <c:v>82465</c:v>
                </c:pt>
                <c:pt idx="25">
                  <c:v>968059</c:v>
                </c:pt>
                <c:pt idx="26">
                  <c:v>117343</c:v>
                </c:pt>
                <c:pt idx="27">
                  <c:v>18944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C-46CB-8EAB-00FE81F1B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137799"/>
        <c:axId val="9235784"/>
      </c:barChart>
      <c:catAx>
        <c:axId val="2713779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35784"/>
        <c:crosses val="autoZero"/>
        <c:auto val="1"/>
        <c:lblAlgn val="ctr"/>
        <c:lblOffset val="100"/>
        <c:noMultiLvlLbl val="0"/>
      </c:catAx>
      <c:valAx>
        <c:axId val="923578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13779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165106</c:v>
                </c:pt>
                <c:pt idx="1">
                  <c:v>90272</c:v>
                </c:pt>
                <c:pt idx="2">
                  <c:v>222953</c:v>
                </c:pt>
                <c:pt idx="3">
                  <c:v>100724</c:v>
                </c:pt>
                <c:pt idx="4">
                  <c:v>540913</c:v>
                </c:pt>
                <c:pt idx="5">
                  <c:v>48706</c:v>
                </c:pt>
                <c:pt idx="6">
                  <c:v>215</c:v>
                </c:pt>
                <c:pt idx="7">
                  <c:v>863576</c:v>
                </c:pt>
                <c:pt idx="8">
                  <c:v>494321</c:v>
                </c:pt>
                <c:pt idx="9">
                  <c:v>714856</c:v>
                </c:pt>
                <c:pt idx="10">
                  <c:v>217667</c:v>
                </c:pt>
                <c:pt idx="11">
                  <c:v>6004</c:v>
                </c:pt>
                <c:pt idx="12">
                  <c:v>160349</c:v>
                </c:pt>
                <c:pt idx="13">
                  <c:v>160756</c:v>
                </c:pt>
                <c:pt idx="14">
                  <c:v>309575</c:v>
                </c:pt>
                <c:pt idx="15">
                  <c:v>29843</c:v>
                </c:pt>
                <c:pt idx="16">
                  <c:v>73884</c:v>
                </c:pt>
                <c:pt idx="17">
                  <c:v>45224</c:v>
                </c:pt>
                <c:pt idx="18">
                  <c:v>0</c:v>
                </c:pt>
                <c:pt idx="19">
                  <c:v>42612</c:v>
                </c:pt>
                <c:pt idx="20">
                  <c:v>70097</c:v>
                </c:pt>
                <c:pt idx="21">
                  <c:v>18421</c:v>
                </c:pt>
                <c:pt idx="22">
                  <c:v>144179</c:v>
                </c:pt>
                <c:pt idx="23">
                  <c:v>61776</c:v>
                </c:pt>
                <c:pt idx="24">
                  <c:v>212094</c:v>
                </c:pt>
                <c:pt idx="25">
                  <c:v>1002333</c:v>
                </c:pt>
                <c:pt idx="26">
                  <c:v>103020</c:v>
                </c:pt>
                <c:pt idx="27">
                  <c:v>18798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E-4C27-9F97-C1EFDE7EBB11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117795</c:v>
                </c:pt>
                <c:pt idx="1">
                  <c:v>7513</c:v>
                </c:pt>
                <c:pt idx="2">
                  <c:v>161521</c:v>
                </c:pt>
                <c:pt idx="3">
                  <c:v>204118</c:v>
                </c:pt>
                <c:pt idx="4">
                  <c:v>663328</c:v>
                </c:pt>
                <c:pt idx="5">
                  <c:v>107501</c:v>
                </c:pt>
                <c:pt idx="6">
                  <c:v>653</c:v>
                </c:pt>
                <c:pt idx="7">
                  <c:v>837980</c:v>
                </c:pt>
                <c:pt idx="8">
                  <c:v>611540</c:v>
                </c:pt>
                <c:pt idx="9">
                  <c:v>617245</c:v>
                </c:pt>
                <c:pt idx="10">
                  <c:v>231288</c:v>
                </c:pt>
                <c:pt idx="11">
                  <c:v>0</c:v>
                </c:pt>
                <c:pt idx="12">
                  <c:v>121676</c:v>
                </c:pt>
                <c:pt idx="13">
                  <c:v>293462</c:v>
                </c:pt>
                <c:pt idx="14">
                  <c:v>518213</c:v>
                </c:pt>
                <c:pt idx="15">
                  <c:v>37516</c:v>
                </c:pt>
                <c:pt idx="16">
                  <c:v>24869</c:v>
                </c:pt>
                <c:pt idx="17">
                  <c:v>47129</c:v>
                </c:pt>
                <c:pt idx="18">
                  <c:v>0</c:v>
                </c:pt>
                <c:pt idx="19">
                  <c:v>21864</c:v>
                </c:pt>
                <c:pt idx="20">
                  <c:v>47410</c:v>
                </c:pt>
                <c:pt idx="21">
                  <c:v>26753</c:v>
                </c:pt>
                <c:pt idx="22">
                  <c:v>132849</c:v>
                </c:pt>
                <c:pt idx="23">
                  <c:v>52582</c:v>
                </c:pt>
                <c:pt idx="24">
                  <c:v>289997</c:v>
                </c:pt>
                <c:pt idx="25">
                  <c:v>1140926</c:v>
                </c:pt>
                <c:pt idx="26">
                  <c:v>106363</c:v>
                </c:pt>
                <c:pt idx="27">
                  <c:v>29763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E-4C27-9F97-C1EFDE7EB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066784"/>
        <c:axId val="65243531"/>
      </c:barChart>
      <c:catAx>
        <c:axId val="40066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243531"/>
        <c:crosses val="autoZero"/>
        <c:auto val="1"/>
        <c:lblAlgn val="ctr"/>
        <c:lblOffset val="100"/>
        <c:noMultiLvlLbl val="0"/>
      </c:catAx>
      <c:valAx>
        <c:axId val="6524353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06678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113034</c:v>
                </c:pt>
                <c:pt idx="1">
                  <c:v>78</c:v>
                </c:pt>
                <c:pt idx="2">
                  <c:v>0</c:v>
                </c:pt>
                <c:pt idx="3">
                  <c:v>23235</c:v>
                </c:pt>
                <c:pt idx="4">
                  <c:v>195933</c:v>
                </c:pt>
                <c:pt idx="5">
                  <c:v>0</c:v>
                </c:pt>
                <c:pt idx="6">
                  <c:v>0</c:v>
                </c:pt>
                <c:pt idx="7">
                  <c:v>60945</c:v>
                </c:pt>
                <c:pt idx="8">
                  <c:v>181084</c:v>
                </c:pt>
                <c:pt idx="9">
                  <c:v>475941</c:v>
                </c:pt>
                <c:pt idx="10">
                  <c:v>126538</c:v>
                </c:pt>
                <c:pt idx="11">
                  <c:v>6004</c:v>
                </c:pt>
                <c:pt idx="12">
                  <c:v>49290</c:v>
                </c:pt>
                <c:pt idx="13">
                  <c:v>4818</c:v>
                </c:pt>
                <c:pt idx="14">
                  <c:v>220225</c:v>
                </c:pt>
                <c:pt idx="15">
                  <c:v>17000</c:v>
                </c:pt>
                <c:pt idx="16">
                  <c:v>1817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10560</c:v>
                </c:pt>
                <c:pt idx="22">
                  <c:v>0</c:v>
                </c:pt>
                <c:pt idx="23">
                  <c:v>0</c:v>
                </c:pt>
                <c:pt idx="24">
                  <c:v>145813</c:v>
                </c:pt>
                <c:pt idx="25">
                  <c:v>59900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0-4D18-BC12-FDB9558C450F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64335</c:v>
                </c:pt>
                <c:pt idx="1">
                  <c:v>0</c:v>
                </c:pt>
                <c:pt idx="2">
                  <c:v>0</c:v>
                </c:pt>
                <c:pt idx="3">
                  <c:v>5112</c:v>
                </c:pt>
                <c:pt idx="4">
                  <c:v>237322</c:v>
                </c:pt>
                <c:pt idx="5">
                  <c:v>0</c:v>
                </c:pt>
                <c:pt idx="6">
                  <c:v>0</c:v>
                </c:pt>
                <c:pt idx="7">
                  <c:v>15103</c:v>
                </c:pt>
                <c:pt idx="8">
                  <c:v>208274</c:v>
                </c:pt>
                <c:pt idx="9">
                  <c:v>419856</c:v>
                </c:pt>
                <c:pt idx="10">
                  <c:v>80595</c:v>
                </c:pt>
                <c:pt idx="11">
                  <c:v>0</c:v>
                </c:pt>
                <c:pt idx="12">
                  <c:v>15707</c:v>
                </c:pt>
                <c:pt idx="13">
                  <c:v>6759</c:v>
                </c:pt>
                <c:pt idx="14">
                  <c:v>337775</c:v>
                </c:pt>
                <c:pt idx="15">
                  <c:v>17738</c:v>
                </c:pt>
                <c:pt idx="16">
                  <c:v>2709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20366</c:v>
                </c:pt>
                <c:pt idx="22">
                  <c:v>0</c:v>
                </c:pt>
                <c:pt idx="23">
                  <c:v>0</c:v>
                </c:pt>
                <c:pt idx="24">
                  <c:v>230801</c:v>
                </c:pt>
                <c:pt idx="25">
                  <c:v>12676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40-4D18-BC12-FDB9558C4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563564"/>
        <c:axId val="22237429"/>
      </c:barChart>
      <c:catAx>
        <c:axId val="255635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237429"/>
        <c:crosses val="autoZero"/>
        <c:auto val="1"/>
        <c:lblAlgn val="ctr"/>
        <c:lblOffset val="100"/>
        <c:noMultiLvlLbl val="0"/>
      </c:catAx>
      <c:valAx>
        <c:axId val="2223742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56356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38378</c:v>
                </c:pt>
                <c:pt idx="1">
                  <c:v>84889</c:v>
                </c:pt>
                <c:pt idx="2">
                  <c:v>197096</c:v>
                </c:pt>
                <c:pt idx="3">
                  <c:v>47119</c:v>
                </c:pt>
                <c:pt idx="4">
                  <c:v>6</c:v>
                </c:pt>
                <c:pt idx="5">
                  <c:v>37791</c:v>
                </c:pt>
                <c:pt idx="6">
                  <c:v>0</c:v>
                </c:pt>
                <c:pt idx="7">
                  <c:v>138218</c:v>
                </c:pt>
                <c:pt idx="8">
                  <c:v>144339</c:v>
                </c:pt>
                <c:pt idx="9">
                  <c:v>227836</c:v>
                </c:pt>
                <c:pt idx="10">
                  <c:v>43150</c:v>
                </c:pt>
                <c:pt idx="11">
                  <c:v>0</c:v>
                </c:pt>
                <c:pt idx="12">
                  <c:v>70533</c:v>
                </c:pt>
                <c:pt idx="13">
                  <c:v>108012</c:v>
                </c:pt>
                <c:pt idx="14">
                  <c:v>81538</c:v>
                </c:pt>
                <c:pt idx="15">
                  <c:v>0</c:v>
                </c:pt>
                <c:pt idx="16">
                  <c:v>39458</c:v>
                </c:pt>
                <c:pt idx="17">
                  <c:v>0</c:v>
                </c:pt>
                <c:pt idx="18">
                  <c:v>0</c:v>
                </c:pt>
                <c:pt idx="19">
                  <c:v>42612</c:v>
                </c:pt>
                <c:pt idx="20">
                  <c:v>3809</c:v>
                </c:pt>
                <c:pt idx="21">
                  <c:v>0</c:v>
                </c:pt>
                <c:pt idx="22">
                  <c:v>54445</c:v>
                </c:pt>
                <c:pt idx="23">
                  <c:v>27530</c:v>
                </c:pt>
                <c:pt idx="24">
                  <c:v>48198</c:v>
                </c:pt>
                <c:pt idx="25">
                  <c:v>35564</c:v>
                </c:pt>
                <c:pt idx="26">
                  <c:v>0</c:v>
                </c:pt>
                <c:pt idx="27">
                  <c:v>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A-484B-A53B-DC42608F036F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50450</c:v>
                </c:pt>
                <c:pt idx="1">
                  <c:v>0</c:v>
                </c:pt>
                <c:pt idx="2">
                  <c:v>124339</c:v>
                </c:pt>
                <c:pt idx="3">
                  <c:v>106517</c:v>
                </c:pt>
                <c:pt idx="4">
                  <c:v>0</c:v>
                </c:pt>
                <c:pt idx="5">
                  <c:v>89506</c:v>
                </c:pt>
                <c:pt idx="6">
                  <c:v>0</c:v>
                </c:pt>
                <c:pt idx="7">
                  <c:v>89654</c:v>
                </c:pt>
                <c:pt idx="8">
                  <c:v>187627</c:v>
                </c:pt>
                <c:pt idx="9">
                  <c:v>166566</c:v>
                </c:pt>
                <c:pt idx="10">
                  <c:v>86597</c:v>
                </c:pt>
                <c:pt idx="11">
                  <c:v>0</c:v>
                </c:pt>
                <c:pt idx="12">
                  <c:v>61304</c:v>
                </c:pt>
                <c:pt idx="13">
                  <c:v>230904</c:v>
                </c:pt>
                <c:pt idx="14">
                  <c:v>154211</c:v>
                </c:pt>
                <c:pt idx="15">
                  <c:v>0</c:v>
                </c:pt>
                <c:pt idx="16">
                  <c:v>11560</c:v>
                </c:pt>
                <c:pt idx="17">
                  <c:v>0</c:v>
                </c:pt>
                <c:pt idx="18">
                  <c:v>0</c:v>
                </c:pt>
                <c:pt idx="19">
                  <c:v>16019</c:v>
                </c:pt>
                <c:pt idx="20">
                  <c:v>0</c:v>
                </c:pt>
                <c:pt idx="21">
                  <c:v>892</c:v>
                </c:pt>
                <c:pt idx="22">
                  <c:v>39146</c:v>
                </c:pt>
                <c:pt idx="23">
                  <c:v>41208</c:v>
                </c:pt>
                <c:pt idx="24">
                  <c:v>6685</c:v>
                </c:pt>
                <c:pt idx="25">
                  <c:v>66147</c:v>
                </c:pt>
                <c:pt idx="26">
                  <c:v>0</c:v>
                </c:pt>
                <c:pt idx="27">
                  <c:v>3414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A-484B-A53B-DC42608F0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695976"/>
        <c:axId val="13405149"/>
      </c:barChart>
      <c:catAx>
        <c:axId val="576959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405149"/>
        <c:crosses val="autoZero"/>
        <c:auto val="1"/>
        <c:lblAlgn val="ctr"/>
        <c:lblOffset val="100"/>
        <c:noMultiLvlLbl val="0"/>
      </c:catAx>
      <c:valAx>
        <c:axId val="1340514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69597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13694</c:v>
                </c:pt>
                <c:pt idx="1">
                  <c:v>5305</c:v>
                </c:pt>
                <c:pt idx="2">
                  <c:v>25857</c:v>
                </c:pt>
                <c:pt idx="3">
                  <c:v>30370</c:v>
                </c:pt>
                <c:pt idx="4">
                  <c:v>344974</c:v>
                </c:pt>
                <c:pt idx="5">
                  <c:v>10915</c:v>
                </c:pt>
                <c:pt idx="6">
                  <c:v>215</c:v>
                </c:pt>
                <c:pt idx="7">
                  <c:v>664413</c:v>
                </c:pt>
                <c:pt idx="8">
                  <c:v>168898</c:v>
                </c:pt>
                <c:pt idx="9">
                  <c:v>11079</c:v>
                </c:pt>
                <c:pt idx="10">
                  <c:v>47979</c:v>
                </c:pt>
                <c:pt idx="11">
                  <c:v>0</c:v>
                </c:pt>
                <c:pt idx="12">
                  <c:v>40526</c:v>
                </c:pt>
                <c:pt idx="13">
                  <c:v>47926</c:v>
                </c:pt>
                <c:pt idx="14">
                  <c:v>7812</c:v>
                </c:pt>
                <c:pt idx="15">
                  <c:v>12843</c:v>
                </c:pt>
                <c:pt idx="16">
                  <c:v>32609</c:v>
                </c:pt>
                <c:pt idx="17">
                  <c:v>45224</c:v>
                </c:pt>
                <c:pt idx="18">
                  <c:v>0</c:v>
                </c:pt>
                <c:pt idx="19">
                  <c:v>0</c:v>
                </c:pt>
                <c:pt idx="20">
                  <c:v>66288</c:v>
                </c:pt>
                <c:pt idx="21">
                  <c:v>7861</c:v>
                </c:pt>
                <c:pt idx="22">
                  <c:v>89734</c:v>
                </c:pt>
                <c:pt idx="23">
                  <c:v>34246</c:v>
                </c:pt>
                <c:pt idx="24">
                  <c:v>18083</c:v>
                </c:pt>
                <c:pt idx="25">
                  <c:v>906869</c:v>
                </c:pt>
                <c:pt idx="26">
                  <c:v>103020</c:v>
                </c:pt>
                <c:pt idx="27">
                  <c:v>15981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7-4EAB-AEE5-4EE6F33B37D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3010</c:v>
                </c:pt>
                <c:pt idx="1">
                  <c:v>7513</c:v>
                </c:pt>
                <c:pt idx="2">
                  <c:v>37182</c:v>
                </c:pt>
                <c:pt idx="3">
                  <c:v>92489</c:v>
                </c:pt>
                <c:pt idx="4">
                  <c:v>426006</c:v>
                </c:pt>
                <c:pt idx="5">
                  <c:v>17995</c:v>
                </c:pt>
                <c:pt idx="6">
                  <c:v>653</c:v>
                </c:pt>
                <c:pt idx="7">
                  <c:v>733223</c:v>
                </c:pt>
                <c:pt idx="8">
                  <c:v>215639</c:v>
                </c:pt>
                <c:pt idx="9">
                  <c:v>30823</c:v>
                </c:pt>
                <c:pt idx="10">
                  <c:v>64096</c:v>
                </c:pt>
                <c:pt idx="11">
                  <c:v>0</c:v>
                </c:pt>
                <c:pt idx="12">
                  <c:v>44665</c:v>
                </c:pt>
                <c:pt idx="13">
                  <c:v>55799</c:v>
                </c:pt>
                <c:pt idx="14">
                  <c:v>26227</c:v>
                </c:pt>
                <c:pt idx="15">
                  <c:v>19778</c:v>
                </c:pt>
                <c:pt idx="16">
                  <c:v>10600</c:v>
                </c:pt>
                <c:pt idx="17">
                  <c:v>47129</c:v>
                </c:pt>
                <c:pt idx="18">
                  <c:v>0</c:v>
                </c:pt>
                <c:pt idx="19">
                  <c:v>5845</c:v>
                </c:pt>
                <c:pt idx="20">
                  <c:v>47410</c:v>
                </c:pt>
                <c:pt idx="21">
                  <c:v>5495</c:v>
                </c:pt>
                <c:pt idx="22">
                  <c:v>93703</c:v>
                </c:pt>
                <c:pt idx="23">
                  <c:v>11374</c:v>
                </c:pt>
                <c:pt idx="24">
                  <c:v>52511</c:v>
                </c:pt>
                <c:pt idx="25">
                  <c:v>1062103</c:v>
                </c:pt>
                <c:pt idx="26">
                  <c:v>106363</c:v>
                </c:pt>
                <c:pt idx="27">
                  <c:v>26349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7-4EAB-AEE5-4EE6F33B3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107135"/>
        <c:axId val="64846671"/>
      </c:barChart>
      <c:catAx>
        <c:axId val="601071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846671"/>
        <c:crosses val="autoZero"/>
        <c:auto val="1"/>
        <c:lblAlgn val="ctr"/>
        <c:lblOffset val="100"/>
        <c:noMultiLvlLbl val="0"/>
      </c:catAx>
      <c:valAx>
        <c:axId val="6484667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071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41200361.829999998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C5C-402B-87B1-7F89386DF45A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43139681.718000002</c:v>
              </c:pt>
              <c:pt idx="1">
                <c:v>43905938.648999996</c:v>
              </c:pt>
              <c:pt idx="2">
                <c:v>47852640.013000011</c:v>
              </c:pt>
              <c:pt idx="3">
                <c:v>47626382.375999987</c:v>
              </c:pt>
              <c:pt idx="4">
                <c:v>47721420.873999998</c:v>
              </c:pt>
              <c:pt idx="5">
                <c:v>45308357.898999996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46828120.156999998</c:v>
              </c:pt>
              <c:pt idx="11">
                <c:v>44986326.045000002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5C-402B-87B1-7F89386DF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35014"/>
        <c:axId val="29744022"/>
      </c:lineChart>
      <c:catAx>
        <c:axId val="448350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744022"/>
        <c:crosses val="autoZero"/>
        <c:auto val="1"/>
        <c:lblAlgn val="ctr"/>
        <c:lblOffset val="100"/>
        <c:noMultiLvlLbl val="0"/>
      </c:catAx>
      <c:valAx>
        <c:axId val="29744022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3501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13681683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340-4E48-A05C-47C4D90A4F9F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340-4E48-A05C-47C4D90A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840366"/>
        <c:axId val="63333418"/>
      </c:lineChart>
      <c:catAx>
        <c:axId val="2784036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333418"/>
        <c:crosses val="autoZero"/>
        <c:auto val="1"/>
        <c:lblAlgn val="ctr"/>
        <c:lblOffset val="100"/>
        <c:noMultiLvlLbl val="0"/>
      </c:catAx>
      <c:valAx>
        <c:axId val="6333341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840366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6244502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73-441C-B522-88670AC3EB1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73-441C-B522-88670AC3E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818337"/>
        <c:axId val="30588976"/>
      </c:lineChart>
      <c:catAx>
        <c:axId val="5181833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588976"/>
        <c:crosses val="autoZero"/>
        <c:auto val="1"/>
        <c:lblAlgn val="ctr"/>
        <c:lblOffset val="100"/>
        <c:noMultiLvlLbl val="0"/>
      </c:catAx>
      <c:valAx>
        <c:axId val="3058897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81833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19968966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C9C-4223-87E7-D41D2470E6D1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C9C-4223-87E7-D41D2470E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0091"/>
        <c:axId val="2776838"/>
      </c:lineChart>
      <c:catAx>
        <c:axId val="3054009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76838"/>
        <c:crosses val="autoZero"/>
        <c:auto val="1"/>
        <c:lblAlgn val="ctr"/>
        <c:lblOffset val="100"/>
        <c:noMultiLvlLbl val="0"/>
      </c:catAx>
      <c:valAx>
        <c:axId val="277683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54009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13873112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98-4915-BF13-647AEF8F5F53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98-4915-BF13-647AEF8F5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48831"/>
        <c:axId val="25671391"/>
      </c:lineChart>
      <c:catAx>
        <c:axId val="904883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671391"/>
        <c:crosses val="autoZero"/>
        <c:auto val="1"/>
        <c:lblAlgn val="ctr"/>
        <c:lblOffset val="100"/>
        <c:noMultiLvlLbl val="0"/>
      </c:catAx>
      <c:valAx>
        <c:axId val="2567139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048831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292591</c:v>
                </c:pt>
                <c:pt idx="1">
                  <c:v>89389</c:v>
                </c:pt>
                <c:pt idx="2">
                  <c:v>263139</c:v>
                </c:pt>
                <c:pt idx="3">
                  <c:v>207614</c:v>
                </c:pt>
                <c:pt idx="4">
                  <c:v>12087</c:v>
                </c:pt>
                <c:pt idx="5">
                  <c:v>132913</c:v>
                </c:pt>
                <c:pt idx="6">
                  <c:v>20022</c:v>
                </c:pt>
                <c:pt idx="7">
                  <c:v>276203</c:v>
                </c:pt>
                <c:pt idx="8">
                  <c:v>319596</c:v>
                </c:pt>
                <c:pt idx="9">
                  <c:v>941325</c:v>
                </c:pt>
                <c:pt idx="10">
                  <c:v>562546</c:v>
                </c:pt>
                <c:pt idx="11">
                  <c:v>745</c:v>
                </c:pt>
                <c:pt idx="12">
                  <c:v>204228</c:v>
                </c:pt>
                <c:pt idx="13">
                  <c:v>644327</c:v>
                </c:pt>
                <c:pt idx="14">
                  <c:v>334480</c:v>
                </c:pt>
                <c:pt idx="15">
                  <c:v>42976</c:v>
                </c:pt>
                <c:pt idx="16">
                  <c:v>45690</c:v>
                </c:pt>
                <c:pt idx="17">
                  <c:v>69920</c:v>
                </c:pt>
                <c:pt idx="18">
                  <c:v>5000</c:v>
                </c:pt>
                <c:pt idx="19">
                  <c:v>57143</c:v>
                </c:pt>
                <c:pt idx="20">
                  <c:v>84106</c:v>
                </c:pt>
                <c:pt idx="21">
                  <c:v>17188</c:v>
                </c:pt>
                <c:pt idx="22">
                  <c:v>294142</c:v>
                </c:pt>
                <c:pt idx="23">
                  <c:v>142881</c:v>
                </c:pt>
                <c:pt idx="24">
                  <c:v>1000898</c:v>
                </c:pt>
                <c:pt idx="25">
                  <c:v>156110</c:v>
                </c:pt>
                <c:pt idx="26">
                  <c:v>5918</c:v>
                </c:pt>
                <c:pt idx="27">
                  <c:v>21325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257913</c:v>
                </c:pt>
                <c:pt idx="1">
                  <c:v>94885</c:v>
                </c:pt>
                <c:pt idx="2">
                  <c:v>206004</c:v>
                </c:pt>
                <c:pt idx="3">
                  <c:v>231849</c:v>
                </c:pt>
                <c:pt idx="4">
                  <c:v>16144</c:v>
                </c:pt>
                <c:pt idx="5">
                  <c:v>233593</c:v>
                </c:pt>
                <c:pt idx="6">
                  <c:v>28459</c:v>
                </c:pt>
                <c:pt idx="7">
                  <c:v>311158</c:v>
                </c:pt>
                <c:pt idx="8">
                  <c:v>321031</c:v>
                </c:pt>
                <c:pt idx="9">
                  <c:v>562966</c:v>
                </c:pt>
                <c:pt idx="10">
                  <c:v>556584</c:v>
                </c:pt>
                <c:pt idx="11">
                  <c:v>1300</c:v>
                </c:pt>
                <c:pt idx="12">
                  <c:v>165665</c:v>
                </c:pt>
                <c:pt idx="13">
                  <c:v>1106568</c:v>
                </c:pt>
                <c:pt idx="14">
                  <c:v>582799</c:v>
                </c:pt>
                <c:pt idx="15">
                  <c:v>37376</c:v>
                </c:pt>
                <c:pt idx="16">
                  <c:v>89911</c:v>
                </c:pt>
                <c:pt idx="17">
                  <c:v>92996</c:v>
                </c:pt>
                <c:pt idx="18">
                  <c:v>0</c:v>
                </c:pt>
                <c:pt idx="19">
                  <c:v>29992</c:v>
                </c:pt>
                <c:pt idx="20">
                  <c:v>91379</c:v>
                </c:pt>
                <c:pt idx="21">
                  <c:v>42931</c:v>
                </c:pt>
                <c:pt idx="22">
                  <c:v>163979</c:v>
                </c:pt>
                <c:pt idx="23">
                  <c:v>160057</c:v>
                </c:pt>
                <c:pt idx="24">
                  <c:v>560417</c:v>
                </c:pt>
                <c:pt idx="25">
                  <c:v>183698</c:v>
                </c:pt>
                <c:pt idx="26">
                  <c:v>16587</c:v>
                </c:pt>
                <c:pt idx="27">
                  <c:v>18211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421420"/>
        <c:axId val="62877092"/>
      </c:barChart>
      <c:catAx>
        <c:axId val="374214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877092"/>
        <c:crosses val="autoZero"/>
        <c:auto val="1"/>
        <c:lblAlgn val="ctr"/>
        <c:lblOffset val="100"/>
        <c:noMultiLvlLbl val="0"/>
      </c:catAx>
      <c:valAx>
        <c:axId val="6287709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2142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#,##0">
                <c:v>1369260.75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794-4D8E-A670-2122C9E953CC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794-4D8E-A670-2122C9E95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38146"/>
        <c:axId val="21034565"/>
      </c:lineChart>
      <c:catAx>
        <c:axId val="5953814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034565"/>
        <c:crosses val="autoZero"/>
        <c:auto val="1"/>
        <c:lblAlgn val="ctr"/>
        <c:lblOffset val="100"/>
        <c:noMultiLvlLbl val="0"/>
      </c:catAx>
      <c:valAx>
        <c:axId val="21034565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538146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-4.4954431993197153E-2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407-4C99-B127-6B306607307A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-5.8131557634495297E-2</c:v>
              </c:pt>
              <c:pt idx="1">
                <c:v>-2.037585757448768E-2</c:v>
              </c:pt>
              <c:pt idx="2">
                <c:v>-9.9814399680633326E-3</c:v>
              </c:pt>
              <c:pt idx="3">
                <c:v>-1.510207518475015E-2</c:v>
              </c:pt>
              <c:pt idx="4">
                <c:v>-2.639336431374106E-2</c:v>
              </c:pt>
              <c:pt idx="5">
                <c:v>-2.9209740863719739E-2</c:v>
              </c:pt>
              <c:pt idx="6">
                <c:v>-2.0930961717463111E-2</c:v>
              </c:pt>
              <c:pt idx="7">
                <c:v>-2.2545907455941538E-2</c:v>
              </c:pt>
              <c:pt idx="8">
                <c:v>-1.6646714130023391E-2</c:v>
              </c:pt>
              <c:pt idx="9">
                <c:v>-9.0599091621893502E-3</c:v>
              </c:pt>
              <c:pt idx="10">
                <c:v>-3.9563945134397649E-3</c:v>
              </c:pt>
              <c:pt idx="11">
                <c:v>-2.7790339932567409E-3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07-4C99-B127-6B3066073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05474"/>
        <c:axId val="56140359"/>
      </c:lineChart>
      <c:catAx>
        <c:axId val="3820547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140359"/>
        <c:crosses val="autoZero"/>
        <c:auto val="1"/>
        <c:lblAlgn val="ctr"/>
        <c:lblOffset val="100"/>
        <c:noMultiLvlLbl val="0"/>
      </c:catAx>
      <c:valAx>
        <c:axId val="5614035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20547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-3.0036664782985719E-2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A19-4231-8A09-484D6BD0B2CF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19-4231-8A09-484D6BD0B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18056"/>
        <c:axId val="37016654"/>
      </c:lineChart>
      <c:catAx>
        <c:axId val="6671805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16654"/>
        <c:crosses val="autoZero"/>
        <c:auto val="1"/>
        <c:lblAlgn val="ctr"/>
        <c:lblOffset val="100"/>
        <c:noMultiLvlLbl val="0"/>
      </c:catAx>
      <c:valAx>
        <c:axId val="3701665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71805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1.29857447182653E-2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DF-496E-91E1-9C39556D0021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DF-496E-91E1-9C39556D0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67744"/>
        <c:axId val="54237681"/>
      </c:lineChart>
      <c:catAx>
        <c:axId val="4776774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237681"/>
        <c:crosses val="autoZero"/>
        <c:auto val="1"/>
        <c:lblAlgn val="ctr"/>
        <c:lblOffset val="100"/>
        <c:noMultiLvlLbl val="0"/>
      </c:catAx>
      <c:valAx>
        <c:axId val="5423768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6774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-7.786684086357698E-2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D1-4499-98C2-B2BB61E5A960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D1-4499-98C2-B2BB61E5A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97197"/>
        <c:axId val="59885331"/>
      </c:lineChart>
      <c:catAx>
        <c:axId val="3999719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885331"/>
        <c:crosses val="autoZero"/>
        <c:auto val="1"/>
        <c:lblAlgn val="ctr"/>
        <c:lblOffset val="100"/>
        <c:noMultiLvlLbl val="0"/>
      </c:catAx>
      <c:valAx>
        <c:axId val="5988533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99719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-7.8771780881863207E-2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40-4BED-9C70-1935C7C29120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40-4BED-9C70-1935C7C29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8088"/>
        <c:axId val="35381191"/>
      </c:lineChart>
      <c:catAx>
        <c:axId val="222480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81191"/>
        <c:crosses val="autoZero"/>
        <c:auto val="1"/>
        <c:lblAlgn val="ctr"/>
        <c:lblOffset val="100"/>
        <c:noMultiLvlLbl val="0"/>
      </c:catAx>
      <c:valAx>
        <c:axId val="3538119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24808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General</c:formatCode>
              <c:ptCount val="12"/>
              <c:pt idx="0" formatCode="0%">
                <c:v>-3.2951431307161487E-2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0B5-4C79-94D5-F37832927F23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0B5-4C79-94D5-F37832927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50186"/>
        <c:axId val="42994576"/>
      </c:lineChart>
      <c:catAx>
        <c:axId val="4675018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994576"/>
        <c:crosses val="autoZero"/>
        <c:auto val="1"/>
        <c:lblAlgn val="ctr"/>
        <c:lblOffset val="100"/>
        <c:noMultiLvlLbl val="0"/>
      </c:catAx>
      <c:valAx>
        <c:axId val="4299457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5018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E6-4EF1-89AE-D27A2B83A2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E6-4EF1-89AE-D27A2B83A2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6-4EF1-89AE-D27A2B83A2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6-4EF1-89AE-D27A2B83A2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E6-4EF1-89AE-D27A2B83A2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E6-4EF1-89AE-D27A2B83A2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E6-4EF1-89AE-D27A2B83A2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E6-4EF1-89AE-D27A2B83A2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E6-4EF1-89AE-D27A2B83A2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E6-4EF1-89AE-D27A2B83A23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E6-4EF1-89AE-D27A2B83A234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555.90872833900005</c:v>
              </c:pt>
              <c:pt idx="1">
                <c:v>556.35919421400013</c:v>
              </c:pt>
              <c:pt idx="2">
                <c:v>554.92048031700017</c:v>
              </c:pt>
              <c:pt idx="3">
                <c:v>551.47754049100001</c:v>
              </c:pt>
              <c:pt idx="4">
                <c:v>549.428195652</c:v>
              </c:pt>
              <c:pt idx="5">
                <c:v>550.79034388199989</c:v>
              </c:pt>
              <c:pt idx="6">
                <c:v>549.21360789100015</c:v>
              </c:pt>
              <c:pt idx="7">
                <c:v>550.68583537500035</c:v>
              </c:pt>
              <c:pt idx="8">
                <c:v>553.47377172300014</c:v>
              </c:pt>
              <c:pt idx="9">
                <c:v>555.68877341800032</c:v>
              </c:pt>
              <c:pt idx="10">
                <c:v>556.16932765100023</c:v>
              </c:pt>
              <c:pt idx="11">
                <c:v>554.23000776300023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8E6-4EF1-89AE-D27A2B83A2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1710072"/>
        <c:axId val="25756472"/>
      </c:lineChart>
      <c:catAx>
        <c:axId val="3171007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56472"/>
        <c:crosses val="autoZero"/>
        <c:auto val="1"/>
        <c:lblAlgn val="ctr"/>
        <c:lblOffset val="100"/>
        <c:noMultiLvlLbl val="0"/>
      </c:catAx>
      <c:valAx>
        <c:axId val="2575647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71007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48-4B4F-BF9F-76C5444CB5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48-4B4F-BF9F-76C5444CB5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48-4B4F-BF9F-76C5444CB5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48-4B4F-BF9F-76C5444CB5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48-4B4F-BF9F-76C5444CB5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48-4B4F-BF9F-76C5444CB5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48-4B4F-BF9F-76C5444CB5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48-4B4F-BF9F-76C5444CB5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48-4B4F-BF9F-76C5444CB5A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48-4B4F-BF9F-76C5444CB5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48-4B4F-BF9F-76C5444CB5A2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177.13553200000001</c:v>
              </c:pt>
              <c:pt idx="1">
                <c:v>177.305769</c:v>
              </c:pt>
              <c:pt idx="2">
                <c:v>177.24203900000001</c:v>
              </c:pt>
              <c:pt idx="3">
                <c:v>176.05959300000001</c:v>
              </c:pt>
              <c:pt idx="4">
                <c:v>174.46984399999999</c:v>
              </c:pt>
              <c:pt idx="5">
                <c:v>175.90338800000001</c:v>
              </c:pt>
              <c:pt idx="6">
                <c:v>175.48625000000001</c:v>
              </c:pt>
              <c:pt idx="7">
                <c:v>176.610105</c:v>
              </c:pt>
              <c:pt idx="8">
                <c:v>179.371478</c:v>
              </c:pt>
              <c:pt idx="9">
                <c:v>179.84803600000001</c:v>
              </c:pt>
              <c:pt idx="10">
                <c:v>180.92017899999999</c:v>
              </c:pt>
              <c:pt idx="11">
                <c:v>180.49650099999999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B48-4B4F-BF9F-76C5444CB5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2429115"/>
        <c:axId val="45816446"/>
      </c:lineChart>
      <c:catAx>
        <c:axId val="4242911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816446"/>
        <c:crosses val="autoZero"/>
        <c:auto val="1"/>
        <c:lblAlgn val="ctr"/>
        <c:lblOffset val="100"/>
        <c:noMultiLvlLbl val="0"/>
      </c:catAx>
      <c:valAx>
        <c:axId val="4581644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42911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1-46EA-A9B0-928A008F4D1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A1-46EA-A9B0-928A008F4D1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1-46EA-A9B0-928A008F4D1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A1-46EA-A9B0-928A008F4D1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A1-46EA-A9B0-928A008F4D1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A1-46EA-A9B0-928A008F4D1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A1-46EA-A9B0-928A008F4D1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A1-46EA-A9B0-928A008F4D1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A1-46EA-A9B0-928A008F4D1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A1-46EA-A9B0-928A008F4D1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A1-46EA-A9B0-928A008F4D1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84.059325999999999</c:v>
              </c:pt>
              <c:pt idx="1">
                <c:v>84.782175999999993</c:v>
              </c:pt>
              <c:pt idx="2">
                <c:v>84.426248000000001</c:v>
              </c:pt>
              <c:pt idx="3">
                <c:v>83.140974</c:v>
              </c:pt>
              <c:pt idx="4">
                <c:v>82.701070999999999</c:v>
              </c:pt>
              <c:pt idx="5">
                <c:v>81.861801</c:v>
              </c:pt>
              <c:pt idx="6">
                <c:v>80.955337999999998</c:v>
              </c:pt>
              <c:pt idx="7">
                <c:v>81.284854999999993</c:v>
              </c:pt>
              <c:pt idx="8">
                <c:v>81.498364999999993</c:v>
              </c:pt>
              <c:pt idx="9">
                <c:v>82.006523000000001</c:v>
              </c:pt>
              <c:pt idx="10">
                <c:v>81.735153999999994</c:v>
              </c:pt>
              <c:pt idx="11">
                <c:v>81.815203999999994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0A1-46EA-A9B0-928A008F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7294008"/>
        <c:axId val="53066358"/>
      </c:lineChart>
      <c:catAx>
        <c:axId val="3729400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066358"/>
        <c:crosses val="autoZero"/>
        <c:auto val="1"/>
        <c:lblAlgn val="ctr"/>
        <c:lblOffset val="100"/>
        <c:noMultiLvlLbl val="0"/>
      </c:catAx>
      <c:valAx>
        <c:axId val="5306635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29400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38674</c:v>
                </c:pt>
                <c:pt idx="1">
                  <c:v>97603</c:v>
                </c:pt>
                <c:pt idx="2">
                  <c:v>100715</c:v>
                </c:pt>
                <c:pt idx="3">
                  <c:v>128649</c:v>
                </c:pt>
                <c:pt idx="4">
                  <c:v>4658105</c:v>
                </c:pt>
                <c:pt idx="5">
                  <c:v>181975</c:v>
                </c:pt>
                <c:pt idx="6">
                  <c:v>975611</c:v>
                </c:pt>
                <c:pt idx="7">
                  <c:v>3743233</c:v>
                </c:pt>
                <c:pt idx="8">
                  <c:v>506589</c:v>
                </c:pt>
                <c:pt idx="9">
                  <c:v>45054</c:v>
                </c:pt>
                <c:pt idx="10">
                  <c:v>91965</c:v>
                </c:pt>
                <c:pt idx="11">
                  <c:v>41606</c:v>
                </c:pt>
                <c:pt idx="12">
                  <c:v>56066</c:v>
                </c:pt>
                <c:pt idx="13">
                  <c:v>95918</c:v>
                </c:pt>
                <c:pt idx="14">
                  <c:v>151285</c:v>
                </c:pt>
                <c:pt idx="15">
                  <c:v>1580171</c:v>
                </c:pt>
                <c:pt idx="16">
                  <c:v>455199</c:v>
                </c:pt>
                <c:pt idx="17">
                  <c:v>94113</c:v>
                </c:pt>
                <c:pt idx="18">
                  <c:v>35633</c:v>
                </c:pt>
                <c:pt idx="19">
                  <c:v>7327</c:v>
                </c:pt>
                <c:pt idx="20">
                  <c:v>165657</c:v>
                </c:pt>
                <c:pt idx="21">
                  <c:v>692000</c:v>
                </c:pt>
                <c:pt idx="22">
                  <c:v>232681</c:v>
                </c:pt>
                <c:pt idx="23">
                  <c:v>151542</c:v>
                </c:pt>
                <c:pt idx="24">
                  <c:v>108037</c:v>
                </c:pt>
                <c:pt idx="25">
                  <c:v>5179306</c:v>
                </c:pt>
                <c:pt idx="26">
                  <c:v>298770</c:v>
                </c:pt>
                <c:pt idx="27">
                  <c:v>55482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14893</c:v>
                </c:pt>
                <c:pt idx="1">
                  <c:v>110750</c:v>
                </c:pt>
                <c:pt idx="2">
                  <c:v>144519</c:v>
                </c:pt>
                <c:pt idx="3">
                  <c:v>102380</c:v>
                </c:pt>
                <c:pt idx="4">
                  <c:v>5422432</c:v>
                </c:pt>
                <c:pt idx="5">
                  <c:v>203354</c:v>
                </c:pt>
                <c:pt idx="6">
                  <c:v>1063928</c:v>
                </c:pt>
                <c:pt idx="7">
                  <c:v>3667507</c:v>
                </c:pt>
                <c:pt idx="8">
                  <c:v>585625</c:v>
                </c:pt>
                <c:pt idx="9">
                  <c:v>81729</c:v>
                </c:pt>
                <c:pt idx="10">
                  <c:v>86144</c:v>
                </c:pt>
                <c:pt idx="11">
                  <c:v>51238</c:v>
                </c:pt>
                <c:pt idx="12">
                  <c:v>51237</c:v>
                </c:pt>
                <c:pt idx="13">
                  <c:v>110227</c:v>
                </c:pt>
                <c:pt idx="14">
                  <c:v>121533</c:v>
                </c:pt>
                <c:pt idx="15">
                  <c:v>1941740</c:v>
                </c:pt>
                <c:pt idx="16">
                  <c:v>290931</c:v>
                </c:pt>
                <c:pt idx="17">
                  <c:v>86281</c:v>
                </c:pt>
                <c:pt idx="18">
                  <c:v>39694</c:v>
                </c:pt>
                <c:pt idx="19">
                  <c:v>66019</c:v>
                </c:pt>
                <c:pt idx="20">
                  <c:v>115177</c:v>
                </c:pt>
                <c:pt idx="21">
                  <c:v>747126</c:v>
                </c:pt>
                <c:pt idx="22">
                  <c:v>224864</c:v>
                </c:pt>
                <c:pt idx="23">
                  <c:v>118177</c:v>
                </c:pt>
                <c:pt idx="24">
                  <c:v>152790</c:v>
                </c:pt>
                <c:pt idx="25">
                  <c:v>5688897</c:v>
                </c:pt>
                <c:pt idx="26">
                  <c:v>302688</c:v>
                </c:pt>
                <c:pt idx="27">
                  <c:v>63307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389819"/>
        <c:axId val="14492000"/>
      </c:barChart>
      <c:catAx>
        <c:axId val="1238981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492000"/>
        <c:crosses val="autoZero"/>
        <c:auto val="1"/>
        <c:lblAlgn val="ctr"/>
        <c:lblOffset val="100"/>
        <c:noMultiLvlLbl val="0"/>
      </c:catAx>
      <c:valAx>
        <c:axId val="144920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8981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FC-418C-BB0A-8E51D7954F5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C-418C-BB0A-8E51D7954F5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C-418C-BB0A-8E51D7954F5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C-418C-BB0A-8E51D7954F5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C-418C-BB0A-8E51D7954F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C-418C-BB0A-8E51D7954F5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C-418C-BB0A-8E51D7954F5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C-418C-BB0A-8E51D7954F5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FC-418C-BB0A-8E51D7954F5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C-418C-BB0A-8E51D7954F5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C-418C-BB0A-8E51D7954F5C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279.04133200000001</c:v>
              </c:pt>
              <c:pt idx="1">
                <c:v>278.53679299999999</c:v>
              </c:pt>
              <c:pt idx="2">
                <c:v>277.70876199999998</c:v>
              </c:pt>
              <c:pt idx="3">
                <c:v>276.83361300000001</c:v>
              </c:pt>
              <c:pt idx="4">
                <c:v>276.90958699999999</c:v>
              </c:pt>
              <c:pt idx="5">
                <c:v>277.65369199999998</c:v>
              </c:pt>
              <c:pt idx="6">
                <c:v>277.44977499999999</c:v>
              </c:pt>
              <c:pt idx="7">
                <c:v>277.42059999999998</c:v>
              </c:pt>
              <c:pt idx="8">
                <c:v>277.11620900000003</c:v>
              </c:pt>
              <c:pt idx="9">
                <c:v>278.30227400000001</c:v>
              </c:pt>
              <c:pt idx="10">
                <c:v>277.95189599999998</c:v>
              </c:pt>
              <c:pt idx="11">
                <c:v>276.26567499999999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3FC-418C-BB0A-8E51D7954F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3747711"/>
        <c:axId val="44933065"/>
      </c:lineChart>
      <c:catAx>
        <c:axId val="5374771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933065"/>
        <c:crosses val="autoZero"/>
        <c:auto val="1"/>
        <c:lblAlgn val="ctr"/>
        <c:lblOffset val="100"/>
        <c:noMultiLvlLbl val="0"/>
      </c:catAx>
      <c:valAx>
        <c:axId val="4493306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74771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6-4E14-943C-015983938E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6-4E14-943C-015983938E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6-4E14-943C-015983938E9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06-4E14-943C-015983938E9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6-4E14-943C-015983938E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6-4E14-943C-015983938E9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6-4E14-943C-015983938E9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06-4E14-943C-015983938E9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06-4E14-943C-015983938E9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06-4E14-943C-015983938E9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06-4E14-943C-015983938E9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193.27989700000001</c:v>
              </c:pt>
              <c:pt idx="1">
                <c:v>192.39295100000001</c:v>
              </c:pt>
              <c:pt idx="2">
                <c:v>191.791459</c:v>
              </c:pt>
              <c:pt idx="3">
                <c:v>190.99995200000001</c:v>
              </c:pt>
              <c:pt idx="4">
                <c:v>190.534347</c:v>
              </c:pt>
              <c:pt idx="5">
                <c:v>190.90903</c:v>
              </c:pt>
              <c:pt idx="6">
                <c:v>190.58229700000001</c:v>
              </c:pt>
              <c:pt idx="7">
                <c:v>190.15519</c:v>
              </c:pt>
              <c:pt idx="8">
                <c:v>189.89612500000001</c:v>
              </c:pt>
              <c:pt idx="9">
                <c:v>190.87188499999999</c:v>
              </c:pt>
              <c:pt idx="10">
                <c:v>190.36686499999999</c:v>
              </c:pt>
              <c:pt idx="11">
                <c:v>189.180612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A06-4E14-943C-015983938E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149299"/>
        <c:axId val="61706080"/>
      </c:lineChart>
      <c:catAx>
        <c:axId val="3914929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706080"/>
        <c:crosses val="autoZero"/>
        <c:auto val="1"/>
        <c:lblAlgn val="ctr"/>
        <c:lblOffset val="100"/>
        <c:noMultiLvlLbl val="0"/>
      </c:catAx>
      <c:valAx>
        <c:axId val="6170608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4929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67-4424-BF14-CAC89F1178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67-4424-BF14-CAC89F1178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7-4424-BF14-CAC89F1178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7-4424-BF14-CAC89F1178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7-4424-BF14-CAC89F1178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7-4424-BF14-CAC89F1178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67-4424-BF14-CAC89F1178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7-4424-BF14-CAC89F1178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67-4424-BF14-CAC89F1178D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67-4424-BF14-CAC89F1178D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67-4424-BF14-CAC89F1178D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#,##0.00</c:formatCode>
              <c:ptCount val="12"/>
              <c:pt idx="0">
                <c:v>18.222591749999999</c:v>
              </c:pt>
              <c:pt idx="1">
                <c:v>18.167375499999999</c:v>
              </c:pt>
              <c:pt idx="2">
                <c:v>18.16204025</c:v>
              </c:pt>
              <c:pt idx="3">
                <c:v>18.15981425</c:v>
              </c:pt>
              <c:pt idx="4">
                <c:v>18.187540500000001</c:v>
              </c:pt>
              <c:pt idx="5">
                <c:v>18.324714749999998</c:v>
              </c:pt>
              <c:pt idx="6">
                <c:v>18.38336425</c:v>
              </c:pt>
              <c:pt idx="7">
                <c:v>18.433508499999999</c:v>
              </c:pt>
              <c:pt idx="8">
                <c:v>18.499367249999999</c:v>
              </c:pt>
              <c:pt idx="9">
                <c:v>18.652205500000001</c:v>
              </c:pt>
              <c:pt idx="10">
                <c:v>18.63454625</c:v>
              </c:pt>
              <c:pt idx="11">
                <c:v>18.587889749999999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667-4424-BF14-CAC89F1178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5836448"/>
        <c:axId val="36241723"/>
      </c:lineChart>
      <c:catAx>
        <c:axId val="6583644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241723"/>
        <c:crosses val="autoZero"/>
        <c:auto val="1"/>
        <c:lblAlgn val="ctr"/>
        <c:lblOffset val="100"/>
        <c:noMultiLvlLbl val="0"/>
      </c:catAx>
      <c:valAx>
        <c:axId val="3624172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83644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4D-42F6-9908-753F7F92DF1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4D-42F6-9908-753F7F92DF1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D-42F6-9908-753F7F92DF1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D-42F6-9908-753F7F92DF1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D-42F6-9908-753F7F92DF1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D-42F6-9908-753F7F92DF1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D-42F6-9908-753F7F92DF1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D-42F6-9908-753F7F92DF1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D-42F6-9908-753F7F92DF1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D-42F6-9908-753F7F92DF1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D-42F6-9908-753F7F92DF14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1.940781738356696E-2</c:v>
              </c:pt>
              <c:pt idx="1">
                <c:v>2.039086458270534E-2</c:v>
              </c:pt>
              <c:pt idx="2">
                <c:v>1.379365670173927E-2</c:v>
              </c:pt>
              <c:pt idx="3">
                <c:v>3.4537648817363243E-4</c:v>
              </c:pt>
              <c:pt idx="4">
                <c:v>-6.178345372488808E-3</c:v>
              </c:pt>
              <c:pt idx="5">
                <c:v>-4.9528581278505384E-3</c:v>
              </c:pt>
              <c:pt idx="6">
                <c:v>-1.03524637755446E-2</c:v>
              </c:pt>
              <c:pt idx="7">
                <c:v>-9.8237251063736878E-3</c:v>
              </c:pt>
              <c:pt idx="8">
                <c:v>-6.4651484193385088E-3</c:v>
              </c:pt>
              <c:pt idx="9">
                <c:v>-1.726622919797628E-3</c:v>
              </c:pt>
              <c:pt idx="10">
                <c:v>-2.7790339932563511E-3</c:v>
              </c:pt>
              <c:pt idx="11">
                <c:v>-1.489370837975636E-3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24D-42F6-9908-753F7F92DF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588351"/>
        <c:axId val="57323305"/>
      </c:lineChart>
      <c:catAx>
        <c:axId val="858835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323305"/>
        <c:crosses val="autoZero"/>
        <c:auto val="1"/>
        <c:lblAlgn val="ctr"/>
        <c:lblOffset val="100"/>
        <c:noMultiLvlLbl val="0"/>
      </c:catAx>
      <c:valAx>
        <c:axId val="5732330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58835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6-4C18-9554-B3A6881394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6-4C18-9554-B3A6881394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6-4C18-9554-B3A6881394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6-4C18-9554-B3A6881394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6-4C18-9554-B3A6881394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6-4C18-9554-B3A68813943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16-4C18-9554-B3A68813943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16-4C18-9554-B3A68813943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16-4C18-9554-B3A68813943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16-4C18-9554-B3A68813943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16-4C18-9554-B3A688139430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1.074473172538244E-2</c:v>
              </c:pt>
              <c:pt idx="1">
                <c:v>1.0444303207201451E-2</c:v>
              </c:pt>
              <c:pt idx="2">
                <c:v>9.7945929141174445E-3</c:v>
              </c:pt>
              <c:pt idx="3">
                <c:v>-6.7106873618553997E-3</c:v>
              </c:pt>
              <c:pt idx="4">
                <c:v>-2.414654681890591E-2</c:v>
              </c:pt>
              <c:pt idx="5">
                <c:v>-1.6409727342620872E-2</c:v>
              </c:pt>
              <c:pt idx="6">
                <c:v>-2.2083480814792111E-2</c:v>
              </c:pt>
              <c:pt idx="7">
                <c:v>-1.546535161175462E-2</c:v>
              </c:pt>
              <c:pt idx="8">
                <c:v>2.9307568041835909E-3</c:v>
              </c:pt>
              <c:pt idx="9">
                <c:v>5.8481044500184824E-3</c:v>
              </c:pt>
              <c:pt idx="10">
                <c:v>1.007160201351311E-2</c:v>
              </c:pt>
              <c:pt idx="11">
                <c:v>1.6782938941592381E-2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016-4C18-9554-B3A6881394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7091326"/>
        <c:axId val="37459853"/>
      </c:lineChart>
      <c:catAx>
        <c:axId val="3709132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59853"/>
        <c:crosses val="autoZero"/>
        <c:auto val="1"/>
        <c:lblAlgn val="ctr"/>
        <c:lblOffset val="100"/>
        <c:noMultiLvlLbl val="0"/>
      </c:catAx>
      <c:valAx>
        <c:axId val="3745985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9132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91-4392-9E66-1DD5063C3C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1-4392-9E66-1DD5063C3C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1-4392-9E66-1DD5063C3C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1-4392-9E66-1DD5063C3C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1-4392-9E66-1DD5063C3C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1-4392-9E66-1DD5063C3C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1-4392-9E66-1DD5063C3C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1-4392-9E66-1DD5063C3C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91-4392-9E66-1DD5063C3C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91-4392-9E66-1DD5063C3C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91-4392-9E66-1DD5063C3C94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-5.46486406382862E-2</c:v>
              </c:pt>
              <c:pt idx="1">
                <c:v>-2.8052206311867361E-2</c:v>
              </c:pt>
              <c:pt idx="2">
                <c:v>-2.4176903796360949E-2</c:v>
              </c:pt>
              <c:pt idx="3">
                <c:v>-4.2811718803804508E-2</c:v>
              </c:pt>
              <c:pt idx="4">
                <c:v>-3.0126609878090019E-2</c:v>
              </c:pt>
              <c:pt idx="5">
                <c:v>-3.8587089532784391E-2</c:v>
              </c:pt>
              <c:pt idx="6">
                <c:v>-4.5797160390013268E-2</c:v>
              </c:pt>
              <c:pt idx="7">
                <c:v>-4.2264867298865277E-2</c:v>
              </c:pt>
              <c:pt idx="8">
                <c:v>-3.9218451365199532E-2</c:v>
              </c:pt>
              <c:pt idx="9">
                <c:v>-3.3935841219392651E-2</c:v>
              </c:pt>
              <c:pt idx="10">
                <c:v>-3.5727994852317903E-2</c:v>
              </c:pt>
              <c:pt idx="11">
                <c:v>-1.9038024672316169E-2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891-4392-9E66-1DD5063C3C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77733"/>
        <c:axId val="24082707"/>
      </c:lineChart>
      <c:catAx>
        <c:axId val="5957773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082707"/>
        <c:crosses val="autoZero"/>
        <c:auto val="1"/>
        <c:lblAlgn val="ctr"/>
        <c:lblOffset val="100"/>
        <c:noMultiLvlLbl val="0"/>
      </c:catAx>
      <c:valAx>
        <c:axId val="2408270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57773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5-4F4B-BA89-ACFE25E1221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5-4F4B-BA89-ACFE25E122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5-4F4B-BA89-ACFE25E122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5-4F4B-BA89-ACFE25E122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5-4F4B-BA89-ACFE25E122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5-4F4B-BA89-ACFE25E122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5-4F4B-BA89-ACFE25E1221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5-4F4B-BA89-ACFE25E1221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5-4F4B-BA89-ACFE25E1221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5-4F4B-BA89-ACFE25E1221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5-4F4B-BA89-ACFE25E1221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5.1052036330714853E-2</c:v>
              </c:pt>
              <c:pt idx="1">
                <c:v>4.3076077779828907E-2</c:v>
              </c:pt>
              <c:pt idx="2">
                <c:v>3.0198853563222251E-2</c:v>
              </c:pt>
              <c:pt idx="3">
                <c:v>2.003547479597936E-2</c:v>
              </c:pt>
              <c:pt idx="4">
                <c:v>1.4598537899441251E-2</c:v>
              </c:pt>
              <c:pt idx="5">
                <c:v>1.4471776338199819E-2</c:v>
              </c:pt>
              <c:pt idx="6">
                <c:v>9.5315134313810387E-3</c:v>
              </c:pt>
              <c:pt idx="7">
                <c:v>4.9446014709753324E-3</c:v>
              </c:pt>
              <c:pt idx="8">
                <c:v>-1.4024376095638619E-3</c:v>
              </c:pt>
              <c:pt idx="9">
                <c:v>4.1998085678118316E-3</c:v>
              </c:pt>
              <c:pt idx="10">
                <c:v>-6.8192611900426187E-4</c:v>
              </c:pt>
              <c:pt idx="11">
                <c:v>-8.3555403024264674E-3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805-4F4B-BA89-ACFE25E122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963902"/>
        <c:axId val="1478688"/>
      </c:lineChart>
      <c:catAx>
        <c:axId val="1396390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78688"/>
        <c:crosses val="autoZero"/>
        <c:auto val="1"/>
        <c:lblAlgn val="ctr"/>
        <c:lblOffset val="100"/>
        <c:noMultiLvlLbl val="0"/>
      </c:catAx>
      <c:valAx>
        <c:axId val="147868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96390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EB-49EC-B16A-239F004A77F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B-49EC-B16A-239F004A77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EB-49EC-B16A-239F004A77F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B-49EC-B16A-239F004A77F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EB-49EC-B16A-239F004A77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EB-49EC-B16A-239F004A77F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B-49EC-B16A-239F004A77F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B-49EC-B16A-239F004A77F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EB-49EC-B16A-239F004A77F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EB-49EC-B16A-239F004A77F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EB-49EC-B16A-239F004A77F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6.6245654976304025E-2</c:v>
              </c:pt>
              <c:pt idx="1">
                <c:v>5.0233206440971248E-2</c:v>
              </c:pt>
              <c:pt idx="2">
                <c:v>3.6130003542933671E-2</c:v>
              </c:pt>
              <c:pt idx="3">
                <c:v>2.336570050543723E-2</c:v>
              </c:pt>
              <c:pt idx="4">
                <c:v>1.0424588352852831E-2</c:v>
              </c:pt>
              <c:pt idx="5">
                <c:v>8.4825588893469306E-3</c:v>
              </c:pt>
              <c:pt idx="6">
                <c:v>1.8600674456687699E-4</c:v>
              </c:pt>
              <c:pt idx="7">
                <c:v>-8.0048769666959882E-3</c:v>
              </c:pt>
              <c:pt idx="8">
                <c:v>-1.468776138515334E-2</c:v>
              </c:pt>
              <c:pt idx="9">
                <c:v>-8.1928221222227551E-3</c:v>
              </c:pt>
              <c:pt idx="10">
                <c:v>-1.359143841095291E-2</c:v>
              </c:pt>
              <c:pt idx="11">
                <c:v>-2.165629041139747E-2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5EB-49EC-B16A-239F004A77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551895"/>
        <c:axId val="56645264"/>
      </c:lineChart>
      <c:catAx>
        <c:axId val="1555189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645264"/>
        <c:crosses val="autoZero"/>
        <c:auto val="1"/>
        <c:lblAlgn val="ctr"/>
        <c:lblOffset val="100"/>
        <c:noMultiLvlLbl val="0"/>
      </c:catAx>
      <c:valAx>
        <c:axId val="5664526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5189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6-4D7B-8715-1CBBE31E05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B6-4D7B-8715-1CBBE31E05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6-4D7B-8715-1CBBE31E05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6-4D7B-8715-1CBBE31E05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6-4D7B-8715-1CBBE31E05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6-4D7B-8715-1CBBE31E05C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6-4D7B-8715-1CBBE31E05C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6-4D7B-8715-1CBBE31E05C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6-4D7B-8715-1CBBE31E05C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6-4D7B-8715-1CBBE31E05C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6-4D7B-8715-1CBBE31E05C4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feb.-25</c:v>
              </c:pt>
              <c:pt idx="1">
                <c:v>mar.-25</c:v>
              </c:pt>
              <c:pt idx="2">
                <c:v>abr.-25</c:v>
              </c:pt>
              <c:pt idx="3">
                <c:v>may.-25</c:v>
              </c:pt>
              <c:pt idx="4">
                <c:v>jun.-25</c:v>
              </c:pt>
              <c:pt idx="5">
                <c:v>jul.-25</c:v>
              </c:pt>
              <c:pt idx="6">
                <c:v>ago.-25</c:v>
              </c:pt>
              <c:pt idx="7">
                <c:v>sep.-25</c:v>
              </c:pt>
              <c:pt idx="8">
                <c:v>oct.-25</c:v>
              </c:pt>
              <c:pt idx="9">
                <c:v>nov.-25</c:v>
              </c:pt>
              <c:pt idx="10">
                <c:v>dic.-25</c:v>
              </c:pt>
              <c:pt idx="11">
                <c:v>ene.-26</c:v>
              </c:pt>
            </c:strLit>
          </c:cat>
          <c:val>
            <c:numLit>
              <c:formatCode>0.00%</c:formatCode>
              <c:ptCount val="12"/>
              <c:pt idx="0">
                <c:v>9.6441032603079305E-2</c:v>
              </c:pt>
              <c:pt idx="1">
                <c:v>8.1049693801398287E-2</c:v>
              </c:pt>
              <c:pt idx="2">
                <c:v>6.7293869374937962E-2</c:v>
              </c:pt>
              <c:pt idx="3">
                <c:v>5.444082571864383E-2</c:v>
              </c:pt>
              <c:pt idx="4">
                <c:v>4.3538300438353959E-2</c:v>
              </c:pt>
              <c:pt idx="5">
                <c:v>4.5570360092334568E-2</c:v>
              </c:pt>
              <c:pt idx="6">
                <c:v>4.0288038579813987E-2</c:v>
              </c:pt>
              <c:pt idx="7">
                <c:v>3.3337877267338167E-2</c:v>
              </c:pt>
              <c:pt idx="8">
                <c:v>2.7936305332196341E-2</c:v>
              </c:pt>
              <c:pt idx="9">
                <c:v>3.4056089107909152E-2</c:v>
              </c:pt>
              <c:pt idx="10">
                <c:v>2.7701164027443569E-2</c:v>
              </c:pt>
              <c:pt idx="11">
                <c:v>2.1326582691617829E-2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5B6-4D7B-8715-1CBBE31E05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540960"/>
        <c:axId val="33891882"/>
      </c:lineChart>
      <c:catAx>
        <c:axId val="654096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891882"/>
        <c:crosses val="autoZero"/>
        <c:auto val="1"/>
        <c:lblAlgn val="ctr"/>
        <c:lblOffset val="100"/>
        <c:noMultiLvlLbl val="0"/>
      </c:catAx>
      <c:valAx>
        <c:axId val="3389188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4096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89621</c:v>
                </c:pt>
                <c:pt idx="2">
                  <c:v>13073</c:v>
                </c:pt>
                <c:pt idx="3">
                  <c:v>49</c:v>
                </c:pt>
                <c:pt idx="4">
                  <c:v>3642253</c:v>
                </c:pt>
                <c:pt idx="5">
                  <c:v>109544</c:v>
                </c:pt>
                <c:pt idx="6">
                  <c:v>18373</c:v>
                </c:pt>
                <c:pt idx="7">
                  <c:v>2984426</c:v>
                </c:pt>
                <c:pt idx="8">
                  <c:v>308536</c:v>
                </c:pt>
                <c:pt idx="9">
                  <c:v>25473</c:v>
                </c:pt>
                <c:pt idx="10">
                  <c:v>87552</c:v>
                </c:pt>
                <c:pt idx="11">
                  <c:v>5899</c:v>
                </c:pt>
                <c:pt idx="12">
                  <c:v>536</c:v>
                </c:pt>
                <c:pt idx="13">
                  <c:v>67131</c:v>
                </c:pt>
                <c:pt idx="14">
                  <c:v>70542</c:v>
                </c:pt>
                <c:pt idx="15">
                  <c:v>1115563</c:v>
                </c:pt>
                <c:pt idx="16">
                  <c:v>413576</c:v>
                </c:pt>
                <c:pt idx="17">
                  <c:v>34591</c:v>
                </c:pt>
                <c:pt idx="18">
                  <c:v>1914</c:v>
                </c:pt>
                <c:pt idx="19">
                  <c:v>0</c:v>
                </c:pt>
                <c:pt idx="20">
                  <c:v>0</c:v>
                </c:pt>
                <c:pt idx="21">
                  <c:v>318963</c:v>
                </c:pt>
                <c:pt idx="22">
                  <c:v>111545</c:v>
                </c:pt>
                <c:pt idx="23">
                  <c:v>92705</c:v>
                </c:pt>
                <c:pt idx="24">
                  <c:v>6723</c:v>
                </c:pt>
                <c:pt idx="25">
                  <c:v>4139738</c:v>
                </c:pt>
                <c:pt idx="26">
                  <c:v>191840</c:v>
                </c:pt>
                <c:pt idx="27">
                  <c:v>22946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104065</c:v>
                </c:pt>
                <c:pt idx="2">
                  <c:v>26995</c:v>
                </c:pt>
                <c:pt idx="3">
                  <c:v>0</c:v>
                </c:pt>
                <c:pt idx="4">
                  <c:v>4291947</c:v>
                </c:pt>
                <c:pt idx="5">
                  <c:v>129120</c:v>
                </c:pt>
                <c:pt idx="6">
                  <c:v>21484</c:v>
                </c:pt>
                <c:pt idx="7">
                  <c:v>2859781</c:v>
                </c:pt>
                <c:pt idx="8">
                  <c:v>330707</c:v>
                </c:pt>
                <c:pt idx="9">
                  <c:v>56420</c:v>
                </c:pt>
                <c:pt idx="10">
                  <c:v>85803</c:v>
                </c:pt>
                <c:pt idx="11">
                  <c:v>5754</c:v>
                </c:pt>
                <c:pt idx="12">
                  <c:v>9255</c:v>
                </c:pt>
                <c:pt idx="13">
                  <c:v>78179</c:v>
                </c:pt>
                <c:pt idx="14">
                  <c:v>61816</c:v>
                </c:pt>
                <c:pt idx="15">
                  <c:v>1471780</c:v>
                </c:pt>
                <c:pt idx="16">
                  <c:v>256294</c:v>
                </c:pt>
                <c:pt idx="17">
                  <c:v>35013</c:v>
                </c:pt>
                <c:pt idx="18">
                  <c:v>3406</c:v>
                </c:pt>
                <c:pt idx="19">
                  <c:v>27</c:v>
                </c:pt>
                <c:pt idx="20">
                  <c:v>0</c:v>
                </c:pt>
                <c:pt idx="21">
                  <c:v>351168</c:v>
                </c:pt>
                <c:pt idx="22">
                  <c:v>105628</c:v>
                </c:pt>
                <c:pt idx="23">
                  <c:v>92371</c:v>
                </c:pt>
                <c:pt idx="24">
                  <c:v>7231</c:v>
                </c:pt>
                <c:pt idx="25">
                  <c:v>4457115</c:v>
                </c:pt>
                <c:pt idx="26">
                  <c:v>196751</c:v>
                </c:pt>
                <c:pt idx="27">
                  <c:v>21242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2142230"/>
        <c:axId val="23726250"/>
      </c:barChart>
      <c:catAx>
        <c:axId val="4214223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726250"/>
        <c:crosses val="autoZero"/>
        <c:auto val="1"/>
        <c:lblAlgn val="ctr"/>
        <c:lblOffset val="100"/>
        <c:noMultiLvlLbl val="0"/>
      </c:catAx>
      <c:valAx>
        <c:axId val="2372625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223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839.82600000000002</c:v>
                </c:pt>
                <c:pt idx="1">
                  <c:v>0</c:v>
                </c:pt>
                <c:pt idx="2">
                  <c:v>134.80000000000001</c:v>
                </c:pt>
                <c:pt idx="3">
                  <c:v>405.26100000000002</c:v>
                </c:pt>
                <c:pt idx="4">
                  <c:v>65.731999999999999</c:v>
                </c:pt>
                <c:pt idx="5">
                  <c:v>538.43100000000004</c:v>
                </c:pt>
                <c:pt idx="6">
                  <c:v>47.31</c:v>
                </c:pt>
                <c:pt idx="7">
                  <c:v>0</c:v>
                </c:pt>
                <c:pt idx="8">
                  <c:v>0</c:v>
                </c:pt>
                <c:pt idx="9">
                  <c:v>5.2370000000000001</c:v>
                </c:pt>
                <c:pt idx="10">
                  <c:v>214.65600000000001</c:v>
                </c:pt>
                <c:pt idx="11">
                  <c:v>0</c:v>
                </c:pt>
                <c:pt idx="12">
                  <c:v>9.1509999999999998</c:v>
                </c:pt>
                <c:pt idx="13">
                  <c:v>50.455000000000013</c:v>
                </c:pt>
                <c:pt idx="14">
                  <c:v>6.9139999999999997</c:v>
                </c:pt>
                <c:pt idx="15">
                  <c:v>9.8770000000000007</c:v>
                </c:pt>
                <c:pt idx="16">
                  <c:v>2.242</c:v>
                </c:pt>
                <c:pt idx="17">
                  <c:v>116.92</c:v>
                </c:pt>
                <c:pt idx="18">
                  <c:v>0</c:v>
                </c:pt>
                <c:pt idx="19">
                  <c:v>40.113</c:v>
                </c:pt>
                <c:pt idx="20">
                  <c:v>1069.6569999999999</c:v>
                </c:pt>
                <c:pt idx="21">
                  <c:v>180.08600000000001</c:v>
                </c:pt>
                <c:pt idx="22">
                  <c:v>106.51300000000001</c:v>
                </c:pt>
                <c:pt idx="23">
                  <c:v>0</c:v>
                </c:pt>
                <c:pt idx="24">
                  <c:v>69.685000000000002</c:v>
                </c:pt>
                <c:pt idx="25">
                  <c:v>161.51599999999999</c:v>
                </c:pt>
                <c:pt idx="26">
                  <c:v>1532.4480000000001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851.89400000000001</c:v>
                </c:pt>
                <c:pt idx="1">
                  <c:v>0</c:v>
                </c:pt>
                <c:pt idx="2">
                  <c:v>194.137</c:v>
                </c:pt>
                <c:pt idx="3">
                  <c:v>396.87799999999999</c:v>
                </c:pt>
                <c:pt idx="4">
                  <c:v>104.04900000000001</c:v>
                </c:pt>
                <c:pt idx="5">
                  <c:v>721.74</c:v>
                </c:pt>
                <c:pt idx="6">
                  <c:v>78.033000000000001</c:v>
                </c:pt>
                <c:pt idx="7">
                  <c:v>490.00500000000011</c:v>
                </c:pt>
                <c:pt idx="8">
                  <c:v>0</c:v>
                </c:pt>
                <c:pt idx="9">
                  <c:v>6.6509999999999998</c:v>
                </c:pt>
                <c:pt idx="10">
                  <c:v>93.83</c:v>
                </c:pt>
                <c:pt idx="11">
                  <c:v>0</c:v>
                </c:pt>
                <c:pt idx="12">
                  <c:v>15.250999999999999</c:v>
                </c:pt>
                <c:pt idx="13">
                  <c:v>110.68300000000001</c:v>
                </c:pt>
                <c:pt idx="14">
                  <c:v>10.878</c:v>
                </c:pt>
                <c:pt idx="15">
                  <c:v>19.59</c:v>
                </c:pt>
                <c:pt idx="16">
                  <c:v>0.58900000000000008</c:v>
                </c:pt>
                <c:pt idx="17">
                  <c:v>162.154</c:v>
                </c:pt>
                <c:pt idx="18">
                  <c:v>0</c:v>
                </c:pt>
                <c:pt idx="19">
                  <c:v>76.375</c:v>
                </c:pt>
                <c:pt idx="20">
                  <c:v>1200.973</c:v>
                </c:pt>
                <c:pt idx="21">
                  <c:v>235.363</c:v>
                </c:pt>
                <c:pt idx="22">
                  <c:v>222.43600000000001</c:v>
                </c:pt>
                <c:pt idx="23">
                  <c:v>0</c:v>
                </c:pt>
                <c:pt idx="24">
                  <c:v>80.774000000000001</c:v>
                </c:pt>
                <c:pt idx="25">
                  <c:v>78.681000000000012</c:v>
                </c:pt>
                <c:pt idx="26">
                  <c:v>1773.7539999999999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340149"/>
        <c:axId val="14925625"/>
      </c:barChart>
      <c:catAx>
        <c:axId val="2634014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925625"/>
        <c:crosses val="autoZero"/>
        <c:auto val="1"/>
        <c:lblAlgn val="ctr"/>
        <c:lblOffset val="100"/>
        <c:noMultiLvlLbl val="0"/>
      </c:catAx>
      <c:valAx>
        <c:axId val="1492562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34014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1876</c:v>
                </c:pt>
                <c:pt idx="1">
                  <c:v>2239</c:v>
                </c:pt>
                <c:pt idx="2">
                  <c:v>4771</c:v>
                </c:pt>
                <c:pt idx="3">
                  <c:v>3373</c:v>
                </c:pt>
                <c:pt idx="4">
                  <c:v>252498</c:v>
                </c:pt>
                <c:pt idx="5">
                  <c:v>10255</c:v>
                </c:pt>
                <c:pt idx="6">
                  <c:v>4091</c:v>
                </c:pt>
                <c:pt idx="7">
                  <c:v>118326</c:v>
                </c:pt>
                <c:pt idx="8">
                  <c:v>1638</c:v>
                </c:pt>
                <c:pt idx="9">
                  <c:v>17649</c:v>
                </c:pt>
                <c:pt idx="10">
                  <c:v>1759</c:v>
                </c:pt>
                <c:pt idx="11">
                  <c:v>51403</c:v>
                </c:pt>
                <c:pt idx="12">
                  <c:v>1163</c:v>
                </c:pt>
                <c:pt idx="13">
                  <c:v>0</c:v>
                </c:pt>
                <c:pt idx="14">
                  <c:v>12975</c:v>
                </c:pt>
                <c:pt idx="15">
                  <c:v>240048</c:v>
                </c:pt>
                <c:pt idx="16">
                  <c:v>14135</c:v>
                </c:pt>
                <c:pt idx="17">
                  <c:v>2305</c:v>
                </c:pt>
                <c:pt idx="18">
                  <c:v>30</c:v>
                </c:pt>
                <c:pt idx="19">
                  <c:v>1483</c:v>
                </c:pt>
                <c:pt idx="20">
                  <c:v>2896</c:v>
                </c:pt>
                <c:pt idx="21">
                  <c:v>112725</c:v>
                </c:pt>
                <c:pt idx="22">
                  <c:v>3447</c:v>
                </c:pt>
                <c:pt idx="23">
                  <c:v>11466</c:v>
                </c:pt>
                <c:pt idx="24">
                  <c:v>13840</c:v>
                </c:pt>
                <c:pt idx="25">
                  <c:v>48466</c:v>
                </c:pt>
                <c:pt idx="26">
                  <c:v>9619</c:v>
                </c:pt>
                <c:pt idx="27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3593</c:v>
                </c:pt>
                <c:pt idx="1">
                  <c:v>678</c:v>
                </c:pt>
                <c:pt idx="2">
                  <c:v>5931</c:v>
                </c:pt>
                <c:pt idx="3">
                  <c:v>3880</c:v>
                </c:pt>
                <c:pt idx="4">
                  <c:v>261468</c:v>
                </c:pt>
                <c:pt idx="5">
                  <c:v>8878</c:v>
                </c:pt>
                <c:pt idx="6">
                  <c:v>7840</c:v>
                </c:pt>
                <c:pt idx="7">
                  <c:v>110682</c:v>
                </c:pt>
                <c:pt idx="8">
                  <c:v>1649</c:v>
                </c:pt>
                <c:pt idx="9">
                  <c:v>20139</c:v>
                </c:pt>
                <c:pt idx="10">
                  <c:v>1038</c:v>
                </c:pt>
                <c:pt idx="11">
                  <c:v>59327</c:v>
                </c:pt>
                <c:pt idx="12">
                  <c:v>501</c:v>
                </c:pt>
                <c:pt idx="13">
                  <c:v>6831</c:v>
                </c:pt>
                <c:pt idx="14">
                  <c:v>27416</c:v>
                </c:pt>
                <c:pt idx="15">
                  <c:v>229804</c:v>
                </c:pt>
                <c:pt idx="16">
                  <c:v>3430</c:v>
                </c:pt>
                <c:pt idx="17">
                  <c:v>3456</c:v>
                </c:pt>
                <c:pt idx="18">
                  <c:v>830</c:v>
                </c:pt>
                <c:pt idx="19">
                  <c:v>2113</c:v>
                </c:pt>
                <c:pt idx="20">
                  <c:v>2922</c:v>
                </c:pt>
                <c:pt idx="21">
                  <c:v>65820</c:v>
                </c:pt>
                <c:pt idx="22">
                  <c:v>4145</c:v>
                </c:pt>
                <c:pt idx="23">
                  <c:v>1780</c:v>
                </c:pt>
                <c:pt idx="24">
                  <c:v>9942</c:v>
                </c:pt>
                <c:pt idx="25">
                  <c:v>41870</c:v>
                </c:pt>
                <c:pt idx="26">
                  <c:v>8142</c:v>
                </c:pt>
                <c:pt idx="27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422452"/>
        <c:axId val="44549078"/>
      </c:barChart>
      <c:catAx>
        <c:axId val="84224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549078"/>
        <c:crosses val="autoZero"/>
        <c:auto val="1"/>
        <c:lblAlgn val="ctr"/>
        <c:lblOffset val="100"/>
        <c:noMultiLvlLbl val="0"/>
      </c:catAx>
      <c:valAx>
        <c:axId val="4454907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224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1261</c:v>
                </c:pt>
                <c:pt idx="1">
                  <c:v>218</c:v>
                </c:pt>
                <c:pt idx="2">
                  <c:v>2219</c:v>
                </c:pt>
                <c:pt idx="3">
                  <c:v>1405</c:v>
                </c:pt>
                <c:pt idx="4">
                  <c:v>242364</c:v>
                </c:pt>
                <c:pt idx="5">
                  <c:v>1437</c:v>
                </c:pt>
                <c:pt idx="6">
                  <c:v>0</c:v>
                </c:pt>
                <c:pt idx="7">
                  <c:v>95787</c:v>
                </c:pt>
                <c:pt idx="8">
                  <c:v>1415</c:v>
                </c:pt>
                <c:pt idx="9">
                  <c:v>1998</c:v>
                </c:pt>
                <c:pt idx="10">
                  <c:v>0</c:v>
                </c:pt>
                <c:pt idx="11">
                  <c:v>48962</c:v>
                </c:pt>
                <c:pt idx="12">
                  <c:v>694</c:v>
                </c:pt>
                <c:pt idx="13">
                  <c:v>0</c:v>
                </c:pt>
                <c:pt idx="14">
                  <c:v>11182</c:v>
                </c:pt>
                <c:pt idx="15">
                  <c:v>200808</c:v>
                </c:pt>
                <c:pt idx="16">
                  <c:v>10819</c:v>
                </c:pt>
                <c:pt idx="17">
                  <c:v>1567</c:v>
                </c:pt>
                <c:pt idx="18">
                  <c:v>0</c:v>
                </c:pt>
                <c:pt idx="19">
                  <c:v>877</c:v>
                </c:pt>
                <c:pt idx="20">
                  <c:v>1520</c:v>
                </c:pt>
                <c:pt idx="21">
                  <c:v>88502</c:v>
                </c:pt>
                <c:pt idx="22">
                  <c:v>2393</c:v>
                </c:pt>
                <c:pt idx="23">
                  <c:v>6948</c:v>
                </c:pt>
                <c:pt idx="24">
                  <c:v>5745</c:v>
                </c:pt>
                <c:pt idx="25">
                  <c:v>37261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2764</c:v>
                </c:pt>
                <c:pt idx="1">
                  <c:v>89</c:v>
                </c:pt>
                <c:pt idx="2">
                  <c:v>2529</c:v>
                </c:pt>
                <c:pt idx="3">
                  <c:v>1363</c:v>
                </c:pt>
                <c:pt idx="4">
                  <c:v>250027</c:v>
                </c:pt>
                <c:pt idx="5">
                  <c:v>1974</c:v>
                </c:pt>
                <c:pt idx="6">
                  <c:v>0</c:v>
                </c:pt>
                <c:pt idx="7">
                  <c:v>92239</c:v>
                </c:pt>
                <c:pt idx="8">
                  <c:v>1406</c:v>
                </c:pt>
                <c:pt idx="9">
                  <c:v>1208</c:v>
                </c:pt>
                <c:pt idx="10">
                  <c:v>0</c:v>
                </c:pt>
                <c:pt idx="11">
                  <c:v>56167</c:v>
                </c:pt>
                <c:pt idx="12">
                  <c:v>343</c:v>
                </c:pt>
                <c:pt idx="13">
                  <c:v>6831</c:v>
                </c:pt>
                <c:pt idx="14">
                  <c:v>23113</c:v>
                </c:pt>
                <c:pt idx="15">
                  <c:v>202243</c:v>
                </c:pt>
                <c:pt idx="16">
                  <c:v>1424</c:v>
                </c:pt>
                <c:pt idx="17">
                  <c:v>2851</c:v>
                </c:pt>
                <c:pt idx="18">
                  <c:v>0</c:v>
                </c:pt>
                <c:pt idx="19">
                  <c:v>1143</c:v>
                </c:pt>
                <c:pt idx="20">
                  <c:v>1239</c:v>
                </c:pt>
                <c:pt idx="21">
                  <c:v>46307</c:v>
                </c:pt>
                <c:pt idx="22">
                  <c:v>2640</c:v>
                </c:pt>
                <c:pt idx="23">
                  <c:v>1106</c:v>
                </c:pt>
                <c:pt idx="24">
                  <c:v>4828</c:v>
                </c:pt>
                <c:pt idx="25">
                  <c:v>32858</c:v>
                </c:pt>
                <c:pt idx="26">
                  <c:v>4421</c:v>
                </c:pt>
                <c:pt idx="27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043630"/>
        <c:axId val="45807472"/>
      </c:barChart>
      <c:catAx>
        <c:axId val="4504363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807472"/>
        <c:crosses val="autoZero"/>
        <c:auto val="1"/>
        <c:lblAlgn val="ctr"/>
        <c:lblOffset val="100"/>
        <c:noMultiLvlLbl val="0"/>
      </c:catAx>
      <c:valAx>
        <c:axId val="4580747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04363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AB73CD0-CB83-4ECC-8865-5B6DD24432A9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F4CFA82D-F462-4C7B-80E2-96C201AA3571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6B3D96F4-0354-409B-A5F8-6DCD48E260A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6EA2AA8-6503-4029-8C70-E59ED7000768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D333413-00A9-410B-B02E-7C1106C2303E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F06F89C-DDBA-4AB5-9192-5AD9961CAAAF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5371DE92-767D-47F0-BCEF-061C28F6757E}"/>
            </a:ext>
          </a:extLst>
        </xdr:cNvPr>
        <xdr:cNvSpPr txBox="1"/>
      </xdr:nvSpPr>
      <xdr:spPr>
        <a:xfrm>
          <a:off x="0" y="4556288"/>
          <a:ext cx="9980082" cy="59261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61B9DE-EEE3-46B7-A486-2FE2634AA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6132"/>
          <a:ext cx="3672839" cy="51586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09C97B-7509-4145-B248-0FC69ADA2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88149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ECA2EA-5654-41C0-BCE6-00D91742B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2715" y="0"/>
          <a:ext cx="3674160" cy="51677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D5B452-9819-42E7-9C8E-257843D27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D03F01-4249-48CB-978E-EDBD1FA22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BC59BE-5467-4385-9192-043C6D774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3052E5-B6BF-4D37-9855-33E7B0282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3843"/>
          <a:ext cx="3675096" cy="51690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385FAA-E147-4FFD-8BA5-6DFDF0E2A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1F886B-A629-40C1-8E95-52E362D74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7C5DC9-48E5-436D-A7EF-DB833FC14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8D87A4-E179-49DB-AF3B-AD2F783D9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B3017B-7736-4463-AB3E-E401B891C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B20ACA-5CC2-41B7-80F8-5EF755D8E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81FE69-32F9-4DEC-8A31-65D3073CC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E01F01-CA87-4C34-B517-EF0F8618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223F914-5F33-4BD7-8603-8083E6A3A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256A5E2F-CB56-4875-AC67-8F3BFB2D4054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1B353A90-3BCD-48F2-B39E-EC16124E2626}"/>
            </a:ext>
          </a:extLst>
        </xdr:cNvPr>
        <xdr:cNvSpPr txBox="1"/>
      </xdr:nvSpPr>
      <xdr:spPr>
        <a:xfrm>
          <a:off x="0" y="4729164"/>
          <a:ext cx="8442536" cy="53751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2B32AA68-696E-4946-996A-682F55EF9344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1B3B69E-1D2A-4F0C-917D-59959481A2A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7590" y="708659"/>
          <a:ext cx="4206885" cy="6452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035999C-9B83-464E-BB0A-2ED6D7A8245E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18860A2-34B9-4FDC-A6C9-AA841221AC59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B3BAF491-4235-4F62-95F3-A445B7108185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766134</xdr:colOff>
      <xdr:row>3</xdr:row>
      <xdr:rowOff>70115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8AD5E8-3BCA-4E2E-A1C1-D2C63D8DC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6394" y="10886"/>
          <a:ext cx="5523190" cy="77360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A6B8B6-0999-407D-A5B5-AC6B2C47B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9190E5-A827-40B7-915B-A1894658F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30D2B47-9413-4E79-8DC1-CB161E685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34C20B-749E-4E92-AD64-9D7C2572C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18D5BE-B8AE-44E7-920D-653B73543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C6309A7-7DEF-4F41-8531-6923BB41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610EB0-163D-437A-94C3-AA7172987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E17FF4-60AC-4D59-836E-84B95EAD8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8D1A57-BF23-4E00-98CC-1F34FE78A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5710E89-18F4-4CF6-B1C9-3DA7B93FD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7EF2EBB-DC08-47F4-A9EE-6A18E6D41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DF1AB00-8CFA-4C1F-B830-B545088BD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F162C8F-2A57-4BD1-A6B4-403BAF48A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C6E0C1-D704-441B-9F8C-336A9DF4E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340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362E2-260F-41B3-ADC2-6AE7CD171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A857C2-1356-426D-9FBF-6DE460A85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2E65C6-05A0-4D87-A546-27D55E9E9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CA29B26-2EE6-429F-9F09-5FAD585CB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8E1B729-A0BF-4545-B5EC-6042DBFAC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2B1265D-1F5C-45AD-AC0B-465F9D58F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56413CC-1E2A-4F1A-9D66-226190C63951}"/>
            </a:ext>
          </a:extLst>
        </xdr:cNvPr>
        <xdr:cNvSpPr>
          <a:spLocks noChangeAspect="1" noChangeArrowheads="1"/>
        </xdr:cNvSpPr>
      </xdr:nvSpPr>
      <xdr:spPr bwMode="auto">
        <a:xfrm>
          <a:off x="659130" y="1392555"/>
          <a:ext cx="5442585" cy="471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DB4DAF-7682-4115-A57A-8B7346D3B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FF4226E-26D7-4D08-8BF5-D57E5C3A8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64429DB-CDE9-4064-B549-7139B606E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2128F3C-C999-4431-9BF3-7E74C9CA0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814A950-3A51-4ACA-8976-F25081B9D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FB5392D-1508-46CD-BDE2-7CBB6175D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93C01A8-3130-4B3E-AFBE-D4F31E30E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DCFC-B920-4747-9634-4C580BD8E817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163"/>
      <c r="B48" s="164"/>
      <c r="C48" s="164"/>
      <c r="D48" s="39"/>
      <c r="E48" s="33"/>
      <c r="F48" s="33"/>
      <c r="G48" s="164"/>
      <c r="H48" s="164"/>
      <c r="I48" s="164"/>
      <c r="J48" s="164"/>
      <c r="K48" s="164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8FC4-B68A-494F-B16D-CFDF06194417}">
  <sheetPr codeName="Hoja1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14893</v>
      </c>
      <c r="C7" s="203">
        <v>38674</v>
      </c>
      <c r="D7" s="203">
        <v>14893</v>
      </c>
      <c r="E7" s="203">
        <v>38674</v>
      </c>
      <c r="F7" s="204">
        <v>159.67904384610219</v>
      </c>
      <c r="G7" s="27"/>
    </row>
    <row r="8" spans="1:14" ht="15.6" customHeight="1" x14ac:dyDescent="0.25">
      <c r="A8" s="202" t="s">
        <v>11</v>
      </c>
      <c r="B8" s="203">
        <v>110750</v>
      </c>
      <c r="C8" s="203">
        <v>97603</v>
      </c>
      <c r="D8" s="203">
        <v>110750</v>
      </c>
      <c r="E8" s="203">
        <v>97603</v>
      </c>
      <c r="F8" s="204">
        <v>-11.870880361173819</v>
      </c>
      <c r="G8" s="20"/>
    </row>
    <row r="9" spans="1:14" ht="15.6" customHeight="1" x14ac:dyDescent="0.25">
      <c r="A9" s="202" t="s">
        <v>8</v>
      </c>
      <c r="B9" s="203">
        <v>144519</v>
      </c>
      <c r="C9" s="203">
        <v>100715</v>
      </c>
      <c r="D9" s="203">
        <v>144519</v>
      </c>
      <c r="E9" s="203">
        <v>100715</v>
      </c>
      <c r="F9" s="204">
        <v>-30.31020142680201</v>
      </c>
      <c r="G9" s="20"/>
    </row>
    <row r="10" spans="1:14" ht="15.6" customHeight="1" x14ac:dyDescent="0.25">
      <c r="A10" s="202" t="s">
        <v>10</v>
      </c>
      <c r="B10" s="203">
        <v>102380</v>
      </c>
      <c r="C10" s="203">
        <v>128649</v>
      </c>
      <c r="D10" s="203">
        <v>102380</v>
      </c>
      <c r="E10" s="203">
        <v>128649</v>
      </c>
      <c r="F10" s="204">
        <v>25.658331705411211</v>
      </c>
    </row>
    <row r="11" spans="1:14" ht="15.6" customHeight="1" x14ac:dyDescent="0.25">
      <c r="A11" s="202" t="s">
        <v>9</v>
      </c>
      <c r="B11" s="203">
        <v>5422432</v>
      </c>
      <c r="C11" s="203">
        <v>4658105</v>
      </c>
      <c r="D11" s="203">
        <v>5422432</v>
      </c>
      <c r="E11" s="203">
        <v>4658105</v>
      </c>
      <c r="F11" s="204">
        <v>-14.09564933225535</v>
      </c>
    </row>
    <row r="12" spans="1:14" ht="15.6" customHeight="1" x14ac:dyDescent="0.25">
      <c r="A12" s="202" t="s">
        <v>6</v>
      </c>
      <c r="B12" s="203">
        <v>203354</v>
      </c>
      <c r="C12" s="203">
        <v>181975</v>
      </c>
      <c r="D12" s="203">
        <v>203354</v>
      </c>
      <c r="E12" s="203">
        <v>181975</v>
      </c>
      <c r="F12" s="204">
        <v>-10.513193740964031</v>
      </c>
    </row>
    <row r="13" spans="1:14" ht="15.6" customHeight="1" x14ac:dyDescent="0.25">
      <c r="A13" s="202" t="s">
        <v>175</v>
      </c>
      <c r="B13" s="203">
        <v>1063928</v>
      </c>
      <c r="C13" s="203">
        <v>975611</v>
      </c>
      <c r="D13" s="203">
        <v>1063928</v>
      </c>
      <c r="E13" s="203">
        <v>975611</v>
      </c>
      <c r="F13" s="204">
        <v>-8.3010316487581832</v>
      </c>
    </row>
    <row r="14" spans="1:14" ht="15.6" customHeight="1" x14ac:dyDescent="0.25">
      <c r="A14" s="202" t="s">
        <v>148</v>
      </c>
      <c r="B14" s="203">
        <v>3667507</v>
      </c>
      <c r="C14" s="203">
        <v>3743233</v>
      </c>
      <c r="D14" s="203">
        <v>3667507</v>
      </c>
      <c r="E14" s="203">
        <v>3743233</v>
      </c>
      <c r="F14" s="204">
        <v>2.0647813351140201</v>
      </c>
    </row>
    <row r="15" spans="1:14" ht="15.6" customHeight="1" x14ac:dyDescent="0.25">
      <c r="A15" s="202" t="s">
        <v>145</v>
      </c>
      <c r="B15" s="203">
        <v>585625</v>
      </c>
      <c r="C15" s="203">
        <v>506589</v>
      </c>
      <c r="D15" s="203">
        <v>585625</v>
      </c>
      <c r="E15" s="203">
        <v>506589</v>
      </c>
      <c r="F15" s="204">
        <v>-13.49600853788688</v>
      </c>
    </row>
    <row r="16" spans="1:14" ht="15.6" customHeight="1" x14ac:dyDescent="0.5">
      <c r="A16" s="202" t="s">
        <v>144</v>
      </c>
      <c r="B16" s="203">
        <v>81729</v>
      </c>
      <c r="C16" s="203">
        <v>45054</v>
      </c>
      <c r="D16" s="203">
        <v>81729</v>
      </c>
      <c r="E16" s="203">
        <v>45054</v>
      </c>
      <c r="F16" s="204">
        <v>-44.873912564695523</v>
      </c>
      <c r="G16" s="15"/>
    </row>
    <row r="17" spans="1:7" ht="15.6" customHeight="1" x14ac:dyDescent="0.35">
      <c r="A17" s="202" t="s">
        <v>150</v>
      </c>
      <c r="B17" s="203">
        <v>86144</v>
      </c>
      <c r="C17" s="203">
        <v>91965</v>
      </c>
      <c r="D17" s="203">
        <v>86144</v>
      </c>
      <c r="E17" s="203">
        <v>91965</v>
      </c>
      <c r="F17" s="204">
        <v>6.7572901188707277</v>
      </c>
      <c r="G17" s="16"/>
    </row>
    <row r="18" spans="1:7" ht="15.6" customHeight="1" x14ac:dyDescent="0.25">
      <c r="A18" s="202" t="s">
        <v>147</v>
      </c>
      <c r="B18" s="203">
        <v>51238</v>
      </c>
      <c r="C18" s="203">
        <v>41606</v>
      </c>
      <c r="D18" s="203">
        <v>51238</v>
      </c>
      <c r="E18" s="203">
        <v>41606</v>
      </c>
      <c r="F18" s="204">
        <v>-18.798547952691369</v>
      </c>
    </row>
    <row r="19" spans="1:7" ht="15.6" customHeight="1" x14ac:dyDescent="0.25">
      <c r="A19" s="202" t="s">
        <v>143</v>
      </c>
      <c r="B19" s="203">
        <v>51237</v>
      </c>
      <c r="C19" s="203">
        <v>56066</v>
      </c>
      <c r="D19" s="203">
        <v>51237</v>
      </c>
      <c r="E19" s="203">
        <v>56066</v>
      </c>
      <c r="F19" s="204">
        <v>9.4248297129027918</v>
      </c>
    </row>
    <row r="20" spans="1:7" ht="15.6" customHeight="1" x14ac:dyDescent="0.25">
      <c r="A20" s="202" t="s">
        <v>142</v>
      </c>
      <c r="B20" s="203">
        <v>110227</v>
      </c>
      <c r="C20" s="203">
        <v>95918</v>
      </c>
      <c r="D20" s="203">
        <v>110227</v>
      </c>
      <c r="E20" s="203">
        <v>95918</v>
      </c>
      <c r="F20" s="204">
        <v>-12.981392943652651</v>
      </c>
    </row>
    <row r="21" spans="1:7" ht="15.6" customHeight="1" x14ac:dyDescent="0.25">
      <c r="A21" s="202" t="s">
        <v>149</v>
      </c>
      <c r="B21" s="203">
        <v>121533</v>
      </c>
      <c r="C21" s="203">
        <v>151285</v>
      </c>
      <c r="D21" s="203">
        <v>121533</v>
      </c>
      <c r="E21" s="203">
        <v>151285</v>
      </c>
      <c r="F21" s="204">
        <v>24.480593748200079</v>
      </c>
    </row>
    <row r="22" spans="1:7" ht="15.6" customHeight="1" x14ac:dyDescent="0.25">
      <c r="A22" s="202" t="s">
        <v>146</v>
      </c>
      <c r="B22" s="203">
        <v>1941740</v>
      </c>
      <c r="C22" s="203">
        <v>1580171</v>
      </c>
      <c r="D22" s="203">
        <v>1941740</v>
      </c>
      <c r="E22" s="203">
        <v>1580171</v>
      </c>
      <c r="F22" s="204">
        <v>-18.62087612141687</v>
      </c>
    </row>
    <row r="23" spans="1:7" ht="15.6" customHeight="1" x14ac:dyDescent="0.25">
      <c r="A23" s="202" t="s">
        <v>165</v>
      </c>
      <c r="B23" s="203">
        <v>290931</v>
      </c>
      <c r="C23" s="203">
        <v>455199</v>
      </c>
      <c r="D23" s="203">
        <v>290931</v>
      </c>
      <c r="E23" s="203">
        <v>455199</v>
      </c>
      <c r="F23" s="204">
        <v>56.462872639904298</v>
      </c>
    </row>
    <row r="24" spans="1:7" ht="15.6" customHeight="1" x14ac:dyDescent="0.25">
      <c r="A24" s="202" t="s">
        <v>141</v>
      </c>
      <c r="B24" s="203">
        <v>86281</v>
      </c>
      <c r="C24" s="203">
        <v>94113</v>
      </c>
      <c r="D24" s="203">
        <v>86281</v>
      </c>
      <c r="E24" s="203">
        <v>94113</v>
      </c>
      <c r="F24" s="204">
        <v>9.0773171381880076</v>
      </c>
    </row>
    <row r="25" spans="1:7" ht="15.6" customHeight="1" x14ac:dyDescent="0.25">
      <c r="A25" s="202" t="s">
        <v>140</v>
      </c>
      <c r="B25" s="203">
        <v>39694</v>
      </c>
      <c r="C25" s="203">
        <v>35633</v>
      </c>
      <c r="D25" s="203">
        <v>39694</v>
      </c>
      <c r="E25" s="203">
        <v>35633</v>
      </c>
      <c r="F25" s="204">
        <v>-10.230765354965479</v>
      </c>
    </row>
    <row r="26" spans="1:7" ht="15.6" customHeight="1" x14ac:dyDescent="0.25">
      <c r="A26" s="202" t="s">
        <v>152</v>
      </c>
      <c r="B26" s="203">
        <v>66019</v>
      </c>
      <c r="C26" s="203">
        <v>7327</v>
      </c>
      <c r="D26" s="203">
        <v>66019</v>
      </c>
      <c r="E26" s="203">
        <v>7327</v>
      </c>
      <c r="F26" s="204">
        <v>-88.901679819445917</v>
      </c>
    </row>
    <row r="27" spans="1:7" ht="15.6" customHeight="1" x14ac:dyDescent="0.25">
      <c r="A27" s="202" t="s">
        <v>173</v>
      </c>
      <c r="B27" s="203">
        <v>115177</v>
      </c>
      <c r="C27" s="203">
        <v>165657</v>
      </c>
      <c r="D27" s="203">
        <v>115177</v>
      </c>
      <c r="E27" s="203">
        <v>165657</v>
      </c>
      <c r="F27" s="204">
        <v>43.828194865294279</v>
      </c>
    </row>
    <row r="28" spans="1:7" ht="15.6" customHeight="1" x14ac:dyDescent="0.25">
      <c r="A28" s="202" t="s">
        <v>177</v>
      </c>
      <c r="B28" s="203">
        <v>747126</v>
      </c>
      <c r="C28" s="203">
        <v>692000</v>
      </c>
      <c r="D28" s="203">
        <v>747126</v>
      </c>
      <c r="E28" s="203">
        <v>692000</v>
      </c>
      <c r="F28" s="204">
        <v>-7.3784073904535461</v>
      </c>
    </row>
    <row r="29" spans="1:7" ht="15.6" customHeight="1" x14ac:dyDescent="0.25">
      <c r="A29" s="202" t="s">
        <v>178</v>
      </c>
      <c r="B29" s="203">
        <v>224864</v>
      </c>
      <c r="C29" s="203">
        <v>232681</v>
      </c>
      <c r="D29" s="203">
        <v>224864</v>
      </c>
      <c r="E29" s="203">
        <v>232681</v>
      </c>
      <c r="F29" s="204">
        <v>3.4763234666287128</v>
      </c>
    </row>
    <row r="30" spans="1:7" ht="15.6" customHeight="1" x14ac:dyDescent="0.25">
      <c r="A30" s="202" t="s">
        <v>179</v>
      </c>
      <c r="B30" s="203">
        <v>118177</v>
      </c>
      <c r="C30" s="203">
        <v>151542</v>
      </c>
      <c r="D30" s="203">
        <v>118177</v>
      </c>
      <c r="E30" s="203">
        <v>151542</v>
      </c>
      <c r="F30" s="204">
        <v>28.233074117637099</v>
      </c>
    </row>
    <row r="31" spans="1:7" ht="15.6" customHeight="1" x14ac:dyDescent="0.25">
      <c r="A31" s="202" t="s">
        <v>180</v>
      </c>
      <c r="B31" s="203">
        <v>152790</v>
      </c>
      <c r="C31" s="203">
        <v>108037</v>
      </c>
      <c r="D31" s="203">
        <v>152790</v>
      </c>
      <c r="E31" s="203">
        <v>108037</v>
      </c>
      <c r="F31" s="204">
        <v>-29.290529484913929</v>
      </c>
    </row>
    <row r="32" spans="1:7" ht="15.6" customHeight="1" x14ac:dyDescent="0.25">
      <c r="A32" s="202" t="s">
        <v>181</v>
      </c>
      <c r="B32" s="203">
        <v>5688897</v>
      </c>
      <c r="C32" s="203">
        <v>5179306</v>
      </c>
      <c r="D32" s="203">
        <v>5688897</v>
      </c>
      <c r="E32" s="203">
        <v>5179306</v>
      </c>
      <c r="F32" s="204">
        <v>-8.957641525237662</v>
      </c>
    </row>
    <row r="33" spans="1:6" ht="15.6" customHeight="1" x14ac:dyDescent="0.25">
      <c r="A33" s="202" t="s">
        <v>182</v>
      </c>
      <c r="B33" s="203">
        <v>302688</v>
      </c>
      <c r="C33" s="203">
        <v>298770</v>
      </c>
      <c r="D33" s="203">
        <v>302688</v>
      </c>
      <c r="E33" s="203">
        <v>298770</v>
      </c>
      <c r="F33" s="204">
        <v>-1.294402156676185</v>
      </c>
    </row>
    <row r="34" spans="1:6" ht="15.6" customHeight="1" x14ac:dyDescent="0.25">
      <c r="A34" s="202" t="s">
        <v>183</v>
      </c>
      <c r="B34" s="203">
        <v>63307</v>
      </c>
      <c r="C34" s="203">
        <v>55482</v>
      </c>
      <c r="D34" s="203">
        <v>63307</v>
      </c>
      <c r="E34" s="203">
        <v>55482</v>
      </c>
      <c r="F34" s="204">
        <v>-12.360402483137721</v>
      </c>
    </row>
    <row r="35" spans="1:6" ht="15.6" customHeight="1" x14ac:dyDescent="0.25">
      <c r="A35" s="170" t="s">
        <v>153</v>
      </c>
      <c r="B35" s="90">
        <f>SUM(B7:B34)</f>
        <v>21655187</v>
      </c>
      <c r="C35" s="91">
        <f>SUM(C7:C34)</f>
        <v>19968966</v>
      </c>
      <c r="D35" s="90">
        <f>SUM(D7:D34)</f>
        <v>21655187</v>
      </c>
      <c r="E35" s="92">
        <f>SUM(E7:E34)</f>
        <v>19968966</v>
      </c>
      <c r="F35" s="191">
        <f>E35*100/D35-100</f>
        <v>-7.7866840863576954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B52A-DA37-44F0-84EE-EC46F0E83B1E}">
  <sheetPr codeName="Hoja1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13</v>
      </c>
      <c r="C7" s="203">
        <v>0</v>
      </c>
      <c r="D7" s="203">
        <v>13</v>
      </c>
      <c r="E7" s="203">
        <v>0</v>
      </c>
      <c r="F7" s="204">
        <v>-100</v>
      </c>
      <c r="G7" s="27"/>
    </row>
    <row r="8" spans="1:14" ht="15.6" customHeight="1" x14ac:dyDescent="0.25">
      <c r="A8" s="202" t="s">
        <v>11</v>
      </c>
      <c r="B8" s="203">
        <v>104065</v>
      </c>
      <c r="C8" s="203">
        <v>89621</v>
      </c>
      <c r="D8" s="203">
        <v>104065</v>
      </c>
      <c r="E8" s="203">
        <v>89621</v>
      </c>
      <c r="F8" s="204">
        <v>-13.87978667179166</v>
      </c>
      <c r="G8" s="20"/>
    </row>
    <row r="9" spans="1:14" ht="15.6" customHeight="1" x14ac:dyDescent="0.25">
      <c r="A9" s="202" t="s">
        <v>8</v>
      </c>
      <c r="B9" s="203">
        <v>26995</v>
      </c>
      <c r="C9" s="203">
        <v>13073</v>
      </c>
      <c r="D9" s="203">
        <v>26995</v>
      </c>
      <c r="E9" s="203">
        <v>13073</v>
      </c>
      <c r="F9" s="204">
        <v>-51.57251342841267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49</v>
      </c>
      <c r="D10" s="203">
        <v>0</v>
      </c>
      <c r="E10" s="203">
        <v>49</v>
      </c>
      <c r="F10" s="204" t="s">
        <v>151</v>
      </c>
    </row>
    <row r="11" spans="1:14" ht="15.6" customHeight="1" x14ac:dyDescent="0.25">
      <c r="A11" s="202" t="s">
        <v>9</v>
      </c>
      <c r="B11" s="203">
        <v>4291947</v>
      </c>
      <c r="C11" s="203">
        <v>3642253</v>
      </c>
      <c r="D11" s="203">
        <v>4291947</v>
      </c>
      <c r="E11" s="203">
        <v>3642253</v>
      </c>
      <c r="F11" s="204">
        <v>-15.137512182699369</v>
      </c>
    </row>
    <row r="12" spans="1:14" ht="15.6" customHeight="1" x14ac:dyDescent="0.25">
      <c r="A12" s="202" t="s">
        <v>6</v>
      </c>
      <c r="B12" s="203">
        <v>129120</v>
      </c>
      <c r="C12" s="203">
        <v>109544</v>
      </c>
      <c r="D12" s="203">
        <v>129120</v>
      </c>
      <c r="E12" s="203">
        <v>109544</v>
      </c>
      <c r="F12" s="204">
        <v>-15.16109045848823</v>
      </c>
    </row>
    <row r="13" spans="1:14" ht="15.6" customHeight="1" x14ac:dyDescent="0.25">
      <c r="A13" s="202" t="s">
        <v>175</v>
      </c>
      <c r="B13" s="203">
        <v>21484</v>
      </c>
      <c r="C13" s="203">
        <v>18373</v>
      </c>
      <c r="D13" s="203">
        <v>21484</v>
      </c>
      <c r="E13" s="203">
        <v>18373</v>
      </c>
      <c r="F13" s="204">
        <v>-14.480543660398441</v>
      </c>
    </row>
    <row r="14" spans="1:14" ht="15.6" customHeight="1" x14ac:dyDescent="0.25">
      <c r="A14" s="202" t="s">
        <v>148</v>
      </c>
      <c r="B14" s="203">
        <v>2859781</v>
      </c>
      <c r="C14" s="203">
        <v>2984426</v>
      </c>
      <c r="D14" s="203">
        <v>2859781</v>
      </c>
      <c r="E14" s="203">
        <v>2984426</v>
      </c>
      <c r="F14" s="204">
        <v>4.358550532365939</v>
      </c>
    </row>
    <row r="15" spans="1:14" ht="15.6" customHeight="1" x14ac:dyDescent="0.25">
      <c r="A15" s="202" t="s">
        <v>145</v>
      </c>
      <c r="B15" s="203">
        <v>330707</v>
      </c>
      <c r="C15" s="203">
        <v>308536</v>
      </c>
      <c r="D15" s="203">
        <v>330707</v>
      </c>
      <c r="E15" s="203">
        <v>308536</v>
      </c>
      <c r="F15" s="204">
        <v>-6.70412177546892</v>
      </c>
    </row>
    <row r="16" spans="1:14" ht="15.6" customHeight="1" x14ac:dyDescent="0.5">
      <c r="A16" s="202" t="s">
        <v>144</v>
      </c>
      <c r="B16" s="203">
        <v>56420</v>
      </c>
      <c r="C16" s="203">
        <v>25473</v>
      </c>
      <c r="D16" s="203">
        <v>56420</v>
      </c>
      <c r="E16" s="203">
        <v>25473</v>
      </c>
      <c r="F16" s="204">
        <v>-54.851116625310183</v>
      </c>
      <c r="G16" s="15"/>
    </row>
    <row r="17" spans="1:7" ht="15.6" customHeight="1" x14ac:dyDescent="0.35">
      <c r="A17" s="202" t="s">
        <v>150</v>
      </c>
      <c r="B17" s="203">
        <v>85803</v>
      </c>
      <c r="C17" s="203">
        <v>87552</v>
      </c>
      <c r="D17" s="203">
        <v>85803</v>
      </c>
      <c r="E17" s="203">
        <v>87552</v>
      </c>
      <c r="F17" s="204">
        <v>2.038390266074614</v>
      </c>
      <c r="G17" s="16"/>
    </row>
    <row r="18" spans="1:7" ht="15.6" customHeight="1" x14ac:dyDescent="0.25">
      <c r="A18" s="202" t="s">
        <v>147</v>
      </c>
      <c r="B18" s="203">
        <v>5754</v>
      </c>
      <c r="C18" s="203">
        <v>5899</v>
      </c>
      <c r="D18" s="203">
        <v>5754</v>
      </c>
      <c r="E18" s="203">
        <v>5899</v>
      </c>
      <c r="F18" s="204">
        <v>2.5199860966284291</v>
      </c>
    </row>
    <row r="19" spans="1:7" ht="15.6" customHeight="1" x14ac:dyDescent="0.25">
      <c r="A19" s="202" t="s">
        <v>143</v>
      </c>
      <c r="B19" s="203">
        <v>9255</v>
      </c>
      <c r="C19" s="203">
        <v>536</v>
      </c>
      <c r="D19" s="203">
        <v>9255</v>
      </c>
      <c r="E19" s="203">
        <v>536</v>
      </c>
      <c r="F19" s="204">
        <v>-94.208535926526196</v>
      </c>
    </row>
    <row r="20" spans="1:7" ht="15.6" customHeight="1" x14ac:dyDescent="0.25">
      <c r="A20" s="202" t="s">
        <v>142</v>
      </c>
      <c r="B20" s="203">
        <v>78179</v>
      </c>
      <c r="C20" s="203">
        <v>67131</v>
      </c>
      <c r="D20" s="203">
        <v>78179</v>
      </c>
      <c r="E20" s="203">
        <v>67131</v>
      </c>
      <c r="F20" s="204">
        <v>-14.131672188183529</v>
      </c>
    </row>
    <row r="21" spans="1:7" ht="15.6" customHeight="1" x14ac:dyDescent="0.25">
      <c r="A21" s="202" t="s">
        <v>149</v>
      </c>
      <c r="B21" s="203">
        <v>61816</v>
      </c>
      <c r="C21" s="203">
        <v>70542</v>
      </c>
      <c r="D21" s="203">
        <v>61816</v>
      </c>
      <c r="E21" s="203">
        <v>70542</v>
      </c>
      <c r="F21" s="204">
        <v>14.11608645011</v>
      </c>
    </row>
    <row r="22" spans="1:7" ht="15.6" customHeight="1" x14ac:dyDescent="0.25">
      <c r="A22" s="202" t="s">
        <v>146</v>
      </c>
      <c r="B22" s="203">
        <v>1471780</v>
      </c>
      <c r="C22" s="203">
        <v>1115563</v>
      </c>
      <c r="D22" s="203">
        <v>1471780</v>
      </c>
      <c r="E22" s="203">
        <v>1115563</v>
      </c>
      <c r="F22" s="204">
        <v>-24.20314177390642</v>
      </c>
    </row>
    <row r="23" spans="1:7" ht="15.6" customHeight="1" x14ac:dyDescent="0.25">
      <c r="A23" s="202" t="s">
        <v>165</v>
      </c>
      <c r="B23" s="203">
        <v>256294</v>
      </c>
      <c r="C23" s="203">
        <v>413576</v>
      </c>
      <c r="D23" s="203">
        <v>256294</v>
      </c>
      <c r="E23" s="203">
        <v>413576</v>
      </c>
      <c r="F23" s="204">
        <v>61.367804162407218</v>
      </c>
    </row>
    <row r="24" spans="1:7" ht="15.6" customHeight="1" x14ac:dyDescent="0.25">
      <c r="A24" s="202" t="s">
        <v>141</v>
      </c>
      <c r="B24" s="203">
        <v>35013</v>
      </c>
      <c r="C24" s="203">
        <v>34591</v>
      </c>
      <c r="D24" s="203">
        <v>35013</v>
      </c>
      <c r="E24" s="203">
        <v>34591</v>
      </c>
      <c r="F24" s="204">
        <v>-1.2052666152571869</v>
      </c>
    </row>
    <row r="25" spans="1:7" ht="15.6" customHeight="1" x14ac:dyDescent="0.25">
      <c r="A25" s="202" t="s">
        <v>140</v>
      </c>
      <c r="B25" s="203">
        <v>3406</v>
      </c>
      <c r="C25" s="203">
        <v>1914</v>
      </c>
      <c r="D25" s="203">
        <v>3406</v>
      </c>
      <c r="E25" s="203">
        <v>1914</v>
      </c>
      <c r="F25" s="204">
        <v>-43.805049911920143</v>
      </c>
    </row>
    <row r="26" spans="1:7" ht="15.6" customHeight="1" x14ac:dyDescent="0.25">
      <c r="A26" s="202" t="s">
        <v>152</v>
      </c>
      <c r="B26" s="203">
        <v>27</v>
      </c>
      <c r="C26" s="203">
        <v>0</v>
      </c>
      <c r="D26" s="203">
        <v>27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351168</v>
      </c>
      <c r="C28" s="203">
        <v>318963</v>
      </c>
      <c r="D28" s="203">
        <v>351168</v>
      </c>
      <c r="E28" s="203">
        <v>318963</v>
      </c>
      <c r="F28" s="204">
        <v>-9.1708242208857342</v>
      </c>
    </row>
    <row r="29" spans="1:7" ht="15.6" customHeight="1" x14ac:dyDescent="0.25">
      <c r="A29" s="202" t="s">
        <v>178</v>
      </c>
      <c r="B29" s="203">
        <v>105628</v>
      </c>
      <c r="C29" s="203">
        <v>111545</v>
      </c>
      <c r="D29" s="203">
        <v>105628</v>
      </c>
      <c r="E29" s="203">
        <v>111545</v>
      </c>
      <c r="F29" s="204">
        <v>5.6017343886090742</v>
      </c>
    </row>
    <row r="30" spans="1:7" ht="15.6" customHeight="1" x14ac:dyDescent="0.25">
      <c r="A30" s="202" t="s">
        <v>179</v>
      </c>
      <c r="B30" s="203">
        <v>92371</v>
      </c>
      <c r="C30" s="203">
        <v>92705</v>
      </c>
      <c r="D30" s="203">
        <v>92371</v>
      </c>
      <c r="E30" s="203">
        <v>92705</v>
      </c>
      <c r="F30" s="204">
        <v>0.36158534605016263</v>
      </c>
    </row>
    <row r="31" spans="1:7" ht="15.6" customHeight="1" x14ac:dyDescent="0.25">
      <c r="A31" s="202" t="s">
        <v>180</v>
      </c>
      <c r="B31" s="203">
        <v>7231</v>
      </c>
      <c r="C31" s="203">
        <v>6723</v>
      </c>
      <c r="D31" s="203">
        <v>7231</v>
      </c>
      <c r="E31" s="203">
        <v>6723</v>
      </c>
      <c r="F31" s="204">
        <v>-7.0253077029456534</v>
      </c>
    </row>
    <row r="32" spans="1:7" ht="15.6" customHeight="1" x14ac:dyDescent="0.25">
      <c r="A32" s="202" t="s">
        <v>181</v>
      </c>
      <c r="B32" s="203">
        <v>4457115</v>
      </c>
      <c r="C32" s="203">
        <v>4139738</v>
      </c>
      <c r="D32" s="203">
        <v>4457115</v>
      </c>
      <c r="E32" s="203">
        <v>4139738</v>
      </c>
      <c r="F32" s="204">
        <v>-7.1206823247773494</v>
      </c>
    </row>
    <row r="33" spans="1:6" ht="15.6" customHeight="1" x14ac:dyDescent="0.25">
      <c r="A33" s="202" t="s">
        <v>182</v>
      </c>
      <c r="B33" s="203">
        <v>196751</v>
      </c>
      <c r="C33" s="203">
        <v>191840</v>
      </c>
      <c r="D33" s="203">
        <v>196751</v>
      </c>
      <c r="E33" s="203">
        <v>191840</v>
      </c>
      <c r="F33" s="204">
        <v>-2.496048304710015</v>
      </c>
    </row>
    <row r="34" spans="1:6" ht="15.6" customHeight="1" x14ac:dyDescent="0.25">
      <c r="A34" s="202" t="s">
        <v>183</v>
      </c>
      <c r="B34" s="203">
        <v>21242</v>
      </c>
      <c r="C34" s="203">
        <v>22946</v>
      </c>
      <c r="D34" s="203">
        <v>21242</v>
      </c>
      <c r="E34" s="203">
        <v>22946</v>
      </c>
      <c r="F34" s="204">
        <v>8.0218435175595459</v>
      </c>
    </row>
    <row r="35" spans="1:6" ht="15.6" customHeight="1" x14ac:dyDescent="0.25">
      <c r="A35" s="170" t="s">
        <v>153</v>
      </c>
      <c r="B35" s="90">
        <f>SUM(B7:B34)</f>
        <v>15059365</v>
      </c>
      <c r="C35" s="91">
        <f>SUM(C7:C34)</f>
        <v>13873112</v>
      </c>
      <c r="D35" s="192">
        <f>SUM(D7:D34)</f>
        <v>15059365</v>
      </c>
      <c r="E35" s="92">
        <f>SUM(E7:E34)</f>
        <v>13873112</v>
      </c>
      <c r="F35" s="154">
        <f>E35*100/D35-100</f>
        <v>-7.8771780881863265</v>
      </c>
    </row>
    <row r="36" spans="1:6" ht="15.6" customHeight="1" x14ac:dyDescent="0.25">
      <c r="A36" s="87" t="s">
        <v>52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CDF9-352F-4C49-9704-DFF7E9932606}">
  <sheetPr codeName="Hoja1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851.89400000000001</v>
      </c>
      <c r="C7" s="203">
        <v>839.82600000000002</v>
      </c>
      <c r="D7" s="203">
        <v>851.89400000000001</v>
      </c>
      <c r="E7" s="203">
        <v>839.82600000000002</v>
      </c>
      <c r="F7" s="204">
        <v>-1.416608169561002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194.137</v>
      </c>
      <c r="C9" s="203">
        <v>134.80000000000001</v>
      </c>
      <c r="D9" s="203">
        <v>194.137</v>
      </c>
      <c r="E9" s="203">
        <v>134.80000000000001</v>
      </c>
      <c r="F9" s="204">
        <v>-30.564498266687931</v>
      </c>
      <c r="G9" s="20"/>
    </row>
    <row r="10" spans="1:14" ht="15.6" customHeight="1" x14ac:dyDescent="0.25">
      <c r="A10" s="202" t="s">
        <v>10</v>
      </c>
      <c r="B10" s="203">
        <v>396.87799999999999</v>
      </c>
      <c r="C10" s="203">
        <v>405.26100000000002</v>
      </c>
      <c r="D10" s="203">
        <v>396.87799999999999</v>
      </c>
      <c r="E10" s="203">
        <v>405.26100000000002</v>
      </c>
      <c r="F10" s="204">
        <v>2.1122360019955981</v>
      </c>
    </row>
    <row r="11" spans="1:14" ht="15.6" customHeight="1" x14ac:dyDescent="0.25">
      <c r="A11" s="202" t="s">
        <v>9</v>
      </c>
      <c r="B11" s="203">
        <v>104.04900000000001</v>
      </c>
      <c r="C11" s="203">
        <v>65.731999999999999</v>
      </c>
      <c r="D11" s="203">
        <v>104.04900000000001</v>
      </c>
      <c r="E11" s="203">
        <v>65.731999999999999</v>
      </c>
      <c r="F11" s="204">
        <v>-36.825918557602677</v>
      </c>
    </row>
    <row r="12" spans="1:14" ht="15.6" customHeight="1" x14ac:dyDescent="0.25">
      <c r="A12" s="202" t="s">
        <v>6</v>
      </c>
      <c r="B12" s="203">
        <v>721.74</v>
      </c>
      <c r="C12" s="203">
        <v>538.43100000000004</v>
      </c>
      <c r="D12" s="203">
        <v>721.74</v>
      </c>
      <c r="E12" s="203">
        <v>538.43100000000004</v>
      </c>
      <c r="F12" s="204">
        <v>-25.39820433951283</v>
      </c>
    </row>
    <row r="13" spans="1:14" ht="15.6" customHeight="1" x14ac:dyDescent="0.25">
      <c r="A13" s="202" t="s">
        <v>175</v>
      </c>
      <c r="B13" s="203">
        <v>78.033000000000001</v>
      </c>
      <c r="C13" s="203">
        <v>47.31</v>
      </c>
      <c r="D13" s="203">
        <v>78.033000000000001</v>
      </c>
      <c r="E13" s="203">
        <v>47.31</v>
      </c>
      <c r="F13" s="204">
        <v>-39.371804236669099</v>
      </c>
    </row>
    <row r="14" spans="1:14" ht="15.6" customHeight="1" x14ac:dyDescent="0.25">
      <c r="A14" s="202" t="s">
        <v>148</v>
      </c>
      <c r="B14" s="203">
        <v>490.00500000000011</v>
      </c>
      <c r="C14" s="203">
        <v>0</v>
      </c>
      <c r="D14" s="203">
        <v>490.00500000000011</v>
      </c>
      <c r="E14" s="203">
        <v>0</v>
      </c>
      <c r="F14" s="204">
        <v>-100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6.6509999999999998</v>
      </c>
      <c r="C16" s="203">
        <v>5.2370000000000001</v>
      </c>
      <c r="D16" s="203">
        <v>6.6509999999999998</v>
      </c>
      <c r="E16" s="203">
        <v>5.2370000000000001</v>
      </c>
      <c r="F16" s="204">
        <v>-21.259960908134101</v>
      </c>
      <c r="G16" s="15"/>
    </row>
    <row r="17" spans="1:7" ht="15.6" customHeight="1" x14ac:dyDescent="0.35">
      <c r="A17" s="202" t="s">
        <v>150</v>
      </c>
      <c r="B17" s="203">
        <v>93.83</v>
      </c>
      <c r="C17" s="203">
        <v>214.65600000000001</v>
      </c>
      <c r="D17" s="203">
        <v>93.83</v>
      </c>
      <c r="E17" s="203">
        <v>214.65600000000001</v>
      </c>
      <c r="F17" s="204">
        <v>128.7711819247576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15.250999999999999</v>
      </c>
      <c r="C19" s="203">
        <v>9.1509999999999998</v>
      </c>
      <c r="D19" s="203">
        <v>15.250999999999999</v>
      </c>
      <c r="E19" s="203">
        <v>9.1509999999999998</v>
      </c>
      <c r="F19" s="204">
        <v>-39.99737722116582</v>
      </c>
    </row>
    <row r="20" spans="1:7" ht="15.6" customHeight="1" x14ac:dyDescent="0.25">
      <c r="A20" s="202" t="s">
        <v>142</v>
      </c>
      <c r="B20" s="203">
        <v>110.68300000000001</v>
      </c>
      <c r="C20" s="203">
        <v>50.455000000000013</v>
      </c>
      <c r="D20" s="203">
        <v>110.68300000000001</v>
      </c>
      <c r="E20" s="203">
        <v>50.455000000000013</v>
      </c>
      <c r="F20" s="204">
        <v>-54.41486045734213</v>
      </c>
    </row>
    <row r="21" spans="1:7" ht="15.6" customHeight="1" x14ac:dyDescent="0.25">
      <c r="A21" s="202" t="s">
        <v>149</v>
      </c>
      <c r="B21" s="203">
        <v>10.878</v>
      </c>
      <c r="C21" s="203">
        <v>6.9139999999999997</v>
      </c>
      <c r="D21" s="203">
        <v>10.878</v>
      </c>
      <c r="E21" s="203">
        <v>6.9139999999999997</v>
      </c>
      <c r="F21" s="204">
        <v>-36.440522154807873</v>
      </c>
    </row>
    <row r="22" spans="1:7" ht="15.6" customHeight="1" x14ac:dyDescent="0.25">
      <c r="A22" s="202" t="s">
        <v>146</v>
      </c>
      <c r="B22" s="203">
        <v>19.59</v>
      </c>
      <c r="C22" s="203">
        <v>9.8770000000000007</v>
      </c>
      <c r="D22" s="203">
        <v>19.59</v>
      </c>
      <c r="E22" s="203">
        <v>9.8770000000000007</v>
      </c>
      <c r="F22" s="204">
        <v>-49.581419091373149</v>
      </c>
    </row>
    <row r="23" spans="1:7" ht="15.6" customHeight="1" x14ac:dyDescent="0.25">
      <c r="A23" s="202" t="s">
        <v>165</v>
      </c>
      <c r="B23" s="203">
        <v>0.58900000000000008</v>
      </c>
      <c r="C23" s="203">
        <v>2.242</v>
      </c>
      <c r="D23" s="203">
        <v>0.58900000000000008</v>
      </c>
      <c r="E23" s="203">
        <v>2.242</v>
      </c>
      <c r="F23" s="204">
        <v>280.64516129032251</v>
      </c>
    </row>
    <row r="24" spans="1:7" ht="15.6" customHeight="1" x14ac:dyDescent="0.25">
      <c r="A24" s="202" t="s">
        <v>141</v>
      </c>
      <c r="B24" s="203">
        <v>162.154</v>
      </c>
      <c r="C24" s="203">
        <v>116.92</v>
      </c>
      <c r="D24" s="203">
        <v>162.154</v>
      </c>
      <c r="E24" s="203">
        <v>116.92</v>
      </c>
      <c r="F24" s="204">
        <v>-27.89570408377222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76.375</v>
      </c>
      <c r="C26" s="203">
        <v>40.113</v>
      </c>
      <c r="D26" s="203">
        <v>76.375</v>
      </c>
      <c r="E26" s="203">
        <v>40.113</v>
      </c>
      <c r="F26" s="204">
        <v>-47.47888707037643</v>
      </c>
    </row>
    <row r="27" spans="1:7" ht="15.6" customHeight="1" x14ac:dyDescent="0.25">
      <c r="A27" s="202" t="s">
        <v>173</v>
      </c>
      <c r="B27" s="203">
        <v>1200.973</v>
      </c>
      <c r="C27" s="203">
        <v>1069.6569999999999</v>
      </c>
      <c r="D27" s="203">
        <v>1200.973</v>
      </c>
      <c r="E27" s="203">
        <v>1069.6569999999999</v>
      </c>
      <c r="F27" s="204">
        <v>-10.934134239487459</v>
      </c>
    </row>
    <row r="28" spans="1:7" ht="15.6" customHeight="1" x14ac:dyDescent="0.25">
      <c r="A28" s="202" t="s">
        <v>177</v>
      </c>
      <c r="B28" s="203">
        <v>235.363</v>
      </c>
      <c r="C28" s="203">
        <v>180.08600000000001</v>
      </c>
      <c r="D28" s="203">
        <v>235.363</v>
      </c>
      <c r="E28" s="203">
        <v>180.08600000000001</v>
      </c>
      <c r="F28" s="204">
        <v>-23.485849517553731</v>
      </c>
    </row>
    <row r="29" spans="1:7" ht="15.6" customHeight="1" x14ac:dyDescent="0.25">
      <c r="A29" s="202" t="s">
        <v>178</v>
      </c>
      <c r="B29" s="203">
        <v>222.43600000000001</v>
      </c>
      <c r="C29" s="203">
        <v>106.51300000000001</v>
      </c>
      <c r="D29" s="203">
        <v>222.43600000000001</v>
      </c>
      <c r="E29" s="203">
        <v>106.51300000000001</v>
      </c>
      <c r="F29" s="204">
        <v>-52.115215163013168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80.774000000000001</v>
      </c>
      <c r="C31" s="203">
        <v>69.685000000000002</v>
      </c>
      <c r="D31" s="203">
        <v>80.774000000000001</v>
      </c>
      <c r="E31" s="203">
        <v>69.685000000000002</v>
      </c>
      <c r="F31" s="204">
        <v>-13.72842746428306</v>
      </c>
    </row>
    <row r="32" spans="1:7" ht="15.6" customHeight="1" x14ac:dyDescent="0.25">
      <c r="A32" s="202" t="s">
        <v>181</v>
      </c>
      <c r="B32" s="203">
        <v>78.681000000000012</v>
      </c>
      <c r="C32" s="203">
        <v>161.51599999999999</v>
      </c>
      <c r="D32" s="203">
        <v>78.681000000000012</v>
      </c>
      <c r="E32" s="203">
        <v>161.51599999999999</v>
      </c>
      <c r="F32" s="204">
        <v>105.2795465233029</v>
      </c>
    </row>
    <row r="33" spans="1:6" ht="15.6" customHeight="1" x14ac:dyDescent="0.25">
      <c r="A33" s="202" t="s">
        <v>182</v>
      </c>
      <c r="B33" s="203">
        <v>1773.7539999999999</v>
      </c>
      <c r="C33" s="203">
        <v>1532.4480000000001</v>
      </c>
      <c r="D33" s="203">
        <v>1773.7539999999999</v>
      </c>
      <c r="E33" s="203">
        <v>1532.4480000000001</v>
      </c>
      <c r="F33" s="204">
        <v>-13.60425402846167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6924.7179999999998</v>
      </c>
      <c r="C35" s="91">
        <f>SUM(C7:C34)</f>
        <v>5606.8300000000008</v>
      </c>
      <c r="D35" s="90">
        <f>SUM(D7:D34)</f>
        <v>6924.7179999999998</v>
      </c>
      <c r="E35" s="92">
        <f>SUM(E7:E34)</f>
        <v>5606.8300000000008</v>
      </c>
      <c r="F35" s="154">
        <f>E35*100/D35-100</f>
        <v>-19.031648653418074</v>
      </c>
    </row>
    <row r="36" spans="1:6" ht="15.6" customHeight="1" x14ac:dyDescent="0.25">
      <c r="A36" s="87" t="s">
        <v>86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CB44-01E0-4EB8-BA07-04BF9D716E73}">
  <sheetPr codeName="Hoja1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3593</v>
      </c>
      <c r="C7" s="203">
        <v>1876</v>
      </c>
      <c r="D7" s="203">
        <v>3593</v>
      </c>
      <c r="E7" s="203">
        <v>1876</v>
      </c>
      <c r="F7" s="204">
        <v>-47.787364319510161</v>
      </c>
      <c r="G7" s="51"/>
    </row>
    <row r="8" spans="1:14" ht="15.6" customHeight="1" x14ac:dyDescent="0.25">
      <c r="A8" s="202" t="s">
        <v>11</v>
      </c>
      <c r="B8" s="203">
        <v>678</v>
      </c>
      <c r="C8" s="203">
        <v>2239</v>
      </c>
      <c r="D8" s="203">
        <v>678</v>
      </c>
      <c r="E8" s="203">
        <v>2239</v>
      </c>
      <c r="F8" s="204">
        <v>230.23598820058999</v>
      </c>
      <c r="G8" s="20"/>
    </row>
    <row r="9" spans="1:14" ht="15.6" customHeight="1" x14ac:dyDescent="0.25">
      <c r="A9" s="202" t="s">
        <v>8</v>
      </c>
      <c r="B9" s="203">
        <v>5931</v>
      </c>
      <c r="C9" s="203">
        <v>4771</v>
      </c>
      <c r="D9" s="203">
        <v>5931</v>
      </c>
      <c r="E9" s="203">
        <v>4771</v>
      </c>
      <c r="F9" s="204">
        <v>-19.55825324565841</v>
      </c>
      <c r="G9" s="20"/>
    </row>
    <row r="10" spans="1:14" ht="15.6" customHeight="1" x14ac:dyDescent="0.25">
      <c r="A10" s="202" t="s">
        <v>10</v>
      </c>
      <c r="B10" s="203">
        <v>3880</v>
      </c>
      <c r="C10" s="203">
        <v>3373</v>
      </c>
      <c r="D10" s="203">
        <v>3880</v>
      </c>
      <c r="E10" s="203">
        <v>3373</v>
      </c>
      <c r="F10" s="204">
        <v>-13.06701030927834</v>
      </c>
    </row>
    <row r="11" spans="1:14" ht="15.6" customHeight="1" x14ac:dyDescent="0.25">
      <c r="A11" s="202" t="s">
        <v>9</v>
      </c>
      <c r="B11" s="203">
        <v>261468</v>
      </c>
      <c r="C11" s="203">
        <v>252498</v>
      </c>
      <c r="D11" s="203">
        <v>261468</v>
      </c>
      <c r="E11" s="203">
        <v>252498</v>
      </c>
      <c r="F11" s="204">
        <v>-3.430630134471528</v>
      </c>
    </row>
    <row r="12" spans="1:14" ht="15.6" customHeight="1" x14ac:dyDescent="0.25">
      <c r="A12" s="202" t="s">
        <v>6</v>
      </c>
      <c r="B12" s="203">
        <v>8878</v>
      </c>
      <c r="C12" s="203">
        <v>10255</v>
      </c>
      <c r="D12" s="203">
        <v>8878</v>
      </c>
      <c r="E12" s="203">
        <v>10255</v>
      </c>
      <c r="F12" s="204">
        <v>15.51025005631899</v>
      </c>
    </row>
    <row r="13" spans="1:14" ht="15.6" customHeight="1" x14ac:dyDescent="0.25">
      <c r="A13" s="202" t="s">
        <v>175</v>
      </c>
      <c r="B13" s="203">
        <v>7840</v>
      </c>
      <c r="C13" s="203">
        <v>4091</v>
      </c>
      <c r="D13" s="203">
        <v>7840</v>
      </c>
      <c r="E13" s="203">
        <v>4091</v>
      </c>
      <c r="F13" s="204">
        <v>-47.818877551020407</v>
      </c>
    </row>
    <row r="14" spans="1:14" ht="15.6" customHeight="1" x14ac:dyDescent="0.25">
      <c r="A14" s="202" t="s">
        <v>148</v>
      </c>
      <c r="B14" s="203">
        <v>110682</v>
      </c>
      <c r="C14" s="203">
        <v>118326</v>
      </c>
      <c r="D14" s="203">
        <v>110682</v>
      </c>
      <c r="E14" s="203">
        <v>118326</v>
      </c>
      <c r="F14" s="204">
        <v>6.9062720225510921</v>
      </c>
    </row>
    <row r="15" spans="1:14" ht="15.6" customHeight="1" x14ac:dyDescent="0.25">
      <c r="A15" s="202" t="s">
        <v>145</v>
      </c>
      <c r="B15" s="203">
        <v>1649</v>
      </c>
      <c r="C15" s="203">
        <v>1638</v>
      </c>
      <c r="D15" s="203">
        <v>1649</v>
      </c>
      <c r="E15" s="203">
        <v>1638</v>
      </c>
      <c r="F15" s="204">
        <v>-0.66707095209217471</v>
      </c>
    </row>
    <row r="16" spans="1:14" ht="15.6" customHeight="1" x14ac:dyDescent="0.5">
      <c r="A16" s="202" t="s">
        <v>144</v>
      </c>
      <c r="B16" s="203">
        <v>20139</v>
      </c>
      <c r="C16" s="203">
        <v>17649</v>
      </c>
      <c r="D16" s="203">
        <v>20139</v>
      </c>
      <c r="E16" s="203">
        <v>17649</v>
      </c>
      <c r="F16" s="204">
        <v>-12.364069715477431</v>
      </c>
      <c r="G16" s="15"/>
    </row>
    <row r="17" spans="1:7" ht="15.6" customHeight="1" x14ac:dyDescent="0.35">
      <c r="A17" s="202" t="s">
        <v>150</v>
      </c>
      <c r="B17" s="203">
        <v>1038</v>
      </c>
      <c r="C17" s="203">
        <v>1759</v>
      </c>
      <c r="D17" s="203">
        <v>1038</v>
      </c>
      <c r="E17" s="203">
        <v>1759</v>
      </c>
      <c r="F17" s="204">
        <v>69.460500963391127</v>
      </c>
      <c r="G17" s="16"/>
    </row>
    <row r="18" spans="1:7" ht="15.6" customHeight="1" x14ac:dyDescent="0.25">
      <c r="A18" s="202" t="s">
        <v>147</v>
      </c>
      <c r="B18" s="203">
        <v>59327</v>
      </c>
      <c r="C18" s="203">
        <v>51403</v>
      </c>
      <c r="D18" s="203">
        <v>59327</v>
      </c>
      <c r="E18" s="203">
        <v>51403</v>
      </c>
      <c r="F18" s="204">
        <v>-13.35648187166046</v>
      </c>
    </row>
    <row r="19" spans="1:7" ht="15.6" customHeight="1" x14ac:dyDescent="0.25">
      <c r="A19" s="202" t="s">
        <v>143</v>
      </c>
      <c r="B19" s="203">
        <v>501</v>
      </c>
      <c r="C19" s="203">
        <v>1163</v>
      </c>
      <c r="D19" s="203">
        <v>501</v>
      </c>
      <c r="E19" s="203">
        <v>1163</v>
      </c>
      <c r="F19" s="204">
        <v>132.13572854291419</v>
      </c>
    </row>
    <row r="20" spans="1:7" ht="15.6" customHeight="1" x14ac:dyDescent="0.25">
      <c r="A20" s="202" t="s">
        <v>142</v>
      </c>
      <c r="B20" s="203">
        <v>6831</v>
      </c>
      <c r="C20" s="203">
        <v>0</v>
      </c>
      <c r="D20" s="203">
        <v>6831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27416</v>
      </c>
      <c r="C21" s="203">
        <v>12975</v>
      </c>
      <c r="D21" s="203">
        <v>27416</v>
      </c>
      <c r="E21" s="203">
        <v>12975</v>
      </c>
      <c r="F21" s="204">
        <v>-52.673621243069739</v>
      </c>
    </row>
    <row r="22" spans="1:7" ht="15.6" customHeight="1" x14ac:dyDescent="0.25">
      <c r="A22" s="202" t="s">
        <v>146</v>
      </c>
      <c r="B22" s="203">
        <v>229804</v>
      </c>
      <c r="C22" s="203">
        <v>240048</v>
      </c>
      <c r="D22" s="203">
        <v>229804</v>
      </c>
      <c r="E22" s="203">
        <v>240048</v>
      </c>
      <c r="F22" s="204">
        <v>4.4577117891768694</v>
      </c>
    </row>
    <row r="23" spans="1:7" ht="15.6" customHeight="1" x14ac:dyDescent="0.25">
      <c r="A23" s="202" t="s">
        <v>165</v>
      </c>
      <c r="B23" s="203">
        <v>3430</v>
      </c>
      <c r="C23" s="203">
        <v>14135</v>
      </c>
      <c r="D23" s="203">
        <v>3430</v>
      </c>
      <c r="E23" s="203">
        <v>14135</v>
      </c>
      <c r="F23" s="204">
        <v>312.09912536443147</v>
      </c>
    </row>
    <row r="24" spans="1:7" ht="15.6" customHeight="1" x14ac:dyDescent="0.25">
      <c r="A24" s="202" t="s">
        <v>141</v>
      </c>
      <c r="B24" s="203">
        <v>3456</v>
      </c>
      <c r="C24" s="203">
        <v>2305</v>
      </c>
      <c r="D24" s="203">
        <v>3456</v>
      </c>
      <c r="E24" s="203">
        <v>2305</v>
      </c>
      <c r="F24" s="204">
        <v>-33.304398148148152</v>
      </c>
    </row>
    <row r="25" spans="1:7" ht="15.6" customHeight="1" x14ac:dyDescent="0.25">
      <c r="A25" s="202" t="s">
        <v>140</v>
      </c>
      <c r="B25" s="203">
        <v>830</v>
      </c>
      <c r="C25" s="203">
        <v>30</v>
      </c>
      <c r="D25" s="203">
        <v>830</v>
      </c>
      <c r="E25" s="203">
        <v>30</v>
      </c>
      <c r="F25" s="204">
        <v>-96.385542168674704</v>
      </c>
    </row>
    <row r="26" spans="1:7" ht="15.6" customHeight="1" x14ac:dyDescent="0.25">
      <c r="A26" s="202" t="s">
        <v>152</v>
      </c>
      <c r="B26" s="203">
        <v>2113</v>
      </c>
      <c r="C26" s="203">
        <v>1483</v>
      </c>
      <c r="D26" s="203">
        <v>2113</v>
      </c>
      <c r="E26" s="203">
        <v>1483</v>
      </c>
      <c r="F26" s="204">
        <v>-29.81542830099384</v>
      </c>
    </row>
    <row r="27" spans="1:7" ht="15.6" customHeight="1" x14ac:dyDescent="0.25">
      <c r="A27" s="202" t="s">
        <v>173</v>
      </c>
      <c r="B27" s="203">
        <v>2922</v>
      </c>
      <c r="C27" s="203">
        <v>2896</v>
      </c>
      <c r="D27" s="203">
        <v>2922</v>
      </c>
      <c r="E27" s="203">
        <v>2896</v>
      </c>
      <c r="F27" s="204">
        <v>-0.88980150581792827</v>
      </c>
    </row>
    <row r="28" spans="1:7" ht="15.6" customHeight="1" x14ac:dyDescent="0.25">
      <c r="A28" s="202" t="s">
        <v>177</v>
      </c>
      <c r="B28" s="203">
        <v>65820</v>
      </c>
      <c r="C28" s="203">
        <v>112725</v>
      </c>
      <c r="D28" s="203">
        <v>65820</v>
      </c>
      <c r="E28" s="203">
        <v>112725</v>
      </c>
      <c r="F28" s="204">
        <v>71.262534184138559</v>
      </c>
    </row>
    <row r="29" spans="1:7" ht="15.6" customHeight="1" x14ac:dyDescent="0.25">
      <c r="A29" s="202" t="s">
        <v>178</v>
      </c>
      <c r="B29" s="203">
        <v>4145</v>
      </c>
      <c r="C29" s="203">
        <v>3447</v>
      </c>
      <c r="D29" s="203">
        <v>4145</v>
      </c>
      <c r="E29" s="203">
        <v>3447</v>
      </c>
      <c r="F29" s="204">
        <v>-16.839565741857651</v>
      </c>
    </row>
    <row r="30" spans="1:7" ht="15.6" customHeight="1" x14ac:dyDescent="0.25">
      <c r="A30" s="202" t="s">
        <v>179</v>
      </c>
      <c r="B30" s="203">
        <v>1780</v>
      </c>
      <c r="C30" s="203">
        <v>11466</v>
      </c>
      <c r="D30" s="203">
        <v>1780</v>
      </c>
      <c r="E30" s="203">
        <v>11466</v>
      </c>
      <c r="F30" s="204">
        <v>544.15730337078651</v>
      </c>
    </row>
    <row r="31" spans="1:7" ht="15.6" customHeight="1" x14ac:dyDescent="0.25">
      <c r="A31" s="202" t="s">
        <v>180</v>
      </c>
      <c r="B31" s="203">
        <v>9942</v>
      </c>
      <c r="C31" s="203">
        <v>13840</v>
      </c>
      <c r="D31" s="203">
        <v>9942</v>
      </c>
      <c r="E31" s="203">
        <v>13840</v>
      </c>
      <c r="F31" s="204">
        <v>39.2074029370348</v>
      </c>
    </row>
    <row r="32" spans="1:7" ht="15.6" customHeight="1" x14ac:dyDescent="0.25">
      <c r="A32" s="202" t="s">
        <v>181</v>
      </c>
      <c r="B32" s="203">
        <v>41870</v>
      </c>
      <c r="C32" s="203">
        <v>48466</v>
      </c>
      <c r="D32" s="203">
        <v>41870</v>
      </c>
      <c r="E32" s="203">
        <v>48466</v>
      </c>
      <c r="F32" s="204">
        <v>15.753522808693569</v>
      </c>
    </row>
    <row r="33" spans="1:6" ht="15.6" customHeight="1" x14ac:dyDescent="0.25">
      <c r="A33" s="202" t="s">
        <v>182</v>
      </c>
      <c r="B33" s="203">
        <v>8142</v>
      </c>
      <c r="C33" s="203">
        <v>9619</v>
      </c>
      <c r="D33" s="203">
        <v>8142</v>
      </c>
      <c r="E33" s="203">
        <v>9619</v>
      </c>
      <c r="F33" s="204">
        <v>18.140506018177351</v>
      </c>
    </row>
    <row r="34" spans="1:6" ht="15.6" customHeight="1" x14ac:dyDescent="0.25">
      <c r="A34" s="202" t="s">
        <v>183</v>
      </c>
      <c r="B34" s="203">
        <v>410</v>
      </c>
      <c r="C34" s="203">
        <v>663</v>
      </c>
      <c r="D34" s="203">
        <v>410</v>
      </c>
      <c r="E34" s="203">
        <v>663</v>
      </c>
      <c r="F34" s="204">
        <v>61.707317073170742</v>
      </c>
    </row>
    <row r="35" spans="1:6" ht="15.6" customHeight="1" x14ac:dyDescent="0.25">
      <c r="A35" s="170" t="s">
        <v>153</v>
      </c>
      <c r="B35" s="90">
        <f>SUM(B7:B34)</f>
        <v>894515</v>
      </c>
      <c r="C35" s="91">
        <f>SUM(C7:C34)</f>
        <v>945139</v>
      </c>
      <c r="D35" s="192">
        <f>SUM(D7:D34)</f>
        <v>894515</v>
      </c>
      <c r="E35" s="192">
        <f>SUM(E7:E34)</f>
        <v>945139</v>
      </c>
      <c r="F35" s="154">
        <f>E35*100/D35-100</f>
        <v>5.6593796638401841</v>
      </c>
    </row>
    <row r="36" spans="1:6" ht="15.6" customHeight="1" x14ac:dyDescent="0.25">
      <c r="A36" s="87" t="s">
        <v>160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D6B1-E4EC-4287-A6E5-B015E6A96305}">
  <sheetPr codeName="Hoja1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2764</v>
      </c>
      <c r="C7" s="203">
        <v>1261</v>
      </c>
      <c r="D7" s="203">
        <v>2764</v>
      </c>
      <c r="E7" s="203">
        <v>1261</v>
      </c>
      <c r="F7" s="204">
        <v>-54.37771345875543</v>
      </c>
      <c r="G7" s="51"/>
    </row>
    <row r="8" spans="1:14" ht="15.6" customHeight="1" x14ac:dyDescent="0.25">
      <c r="A8" s="202" t="s">
        <v>11</v>
      </c>
      <c r="B8" s="203">
        <v>89</v>
      </c>
      <c r="C8" s="203">
        <v>218</v>
      </c>
      <c r="D8" s="203">
        <v>89</v>
      </c>
      <c r="E8" s="203">
        <v>218</v>
      </c>
      <c r="F8" s="204">
        <v>144.9438202247191</v>
      </c>
      <c r="G8" s="20"/>
    </row>
    <row r="9" spans="1:14" ht="15.6" customHeight="1" x14ac:dyDescent="0.25">
      <c r="A9" s="202" t="s">
        <v>8</v>
      </c>
      <c r="B9" s="203">
        <v>2529</v>
      </c>
      <c r="C9" s="203">
        <v>2219</v>
      </c>
      <c r="D9" s="203">
        <v>2529</v>
      </c>
      <c r="E9" s="203">
        <v>2219</v>
      </c>
      <c r="F9" s="204">
        <v>-12.25780941083433</v>
      </c>
      <c r="G9" s="20"/>
    </row>
    <row r="10" spans="1:14" ht="15.6" customHeight="1" x14ac:dyDescent="0.25">
      <c r="A10" s="202" t="s">
        <v>10</v>
      </c>
      <c r="B10" s="203">
        <v>1363</v>
      </c>
      <c r="C10" s="203">
        <v>1405</v>
      </c>
      <c r="D10" s="203">
        <v>1363</v>
      </c>
      <c r="E10" s="203">
        <v>1405</v>
      </c>
      <c r="F10" s="204">
        <v>3.0814380044020599</v>
      </c>
    </row>
    <row r="11" spans="1:14" ht="15.6" customHeight="1" x14ac:dyDescent="0.25">
      <c r="A11" s="202" t="s">
        <v>9</v>
      </c>
      <c r="B11" s="203">
        <v>250027</v>
      </c>
      <c r="C11" s="203">
        <v>242364</v>
      </c>
      <c r="D11" s="203">
        <v>250027</v>
      </c>
      <c r="E11" s="203">
        <v>242364</v>
      </c>
      <c r="F11" s="204">
        <v>-3.0648689941486249</v>
      </c>
    </row>
    <row r="12" spans="1:14" ht="15.6" customHeight="1" x14ac:dyDescent="0.25">
      <c r="A12" s="202" t="s">
        <v>6</v>
      </c>
      <c r="B12" s="203">
        <v>1974</v>
      </c>
      <c r="C12" s="203">
        <v>1437</v>
      </c>
      <c r="D12" s="203">
        <v>1974</v>
      </c>
      <c r="E12" s="203">
        <v>1437</v>
      </c>
      <c r="F12" s="204">
        <v>-27.203647416413379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0</v>
      </c>
      <c r="E13" s="203">
        <v>0</v>
      </c>
      <c r="F13" s="204" t="s">
        <v>151</v>
      </c>
    </row>
    <row r="14" spans="1:14" ht="15.6" customHeight="1" x14ac:dyDescent="0.25">
      <c r="A14" s="202" t="s">
        <v>148</v>
      </c>
      <c r="B14" s="203">
        <v>92239</v>
      </c>
      <c r="C14" s="203">
        <v>95787</v>
      </c>
      <c r="D14" s="203">
        <v>92239</v>
      </c>
      <c r="E14" s="203">
        <v>95787</v>
      </c>
      <c r="F14" s="204">
        <v>3.8465291254241691</v>
      </c>
    </row>
    <row r="15" spans="1:14" ht="15.6" customHeight="1" x14ac:dyDescent="0.25">
      <c r="A15" s="202" t="s">
        <v>145</v>
      </c>
      <c r="B15" s="203">
        <v>1406</v>
      </c>
      <c r="C15" s="203">
        <v>1415</v>
      </c>
      <c r="D15" s="203">
        <v>1406</v>
      </c>
      <c r="E15" s="203">
        <v>1415</v>
      </c>
      <c r="F15" s="204">
        <v>0.64011379800852808</v>
      </c>
    </row>
    <row r="16" spans="1:14" ht="15.6" customHeight="1" x14ac:dyDescent="0.5">
      <c r="A16" s="202" t="s">
        <v>144</v>
      </c>
      <c r="B16" s="203">
        <v>1208</v>
      </c>
      <c r="C16" s="203">
        <v>1998</v>
      </c>
      <c r="D16" s="203">
        <v>1208</v>
      </c>
      <c r="E16" s="203">
        <v>1998</v>
      </c>
      <c r="F16" s="204">
        <v>65.397350993377472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56167</v>
      </c>
      <c r="C18" s="203">
        <v>48962</v>
      </c>
      <c r="D18" s="203">
        <v>56167</v>
      </c>
      <c r="E18" s="203">
        <v>48962</v>
      </c>
      <c r="F18" s="204">
        <v>-12.827817045596159</v>
      </c>
    </row>
    <row r="19" spans="1:7" ht="15.6" customHeight="1" x14ac:dyDescent="0.25">
      <c r="A19" s="202" t="s">
        <v>143</v>
      </c>
      <c r="B19" s="203">
        <v>343</v>
      </c>
      <c r="C19" s="203">
        <v>694</v>
      </c>
      <c r="D19" s="203">
        <v>343</v>
      </c>
      <c r="E19" s="203">
        <v>694</v>
      </c>
      <c r="F19" s="204">
        <v>102.33236151603499</v>
      </c>
    </row>
    <row r="20" spans="1:7" ht="15.6" customHeight="1" x14ac:dyDescent="0.25">
      <c r="A20" s="202" t="s">
        <v>142</v>
      </c>
      <c r="B20" s="203">
        <v>6831</v>
      </c>
      <c r="C20" s="203">
        <v>0</v>
      </c>
      <c r="D20" s="203">
        <v>6831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23113</v>
      </c>
      <c r="C21" s="203">
        <v>11182</v>
      </c>
      <c r="D21" s="203">
        <v>23113</v>
      </c>
      <c r="E21" s="203">
        <v>11182</v>
      </c>
      <c r="F21" s="204">
        <v>-51.62030026392074</v>
      </c>
    </row>
    <row r="22" spans="1:7" ht="15.6" customHeight="1" x14ac:dyDescent="0.25">
      <c r="A22" s="202" t="s">
        <v>146</v>
      </c>
      <c r="B22" s="203">
        <v>202243</v>
      </c>
      <c r="C22" s="203">
        <v>200808</v>
      </c>
      <c r="D22" s="203">
        <v>202243</v>
      </c>
      <c r="E22" s="203">
        <v>200808</v>
      </c>
      <c r="F22" s="204">
        <v>-0.70954248107474882</v>
      </c>
    </row>
    <row r="23" spans="1:7" ht="15.6" customHeight="1" x14ac:dyDescent="0.25">
      <c r="A23" s="202" t="s">
        <v>165</v>
      </c>
      <c r="B23" s="203">
        <v>1424</v>
      </c>
      <c r="C23" s="203">
        <v>10819</v>
      </c>
      <c r="D23" s="203">
        <v>1424</v>
      </c>
      <c r="E23" s="203">
        <v>10819</v>
      </c>
      <c r="F23" s="204">
        <v>659.76123595505624</v>
      </c>
    </row>
    <row r="24" spans="1:7" ht="15.6" customHeight="1" x14ac:dyDescent="0.25">
      <c r="A24" s="202" t="s">
        <v>141</v>
      </c>
      <c r="B24" s="203">
        <v>2851</v>
      </c>
      <c r="C24" s="203">
        <v>1567</v>
      </c>
      <c r="D24" s="203">
        <v>2851</v>
      </c>
      <c r="E24" s="203">
        <v>1567</v>
      </c>
      <c r="F24" s="204">
        <v>-45.036829182742899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1143</v>
      </c>
      <c r="C26" s="203">
        <v>877</v>
      </c>
      <c r="D26" s="203">
        <v>1143</v>
      </c>
      <c r="E26" s="203">
        <v>877</v>
      </c>
      <c r="F26" s="204">
        <v>-23.27209098862642</v>
      </c>
    </row>
    <row r="27" spans="1:7" ht="15.6" customHeight="1" x14ac:dyDescent="0.25">
      <c r="A27" s="202" t="s">
        <v>173</v>
      </c>
      <c r="B27" s="203">
        <v>1239</v>
      </c>
      <c r="C27" s="203">
        <v>1520</v>
      </c>
      <c r="D27" s="203">
        <v>1239</v>
      </c>
      <c r="E27" s="203">
        <v>1520</v>
      </c>
      <c r="F27" s="204">
        <v>22.679580306698949</v>
      </c>
    </row>
    <row r="28" spans="1:7" ht="15.6" customHeight="1" x14ac:dyDescent="0.25">
      <c r="A28" s="202" t="s">
        <v>177</v>
      </c>
      <c r="B28" s="203">
        <v>46307</v>
      </c>
      <c r="C28" s="203">
        <v>88502</v>
      </c>
      <c r="D28" s="203">
        <v>46307</v>
      </c>
      <c r="E28" s="203">
        <v>88502</v>
      </c>
      <c r="F28" s="204">
        <v>91.12013302524457</v>
      </c>
    </row>
    <row r="29" spans="1:7" ht="15.6" customHeight="1" x14ac:dyDescent="0.25">
      <c r="A29" s="202" t="s">
        <v>178</v>
      </c>
      <c r="B29" s="203">
        <v>2640</v>
      </c>
      <c r="C29" s="203">
        <v>2393</v>
      </c>
      <c r="D29" s="203">
        <v>2640</v>
      </c>
      <c r="E29" s="203">
        <v>2393</v>
      </c>
      <c r="F29" s="204">
        <v>-9.3560606060606091</v>
      </c>
    </row>
    <row r="30" spans="1:7" ht="15.6" customHeight="1" x14ac:dyDescent="0.25">
      <c r="A30" s="202" t="s">
        <v>179</v>
      </c>
      <c r="B30" s="203">
        <v>1106</v>
      </c>
      <c r="C30" s="203">
        <v>6948</v>
      </c>
      <c r="D30" s="203">
        <v>1106</v>
      </c>
      <c r="E30" s="203">
        <v>6948</v>
      </c>
      <c r="F30" s="204">
        <v>528.20976491862564</v>
      </c>
    </row>
    <row r="31" spans="1:7" ht="15.6" customHeight="1" x14ac:dyDescent="0.25">
      <c r="A31" s="202" t="s">
        <v>180</v>
      </c>
      <c r="B31" s="203">
        <v>4828</v>
      </c>
      <c r="C31" s="203">
        <v>5745</v>
      </c>
      <c r="D31" s="203">
        <v>4828</v>
      </c>
      <c r="E31" s="203">
        <v>5745</v>
      </c>
      <c r="F31" s="204">
        <v>18.99337199668599</v>
      </c>
    </row>
    <row r="32" spans="1:7" ht="15.6" customHeight="1" x14ac:dyDescent="0.25">
      <c r="A32" s="202" t="s">
        <v>181</v>
      </c>
      <c r="B32" s="203">
        <v>32858</v>
      </c>
      <c r="C32" s="203">
        <v>37261</v>
      </c>
      <c r="D32" s="203">
        <v>32858</v>
      </c>
      <c r="E32" s="203">
        <v>37261</v>
      </c>
      <c r="F32" s="204">
        <v>13.4000852151683</v>
      </c>
    </row>
    <row r="33" spans="1:6" ht="15.6" customHeight="1" x14ac:dyDescent="0.25">
      <c r="A33" s="202" t="s">
        <v>182</v>
      </c>
      <c r="B33" s="203">
        <v>4421</v>
      </c>
      <c r="C33" s="203">
        <v>5335</v>
      </c>
      <c r="D33" s="203">
        <v>4421</v>
      </c>
      <c r="E33" s="203">
        <v>5335</v>
      </c>
      <c r="F33" s="204">
        <v>20.674055643519569</v>
      </c>
    </row>
    <row r="34" spans="1:6" ht="15.6" customHeight="1" x14ac:dyDescent="0.25">
      <c r="A34" s="202" t="s">
        <v>183</v>
      </c>
      <c r="B34" s="203">
        <v>205</v>
      </c>
      <c r="C34" s="203">
        <v>133</v>
      </c>
      <c r="D34" s="203">
        <v>205</v>
      </c>
      <c r="E34" s="203">
        <v>133</v>
      </c>
      <c r="F34" s="204">
        <v>-35.121951219512198</v>
      </c>
    </row>
    <row r="35" spans="1:6" ht="15.6" customHeight="1" x14ac:dyDescent="0.25">
      <c r="A35" s="170" t="s">
        <v>153</v>
      </c>
      <c r="B35" s="90">
        <f>SUM(B7:B34)</f>
        <v>741318</v>
      </c>
      <c r="C35" s="91">
        <f>SUM(C7:C34)</f>
        <v>770850</v>
      </c>
      <c r="D35" s="90">
        <f>SUM(D7:D34)</f>
        <v>741318</v>
      </c>
      <c r="E35" s="92">
        <f>SUM(E7:E34)</f>
        <v>770850</v>
      </c>
      <c r="F35" s="154">
        <f>E35*100/D35-100</f>
        <v>3.9837154905182359</v>
      </c>
    </row>
    <row r="36" spans="1:6" ht="15.6" customHeight="1" x14ac:dyDescent="0.25">
      <c r="A36" s="87" t="s">
        <v>82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B207-98D1-47DE-B08A-4FEFA34C4E18}">
  <sheetPr codeName="Hoja1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303000</v>
      </c>
      <c r="C11" s="203">
        <v>278089</v>
      </c>
      <c r="D11" s="203">
        <v>303000</v>
      </c>
      <c r="E11" s="203">
        <v>278089</v>
      </c>
      <c r="F11" s="204">
        <v>-8.2214521452145277</v>
      </c>
    </row>
    <row r="12" spans="1:14" ht="15.6" customHeight="1" x14ac:dyDescent="0.25">
      <c r="A12" s="202" t="s">
        <v>6</v>
      </c>
      <c r="B12" s="203">
        <v>0</v>
      </c>
      <c r="C12" s="203">
        <v>0</v>
      </c>
      <c r="D12" s="203">
        <v>0</v>
      </c>
      <c r="E12" s="203">
        <v>0</v>
      </c>
      <c r="F12" s="204" t="s">
        <v>151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0</v>
      </c>
      <c r="E13" s="203">
        <v>0</v>
      </c>
      <c r="F13" s="204" t="s">
        <v>151</v>
      </c>
    </row>
    <row r="14" spans="1:14" ht="15.6" customHeight="1" x14ac:dyDescent="0.25">
      <c r="A14" s="202" t="s">
        <v>148</v>
      </c>
      <c r="B14" s="203">
        <v>0</v>
      </c>
      <c r="C14" s="203">
        <v>0</v>
      </c>
      <c r="D14" s="203">
        <v>0</v>
      </c>
      <c r="E14" s="203">
        <v>0</v>
      </c>
      <c r="F14" s="204" t="s">
        <v>151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0</v>
      </c>
      <c r="C16" s="203">
        <v>4942</v>
      </c>
      <c r="D16" s="203">
        <v>0</v>
      </c>
      <c r="E16" s="203">
        <v>4942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9994</v>
      </c>
      <c r="C21" s="203">
        <v>71299</v>
      </c>
      <c r="D21" s="203">
        <v>9994</v>
      </c>
      <c r="E21" s="203">
        <v>71299</v>
      </c>
      <c r="F21" s="204">
        <v>613.41805083049826</v>
      </c>
    </row>
    <row r="22" spans="1:7" ht="15.6" customHeight="1" x14ac:dyDescent="0.25">
      <c r="A22" s="202" t="s">
        <v>146</v>
      </c>
      <c r="B22" s="203">
        <v>0</v>
      </c>
      <c r="C22" s="203">
        <v>0</v>
      </c>
      <c r="D22" s="203">
        <v>0</v>
      </c>
      <c r="E22" s="203">
        <v>0</v>
      </c>
      <c r="F22" s="204" t="s">
        <v>151</v>
      </c>
    </row>
    <row r="23" spans="1:7" ht="15.6" customHeight="1" x14ac:dyDescent="0.25">
      <c r="A23" s="202" t="s">
        <v>165</v>
      </c>
      <c r="B23" s="203">
        <v>0</v>
      </c>
      <c r="C23" s="203">
        <v>0</v>
      </c>
      <c r="D23" s="203">
        <v>0</v>
      </c>
      <c r="E23" s="203">
        <v>0</v>
      </c>
      <c r="F23" s="204" t="s">
        <v>151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164</v>
      </c>
      <c r="C28" s="203">
        <v>135</v>
      </c>
      <c r="D28" s="203">
        <v>164</v>
      </c>
      <c r="E28" s="203">
        <v>135</v>
      </c>
      <c r="F28" s="204">
        <v>-17.6829268292683</v>
      </c>
    </row>
    <row r="29" spans="1:7" ht="15.6" customHeight="1" x14ac:dyDescent="0.25">
      <c r="A29" s="202" t="s">
        <v>178</v>
      </c>
      <c r="B29" s="203">
        <v>0</v>
      </c>
      <c r="C29" s="203">
        <v>0</v>
      </c>
      <c r="D29" s="203">
        <v>0</v>
      </c>
      <c r="E29" s="203">
        <v>0</v>
      </c>
      <c r="F29" s="204" t="s">
        <v>151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0</v>
      </c>
      <c r="C32" s="203">
        <v>0</v>
      </c>
      <c r="D32" s="203">
        <v>0</v>
      </c>
      <c r="E32" s="203">
        <v>0</v>
      </c>
      <c r="F32" s="204" t="s">
        <v>151</v>
      </c>
    </row>
    <row r="33" spans="1:6" ht="15.6" customHeight="1" x14ac:dyDescent="0.25">
      <c r="A33" s="202" t="s">
        <v>182</v>
      </c>
      <c r="B33" s="203">
        <v>84</v>
      </c>
      <c r="C33" s="203">
        <v>0</v>
      </c>
      <c r="D33" s="203">
        <v>84</v>
      </c>
      <c r="E33" s="203">
        <v>0</v>
      </c>
      <c r="F33" s="204">
        <v>-100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313242</v>
      </c>
      <c r="C35" s="91">
        <f>SUM(C7:C34)</f>
        <v>354465</v>
      </c>
      <c r="D35" s="192">
        <f>SUM(D7:D34)</f>
        <v>313242</v>
      </c>
      <c r="E35" s="192">
        <f>SUM(E7:E34)</f>
        <v>354465</v>
      </c>
      <c r="F35" s="154">
        <f>E35*100/D35-100</f>
        <v>13.160112628574709</v>
      </c>
    </row>
    <row r="36" spans="1:6" ht="15.6" customHeight="1" x14ac:dyDescent="0.25">
      <c r="A36" s="87" t="s">
        <v>52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6672-7D5F-445A-9397-14622D26180C}">
  <sheetPr codeName="Hoja1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86396</v>
      </c>
      <c r="C7" s="203">
        <v>0</v>
      </c>
      <c r="D7" s="203">
        <v>86396</v>
      </c>
      <c r="E7" s="203">
        <v>0</v>
      </c>
      <c r="F7" s="204">
        <v>-100</v>
      </c>
      <c r="G7" s="27"/>
    </row>
    <row r="8" spans="1:14" ht="15.6" customHeight="1" x14ac:dyDescent="0.25">
      <c r="A8" s="202" t="s">
        <v>11</v>
      </c>
      <c r="B8" s="203">
        <v>5249</v>
      </c>
      <c r="C8" s="203">
        <v>8809</v>
      </c>
      <c r="D8" s="203">
        <v>5249</v>
      </c>
      <c r="E8" s="203">
        <v>8809</v>
      </c>
      <c r="F8" s="204">
        <v>67.822442369975221</v>
      </c>
      <c r="G8" s="20"/>
    </row>
    <row r="9" spans="1:14" ht="15.6" customHeight="1" x14ac:dyDescent="0.25">
      <c r="A9" s="202" t="s">
        <v>8</v>
      </c>
      <c r="B9" s="203">
        <v>15</v>
      </c>
      <c r="C9" s="203">
        <v>0</v>
      </c>
      <c r="D9" s="203">
        <v>15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9494</v>
      </c>
      <c r="D10" s="203">
        <v>0</v>
      </c>
      <c r="E10" s="203">
        <v>9494</v>
      </c>
      <c r="F10" s="204" t="s">
        <v>151</v>
      </c>
    </row>
    <row r="11" spans="1:14" ht="15.6" customHeight="1" x14ac:dyDescent="0.25">
      <c r="A11" s="202" t="s">
        <v>9</v>
      </c>
      <c r="B11" s="203">
        <v>4967766</v>
      </c>
      <c r="C11" s="203">
        <v>4051412</v>
      </c>
      <c r="D11" s="203">
        <v>4967766</v>
      </c>
      <c r="E11" s="203">
        <v>4051412</v>
      </c>
      <c r="F11" s="204">
        <v>-18.44599765769966</v>
      </c>
    </row>
    <row r="12" spans="1:14" ht="15.6" customHeight="1" x14ac:dyDescent="0.25">
      <c r="A12" s="202" t="s">
        <v>6</v>
      </c>
      <c r="B12" s="203">
        <v>47143</v>
      </c>
      <c r="C12" s="203">
        <v>75071</v>
      </c>
      <c r="D12" s="203">
        <v>47143</v>
      </c>
      <c r="E12" s="203">
        <v>75071</v>
      </c>
      <c r="F12" s="204">
        <v>59.241032602931497</v>
      </c>
    </row>
    <row r="13" spans="1:14" ht="15.6" customHeight="1" x14ac:dyDescent="0.25">
      <c r="A13" s="202" t="s">
        <v>175</v>
      </c>
      <c r="B13" s="203">
        <v>1123</v>
      </c>
      <c r="C13" s="203">
        <v>430</v>
      </c>
      <c r="D13" s="203">
        <v>1123</v>
      </c>
      <c r="E13" s="203">
        <v>430</v>
      </c>
      <c r="F13" s="204">
        <v>-61.709706144256458</v>
      </c>
    </row>
    <row r="14" spans="1:14" ht="15.6" customHeight="1" x14ac:dyDescent="0.25">
      <c r="A14" s="202" t="s">
        <v>148</v>
      </c>
      <c r="B14" s="203">
        <v>1597412</v>
      </c>
      <c r="C14" s="203">
        <v>2174104</v>
      </c>
      <c r="D14" s="203">
        <v>1597412</v>
      </c>
      <c r="E14" s="203">
        <v>2174104</v>
      </c>
      <c r="F14" s="204">
        <v>36.101644409832907</v>
      </c>
    </row>
    <row r="15" spans="1:14" ht="15.6" customHeight="1" x14ac:dyDescent="0.25">
      <c r="A15" s="202" t="s">
        <v>145</v>
      </c>
      <c r="B15" s="203">
        <v>3998</v>
      </c>
      <c r="C15" s="203">
        <v>30103</v>
      </c>
      <c r="D15" s="203">
        <v>3998</v>
      </c>
      <c r="E15" s="203">
        <v>30103</v>
      </c>
      <c r="F15" s="204">
        <v>652.95147573786892</v>
      </c>
    </row>
    <row r="16" spans="1:14" ht="15.6" customHeight="1" x14ac:dyDescent="0.5">
      <c r="A16" s="202" t="s">
        <v>144</v>
      </c>
      <c r="B16" s="203">
        <v>2277</v>
      </c>
      <c r="C16" s="203">
        <v>78000</v>
      </c>
      <c r="D16" s="203">
        <v>2277</v>
      </c>
      <c r="E16" s="203">
        <v>78000</v>
      </c>
      <c r="F16" s="204">
        <v>3325.559947299078</v>
      </c>
      <c r="G16" s="15"/>
    </row>
    <row r="17" spans="1:7" ht="15.6" customHeight="1" x14ac:dyDescent="0.35">
      <c r="A17" s="202" t="s">
        <v>150</v>
      </c>
      <c r="B17" s="203">
        <v>285</v>
      </c>
      <c r="C17" s="203">
        <v>22320</v>
      </c>
      <c r="D17" s="203">
        <v>285</v>
      </c>
      <c r="E17" s="203">
        <v>22320</v>
      </c>
      <c r="F17" s="204">
        <v>7731.5789473684208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26570</v>
      </c>
      <c r="C19" s="203">
        <v>0</v>
      </c>
      <c r="D19" s="203">
        <v>26570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8260</v>
      </c>
      <c r="C20" s="203">
        <v>12370</v>
      </c>
      <c r="D20" s="203">
        <v>8260</v>
      </c>
      <c r="E20" s="203">
        <v>12370</v>
      </c>
      <c r="F20" s="204">
        <v>49.757869249394673</v>
      </c>
    </row>
    <row r="21" spans="1:7" ht="15.6" customHeight="1" x14ac:dyDescent="0.25">
      <c r="A21" s="202" t="s">
        <v>149</v>
      </c>
      <c r="B21" s="203">
        <v>148010</v>
      </c>
      <c r="C21" s="203">
        <v>282970</v>
      </c>
      <c r="D21" s="203">
        <v>148010</v>
      </c>
      <c r="E21" s="203">
        <v>282970</v>
      </c>
      <c r="F21" s="204">
        <v>91.183028173772044</v>
      </c>
    </row>
    <row r="22" spans="1:7" ht="15.6" customHeight="1" x14ac:dyDescent="0.25">
      <c r="A22" s="202" t="s">
        <v>146</v>
      </c>
      <c r="B22" s="203">
        <v>1602060</v>
      </c>
      <c r="C22" s="203">
        <v>1254235</v>
      </c>
      <c r="D22" s="203">
        <v>1602060</v>
      </c>
      <c r="E22" s="203">
        <v>1254235</v>
      </c>
      <c r="F22" s="204">
        <v>-21.711109446587511</v>
      </c>
    </row>
    <row r="23" spans="1:7" ht="15.6" customHeight="1" x14ac:dyDescent="0.25">
      <c r="A23" s="202" t="s">
        <v>165</v>
      </c>
      <c r="B23" s="203">
        <v>242563</v>
      </c>
      <c r="C23" s="203">
        <v>370007</v>
      </c>
      <c r="D23" s="203">
        <v>242563</v>
      </c>
      <c r="E23" s="203">
        <v>370007</v>
      </c>
      <c r="F23" s="204">
        <v>52.540577087189718</v>
      </c>
    </row>
    <row r="24" spans="1:7" ht="15.6" customHeight="1" x14ac:dyDescent="0.25">
      <c r="A24" s="202" t="s">
        <v>141</v>
      </c>
      <c r="B24" s="203">
        <v>0</v>
      </c>
      <c r="C24" s="203">
        <v>480</v>
      </c>
      <c r="D24" s="203">
        <v>0</v>
      </c>
      <c r="E24" s="203">
        <v>480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1636</v>
      </c>
      <c r="C27" s="203">
        <v>1926</v>
      </c>
      <c r="D27" s="203">
        <v>1636</v>
      </c>
      <c r="E27" s="203">
        <v>1926</v>
      </c>
      <c r="F27" s="204">
        <v>17.72616136919315</v>
      </c>
    </row>
    <row r="28" spans="1:7" ht="15.6" customHeight="1" x14ac:dyDescent="0.25">
      <c r="A28" s="202" t="s">
        <v>177</v>
      </c>
      <c r="B28" s="203">
        <v>74780</v>
      </c>
      <c r="C28" s="203">
        <v>72751</v>
      </c>
      <c r="D28" s="203">
        <v>74780</v>
      </c>
      <c r="E28" s="203">
        <v>72751</v>
      </c>
      <c r="F28" s="204">
        <v>-2.7132923241508422</v>
      </c>
    </row>
    <row r="29" spans="1:7" ht="15.6" customHeight="1" x14ac:dyDescent="0.25">
      <c r="A29" s="202" t="s">
        <v>178</v>
      </c>
      <c r="B29" s="203">
        <v>24001</v>
      </c>
      <c r="C29" s="203">
        <v>36153</v>
      </c>
      <c r="D29" s="203">
        <v>24001</v>
      </c>
      <c r="E29" s="203">
        <v>36153</v>
      </c>
      <c r="F29" s="204">
        <v>50.631223699012537</v>
      </c>
    </row>
    <row r="30" spans="1:7" ht="15.6" customHeight="1" x14ac:dyDescent="0.25">
      <c r="A30" s="202" t="s">
        <v>179</v>
      </c>
      <c r="B30" s="203">
        <v>0</v>
      </c>
      <c r="C30" s="203">
        <v>8</v>
      </c>
      <c r="D30" s="203">
        <v>0</v>
      </c>
      <c r="E30" s="203">
        <v>8</v>
      </c>
      <c r="F30" s="204" t="s">
        <v>151</v>
      </c>
    </row>
    <row r="31" spans="1:7" ht="15.6" customHeight="1" x14ac:dyDescent="0.25">
      <c r="A31" s="202" t="s">
        <v>180</v>
      </c>
      <c r="B31" s="203">
        <v>20274</v>
      </c>
      <c r="C31" s="203">
        <v>328298</v>
      </c>
      <c r="D31" s="203">
        <v>20274</v>
      </c>
      <c r="E31" s="203">
        <v>328298</v>
      </c>
      <c r="F31" s="204">
        <v>1519.3055144520069</v>
      </c>
    </row>
    <row r="32" spans="1:7" ht="15.6" customHeight="1" x14ac:dyDescent="0.25">
      <c r="A32" s="202" t="s">
        <v>181</v>
      </c>
      <c r="B32" s="203">
        <v>2525904</v>
      </c>
      <c r="C32" s="203">
        <v>2251834</v>
      </c>
      <c r="D32" s="203">
        <v>2525904</v>
      </c>
      <c r="E32" s="203">
        <v>2251834</v>
      </c>
      <c r="F32" s="204">
        <v>-10.85037277742938</v>
      </c>
    </row>
    <row r="33" spans="1:6" ht="15.6" customHeight="1" x14ac:dyDescent="0.25">
      <c r="A33" s="202" t="s">
        <v>182</v>
      </c>
      <c r="B33" s="203">
        <v>31166</v>
      </c>
      <c r="C33" s="203">
        <v>29332</v>
      </c>
      <c r="D33" s="203">
        <v>31166</v>
      </c>
      <c r="E33" s="203">
        <v>29332</v>
      </c>
      <c r="F33" s="204">
        <v>-5.8846178527882964</v>
      </c>
    </row>
    <row r="34" spans="1:6" ht="15.6" customHeight="1" x14ac:dyDescent="0.25">
      <c r="A34" s="202" t="s">
        <v>183</v>
      </c>
      <c r="B34" s="203">
        <v>2246</v>
      </c>
      <c r="C34" s="203">
        <v>0</v>
      </c>
      <c r="D34" s="203">
        <v>2246</v>
      </c>
      <c r="E34" s="203">
        <v>0</v>
      </c>
      <c r="F34" s="204">
        <v>-100</v>
      </c>
    </row>
    <row r="35" spans="1:6" ht="15.6" customHeight="1" x14ac:dyDescent="0.25">
      <c r="A35" s="170" t="s">
        <v>153</v>
      </c>
      <c r="B35" s="90">
        <f>SUM(B7:B34)</f>
        <v>11419134</v>
      </c>
      <c r="C35" s="91">
        <f>SUM(C7:C34)</f>
        <v>11090107</v>
      </c>
      <c r="D35" s="192">
        <f>SUM(D7:D34)</f>
        <v>11419134</v>
      </c>
      <c r="E35" s="192">
        <f>SUM(E7:E34)</f>
        <v>11090107</v>
      </c>
      <c r="F35" s="191">
        <f>E35*100/D35-100</f>
        <v>-2.8813656096863411</v>
      </c>
    </row>
    <row r="36" spans="1:6" ht="15.6" customHeight="1" x14ac:dyDescent="0.25">
      <c r="A36" s="87" t="s">
        <v>65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B340-B24A-4E53-86E3-361709172D53}">
  <sheetPr codeName="Hoja1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5249</v>
      </c>
      <c r="C8" s="203">
        <v>8809</v>
      </c>
      <c r="D8" s="203">
        <v>5249</v>
      </c>
      <c r="E8" s="203">
        <v>8809</v>
      </c>
      <c r="F8" s="204">
        <v>67.822442369975221</v>
      </c>
      <c r="G8" s="20"/>
    </row>
    <row r="9" spans="1:14" ht="15.6" customHeight="1" x14ac:dyDescent="0.25">
      <c r="A9" s="202" t="s">
        <v>8</v>
      </c>
      <c r="B9" s="203">
        <v>15</v>
      </c>
      <c r="C9" s="203">
        <v>0</v>
      </c>
      <c r="D9" s="203">
        <v>15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3811365</v>
      </c>
      <c r="C11" s="203">
        <v>3278488</v>
      </c>
      <c r="D11" s="203">
        <v>3811365</v>
      </c>
      <c r="E11" s="203">
        <v>3278488</v>
      </c>
      <c r="F11" s="204">
        <v>-13.981263930376659</v>
      </c>
    </row>
    <row r="12" spans="1:14" ht="15.6" customHeight="1" x14ac:dyDescent="0.25">
      <c r="A12" s="202" t="s">
        <v>6</v>
      </c>
      <c r="B12" s="203">
        <v>16749</v>
      </c>
      <c r="C12" s="203">
        <v>16853</v>
      </c>
      <c r="D12" s="203">
        <v>16749</v>
      </c>
      <c r="E12" s="203">
        <v>16853</v>
      </c>
      <c r="F12" s="204">
        <v>0.62093259299062709</v>
      </c>
    </row>
    <row r="13" spans="1:14" ht="15.6" customHeight="1" x14ac:dyDescent="0.25">
      <c r="A13" s="202" t="s">
        <v>175</v>
      </c>
      <c r="B13" s="203">
        <v>5</v>
      </c>
      <c r="C13" s="203">
        <v>0</v>
      </c>
      <c r="D13" s="203">
        <v>5</v>
      </c>
      <c r="E13" s="203">
        <v>0</v>
      </c>
      <c r="F13" s="204">
        <v>-100</v>
      </c>
    </row>
    <row r="14" spans="1:14" ht="15.6" customHeight="1" x14ac:dyDescent="0.25">
      <c r="A14" s="202" t="s">
        <v>148</v>
      </c>
      <c r="B14" s="203">
        <v>1324582</v>
      </c>
      <c r="C14" s="203">
        <v>1540215</v>
      </c>
      <c r="D14" s="203">
        <v>1324582</v>
      </c>
      <c r="E14" s="203">
        <v>1540215</v>
      </c>
      <c r="F14" s="204">
        <v>16.27932434534064</v>
      </c>
    </row>
    <row r="15" spans="1:14" ht="15.6" customHeight="1" x14ac:dyDescent="0.25">
      <c r="A15" s="202" t="s">
        <v>145</v>
      </c>
      <c r="B15" s="203">
        <v>3998</v>
      </c>
      <c r="C15" s="203">
        <v>29656</v>
      </c>
      <c r="D15" s="203">
        <v>3998</v>
      </c>
      <c r="E15" s="203">
        <v>29656</v>
      </c>
      <c r="F15" s="204">
        <v>641.77088544272146</v>
      </c>
    </row>
    <row r="16" spans="1:14" ht="15.6" customHeight="1" x14ac:dyDescent="0.5">
      <c r="A16" s="202" t="s">
        <v>144</v>
      </c>
      <c r="B16" s="203">
        <v>1445</v>
      </c>
      <c r="C16" s="203">
        <v>0</v>
      </c>
      <c r="D16" s="203">
        <v>1445</v>
      </c>
      <c r="E16" s="203">
        <v>0</v>
      </c>
      <c r="F16" s="204">
        <v>-100</v>
      </c>
      <c r="G16" s="15"/>
    </row>
    <row r="17" spans="1:7" ht="15.6" customHeight="1" x14ac:dyDescent="0.35">
      <c r="A17" s="202" t="s">
        <v>150</v>
      </c>
      <c r="B17" s="203">
        <v>285</v>
      </c>
      <c r="C17" s="203">
        <v>22320</v>
      </c>
      <c r="D17" s="203">
        <v>285</v>
      </c>
      <c r="E17" s="203">
        <v>22320</v>
      </c>
      <c r="F17" s="204">
        <v>7731.5789473684208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306</v>
      </c>
      <c r="C19" s="203">
        <v>0</v>
      </c>
      <c r="D19" s="203">
        <v>306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49</v>
      </c>
      <c r="C20" s="203">
        <v>18</v>
      </c>
      <c r="D20" s="203">
        <v>49</v>
      </c>
      <c r="E20" s="203">
        <v>18</v>
      </c>
      <c r="F20" s="204">
        <v>-63.265306122448983</v>
      </c>
    </row>
    <row r="21" spans="1:7" ht="15.6" customHeight="1" x14ac:dyDescent="0.25">
      <c r="A21" s="202" t="s">
        <v>149</v>
      </c>
      <c r="B21" s="203">
        <v>10306</v>
      </c>
      <c r="C21" s="203">
        <v>22292</v>
      </c>
      <c r="D21" s="203">
        <v>10306</v>
      </c>
      <c r="E21" s="203">
        <v>22292</v>
      </c>
      <c r="F21" s="204">
        <v>116.30118377644089</v>
      </c>
    </row>
    <row r="22" spans="1:7" ht="15.6" customHeight="1" x14ac:dyDescent="0.25">
      <c r="A22" s="202" t="s">
        <v>146</v>
      </c>
      <c r="B22" s="203">
        <v>1110109</v>
      </c>
      <c r="C22" s="203">
        <v>776818</v>
      </c>
      <c r="D22" s="203">
        <v>1110109</v>
      </c>
      <c r="E22" s="203">
        <v>776818</v>
      </c>
      <c r="F22" s="204">
        <v>-30.023267985396028</v>
      </c>
    </row>
    <row r="23" spans="1:7" ht="15.6" customHeight="1" x14ac:dyDescent="0.25">
      <c r="A23" s="202" t="s">
        <v>165</v>
      </c>
      <c r="B23" s="203">
        <v>233984</v>
      </c>
      <c r="C23" s="203">
        <v>367113</v>
      </c>
      <c r="D23" s="203">
        <v>233984</v>
      </c>
      <c r="E23" s="203">
        <v>367113</v>
      </c>
      <c r="F23" s="204">
        <v>56.896625410284457</v>
      </c>
    </row>
    <row r="24" spans="1:7" ht="15.6" customHeight="1" x14ac:dyDescent="0.25">
      <c r="A24" s="202" t="s">
        <v>141</v>
      </c>
      <c r="B24" s="203">
        <v>0</v>
      </c>
      <c r="C24" s="203">
        <v>410</v>
      </c>
      <c r="D24" s="203">
        <v>0</v>
      </c>
      <c r="E24" s="203">
        <v>410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71549</v>
      </c>
      <c r="C28" s="203">
        <v>67183</v>
      </c>
      <c r="D28" s="203">
        <v>71549</v>
      </c>
      <c r="E28" s="203">
        <v>67183</v>
      </c>
      <c r="F28" s="204">
        <v>-6.1021118394387059</v>
      </c>
    </row>
    <row r="29" spans="1:7" ht="15.6" customHeight="1" x14ac:dyDescent="0.25">
      <c r="A29" s="202" t="s">
        <v>178</v>
      </c>
      <c r="B29" s="203">
        <v>23548</v>
      </c>
      <c r="C29" s="203">
        <v>36153</v>
      </c>
      <c r="D29" s="203">
        <v>23548</v>
      </c>
      <c r="E29" s="203">
        <v>36153</v>
      </c>
      <c r="F29" s="204">
        <v>53.528962119925268</v>
      </c>
    </row>
    <row r="30" spans="1:7" ht="15.6" customHeight="1" x14ac:dyDescent="0.25">
      <c r="A30" s="202" t="s">
        <v>179</v>
      </c>
      <c r="B30" s="203">
        <v>0</v>
      </c>
      <c r="C30" s="203">
        <v>8</v>
      </c>
      <c r="D30" s="203">
        <v>0</v>
      </c>
      <c r="E30" s="203">
        <v>8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2474793</v>
      </c>
      <c r="C32" s="203">
        <v>2222999</v>
      </c>
      <c r="D32" s="203">
        <v>2474793</v>
      </c>
      <c r="E32" s="203">
        <v>2222999</v>
      </c>
      <c r="F32" s="204">
        <v>-10.17434589478796</v>
      </c>
    </row>
    <row r="33" spans="1:6" ht="15.6" customHeight="1" x14ac:dyDescent="0.25">
      <c r="A33" s="202" t="s">
        <v>182</v>
      </c>
      <c r="B33" s="203">
        <v>21170</v>
      </c>
      <c r="C33" s="203">
        <v>19706</v>
      </c>
      <c r="D33" s="203">
        <v>21170</v>
      </c>
      <c r="E33" s="203">
        <v>19706</v>
      </c>
      <c r="F33" s="204">
        <v>-6.9154463863958426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9109507</v>
      </c>
      <c r="C35" s="91">
        <f>SUM(C7:C34)</f>
        <v>8409041</v>
      </c>
      <c r="D35" s="90">
        <f>SUM(D7:D34)</f>
        <v>9109507</v>
      </c>
      <c r="E35" s="92">
        <f>SUM(E7:E34)</f>
        <v>8409041</v>
      </c>
      <c r="F35" s="154">
        <f>E35*100/D35-100</f>
        <v>-7.6893952658469829</v>
      </c>
    </row>
    <row r="36" spans="1:6" ht="15.6" customHeight="1" x14ac:dyDescent="0.25">
      <c r="A36" s="87" t="s">
        <v>65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D2E6-1623-400E-A68B-E825A4B1A652}">
  <sheetPr codeName="Hoja1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4382</v>
      </c>
      <c r="C8" s="203">
        <v>4891</v>
      </c>
      <c r="D8" s="203">
        <v>4382</v>
      </c>
      <c r="E8" s="203">
        <v>4891</v>
      </c>
      <c r="F8" s="204">
        <v>11.615700593336371</v>
      </c>
      <c r="G8" s="20"/>
    </row>
    <row r="9" spans="1:14" ht="15.6" customHeight="1" x14ac:dyDescent="0.25">
      <c r="A9" s="202" t="s">
        <v>8</v>
      </c>
      <c r="B9" s="203">
        <v>86690</v>
      </c>
      <c r="C9" s="203">
        <v>80348</v>
      </c>
      <c r="D9" s="203">
        <v>86690</v>
      </c>
      <c r="E9" s="203">
        <v>80348</v>
      </c>
      <c r="F9" s="204">
        <v>-7.3157226900449936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1114538</v>
      </c>
      <c r="C11" s="203">
        <v>997315</v>
      </c>
      <c r="D11" s="203">
        <v>1114538</v>
      </c>
      <c r="E11" s="203">
        <v>997315</v>
      </c>
      <c r="F11" s="204">
        <v>-10.51763152086335</v>
      </c>
    </row>
    <row r="12" spans="1:14" ht="15.6" customHeight="1" x14ac:dyDescent="0.25">
      <c r="A12" s="202" t="s">
        <v>6</v>
      </c>
      <c r="B12" s="203">
        <v>85216</v>
      </c>
      <c r="C12" s="203">
        <v>83965</v>
      </c>
      <c r="D12" s="203">
        <v>85216</v>
      </c>
      <c r="E12" s="203">
        <v>83965</v>
      </c>
      <c r="F12" s="204">
        <v>-1.468034171986488</v>
      </c>
    </row>
    <row r="13" spans="1:14" ht="15.6" customHeight="1" x14ac:dyDescent="0.25">
      <c r="A13" s="202" t="s">
        <v>175</v>
      </c>
      <c r="B13" s="203">
        <v>1058654</v>
      </c>
      <c r="C13" s="203">
        <v>971232</v>
      </c>
      <c r="D13" s="203">
        <v>1058654</v>
      </c>
      <c r="E13" s="203">
        <v>971232</v>
      </c>
      <c r="F13" s="204">
        <v>-8.2578443948636675</v>
      </c>
    </row>
    <row r="14" spans="1:14" ht="15.6" customHeight="1" x14ac:dyDescent="0.25">
      <c r="A14" s="202" t="s">
        <v>148</v>
      </c>
      <c r="B14" s="203">
        <v>826313</v>
      </c>
      <c r="C14" s="203">
        <v>773259</v>
      </c>
      <c r="D14" s="203">
        <v>826313</v>
      </c>
      <c r="E14" s="203">
        <v>773259</v>
      </c>
      <c r="F14" s="204">
        <v>-6.4205694452344346</v>
      </c>
    </row>
    <row r="15" spans="1:14" ht="15.6" customHeight="1" x14ac:dyDescent="0.25">
      <c r="A15" s="202" t="s">
        <v>145</v>
      </c>
      <c r="B15" s="203">
        <v>89132</v>
      </c>
      <c r="C15" s="203">
        <v>67704</v>
      </c>
      <c r="D15" s="203">
        <v>89132</v>
      </c>
      <c r="E15" s="203">
        <v>67704</v>
      </c>
      <c r="F15" s="204">
        <v>-24.04074855270834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50251</v>
      </c>
      <c r="C18" s="203">
        <v>41155</v>
      </c>
      <c r="D18" s="203">
        <v>50251</v>
      </c>
      <c r="E18" s="203">
        <v>41155</v>
      </c>
      <c r="F18" s="204">
        <v>-18.101132315774809</v>
      </c>
    </row>
    <row r="19" spans="1:7" ht="15.6" customHeight="1" x14ac:dyDescent="0.25">
      <c r="A19" s="202" t="s">
        <v>143</v>
      </c>
      <c r="B19" s="203">
        <v>3187</v>
      </c>
      <c r="C19" s="203">
        <v>443</v>
      </c>
      <c r="D19" s="203">
        <v>3187</v>
      </c>
      <c r="E19" s="203">
        <v>443</v>
      </c>
      <c r="F19" s="204">
        <v>-86.099780357703168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44972</v>
      </c>
      <c r="C21" s="203">
        <v>46797</v>
      </c>
      <c r="D21" s="203">
        <v>44972</v>
      </c>
      <c r="E21" s="203">
        <v>46797</v>
      </c>
      <c r="F21" s="204">
        <v>4.0580805834741653</v>
      </c>
    </row>
    <row r="22" spans="1:7" ht="15.6" customHeight="1" x14ac:dyDescent="0.25">
      <c r="A22" s="202" t="s">
        <v>146</v>
      </c>
      <c r="B22" s="203">
        <v>487235</v>
      </c>
      <c r="C22" s="203">
        <v>477215</v>
      </c>
      <c r="D22" s="203">
        <v>487235</v>
      </c>
      <c r="E22" s="203">
        <v>477215</v>
      </c>
      <c r="F22" s="204">
        <v>-2.0565025090562021</v>
      </c>
    </row>
    <row r="23" spans="1:7" ht="15.6" customHeight="1" x14ac:dyDescent="0.25">
      <c r="A23" s="202" t="s">
        <v>165</v>
      </c>
      <c r="B23" s="203">
        <v>35559</v>
      </c>
      <c r="C23" s="203">
        <v>39136</v>
      </c>
      <c r="D23" s="203">
        <v>35559</v>
      </c>
      <c r="E23" s="203">
        <v>39136</v>
      </c>
      <c r="F23" s="204">
        <v>10.05933800163109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39694</v>
      </c>
      <c r="C25" s="203">
        <v>35633</v>
      </c>
      <c r="D25" s="203">
        <v>39694</v>
      </c>
      <c r="E25" s="203">
        <v>35633</v>
      </c>
      <c r="F25" s="204">
        <v>-10.230765354965479</v>
      </c>
    </row>
    <row r="26" spans="1:7" ht="15.6" customHeight="1" x14ac:dyDescent="0.25">
      <c r="A26" s="202" t="s">
        <v>152</v>
      </c>
      <c r="B26" s="203">
        <v>56869</v>
      </c>
      <c r="C26" s="203">
        <v>3721</v>
      </c>
      <c r="D26" s="203">
        <v>56869</v>
      </c>
      <c r="E26" s="203">
        <v>3721</v>
      </c>
      <c r="F26" s="204">
        <v>-93.456892155655979</v>
      </c>
    </row>
    <row r="27" spans="1:7" ht="15.6" customHeight="1" x14ac:dyDescent="0.25">
      <c r="A27" s="202" t="s">
        <v>173</v>
      </c>
      <c r="B27" s="203">
        <v>34473</v>
      </c>
      <c r="C27" s="203">
        <v>34134</v>
      </c>
      <c r="D27" s="203">
        <v>34473</v>
      </c>
      <c r="E27" s="203">
        <v>34134</v>
      </c>
      <c r="F27" s="204">
        <v>-0.98337829605777938</v>
      </c>
    </row>
    <row r="28" spans="1:7" ht="15.6" customHeight="1" x14ac:dyDescent="0.25">
      <c r="A28" s="202" t="s">
        <v>177</v>
      </c>
      <c r="B28" s="203">
        <v>439894</v>
      </c>
      <c r="C28" s="203">
        <v>377571</v>
      </c>
      <c r="D28" s="203">
        <v>439894</v>
      </c>
      <c r="E28" s="203">
        <v>377571</v>
      </c>
      <c r="F28" s="204">
        <v>-14.167731317090031</v>
      </c>
    </row>
    <row r="29" spans="1:7" ht="15.6" customHeight="1" x14ac:dyDescent="0.25">
      <c r="A29" s="202" t="s">
        <v>178</v>
      </c>
      <c r="B29" s="203">
        <v>123602</v>
      </c>
      <c r="C29" s="203">
        <v>108631</v>
      </c>
      <c r="D29" s="203">
        <v>123602</v>
      </c>
      <c r="E29" s="203">
        <v>108631</v>
      </c>
      <c r="F29" s="204">
        <v>-12.112263555605891</v>
      </c>
    </row>
    <row r="30" spans="1:7" ht="15.6" customHeight="1" x14ac:dyDescent="0.25">
      <c r="A30" s="202" t="s">
        <v>179</v>
      </c>
      <c r="B30" s="203">
        <v>14429</v>
      </c>
      <c r="C30" s="203">
        <v>14583</v>
      </c>
      <c r="D30" s="203">
        <v>14429</v>
      </c>
      <c r="E30" s="203">
        <v>14583</v>
      </c>
      <c r="F30" s="204">
        <v>1.0672950308406679</v>
      </c>
    </row>
    <row r="31" spans="1:7" ht="15.6" customHeight="1" x14ac:dyDescent="0.25">
      <c r="A31" s="202" t="s">
        <v>180</v>
      </c>
      <c r="B31" s="203">
        <v>28973</v>
      </c>
      <c r="C31" s="203">
        <v>30119</v>
      </c>
      <c r="D31" s="203">
        <v>28973</v>
      </c>
      <c r="E31" s="203">
        <v>30119</v>
      </c>
      <c r="F31" s="204">
        <v>3.9554067580160819</v>
      </c>
    </row>
    <row r="32" spans="1:7" ht="15.6" customHeight="1" x14ac:dyDescent="0.25">
      <c r="A32" s="202" t="s">
        <v>181</v>
      </c>
      <c r="B32" s="203">
        <v>1048851</v>
      </c>
      <c r="C32" s="203">
        <v>944249</v>
      </c>
      <c r="D32" s="203">
        <v>1048851</v>
      </c>
      <c r="E32" s="203">
        <v>944249</v>
      </c>
      <c r="F32" s="204">
        <v>-9.9730085588896742</v>
      </c>
    </row>
    <row r="33" spans="1:6" ht="15.6" customHeight="1" x14ac:dyDescent="0.25">
      <c r="A33" s="202" t="s">
        <v>182</v>
      </c>
      <c r="B33" s="203">
        <v>80220</v>
      </c>
      <c r="C33" s="203">
        <v>83074</v>
      </c>
      <c r="D33" s="203">
        <v>80220</v>
      </c>
      <c r="E33" s="203">
        <v>83074</v>
      </c>
      <c r="F33" s="204">
        <v>3.5577162802293709</v>
      </c>
    </row>
    <row r="34" spans="1:6" ht="15.6" customHeight="1" x14ac:dyDescent="0.25">
      <c r="A34" s="202" t="s">
        <v>183</v>
      </c>
      <c r="B34" s="203">
        <v>0</v>
      </c>
      <c r="C34" s="203">
        <v>23599</v>
      </c>
      <c r="D34" s="203">
        <v>0</v>
      </c>
      <c r="E34" s="203">
        <v>23599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5753134</v>
      </c>
      <c r="C35" s="91">
        <f>SUM(C7:C34)</f>
        <v>5238774</v>
      </c>
      <c r="D35" s="90">
        <f>SUM(D7:D34)</f>
        <v>5753134</v>
      </c>
      <c r="E35" s="92">
        <f>SUM(E7:E34)</f>
        <v>5238774</v>
      </c>
      <c r="F35" s="154">
        <f>E35*100/D35-100</f>
        <v>-8.9405183331380726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0A0A-2614-4CEF-BC11-140EA18A1833}">
  <sheetPr codeName="Hoja1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42</v>
      </c>
      <c r="C8" s="203">
        <v>114</v>
      </c>
      <c r="D8" s="203">
        <v>42</v>
      </c>
      <c r="E8" s="203">
        <v>114</v>
      </c>
      <c r="F8" s="204">
        <v>171.42857142857139</v>
      </c>
      <c r="G8" s="20"/>
    </row>
    <row r="9" spans="1:14" ht="15.6" customHeight="1" x14ac:dyDescent="0.25">
      <c r="A9" s="202" t="s">
        <v>8</v>
      </c>
      <c r="B9" s="203">
        <v>4507</v>
      </c>
      <c r="C9" s="203">
        <v>3987</v>
      </c>
      <c r="D9" s="203">
        <v>4507</v>
      </c>
      <c r="E9" s="203">
        <v>3987</v>
      </c>
      <c r="F9" s="204">
        <v>-11.53760816507655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45851</v>
      </c>
      <c r="C11" s="203">
        <v>40891</v>
      </c>
      <c r="D11" s="203">
        <v>45851</v>
      </c>
      <c r="E11" s="203">
        <v>40891</v>
      </c>
      <c r="F11" s="204">
        <v>-10.817648470044279</v>
      </c>
    </row>
    <row r="12" spans="1:14" ht="15.6" customHeight="1" x14ac:dyDescent="0.25">
      <c r="A12" s="202" t="s">
        <v>6</v>
      </c>
      <c r="B12" s="203">
        <v>2948</v>
      </c>
      <c r="C12" s="203">
        <v>3117</v>
      </c>
      <c r="D12" s="203">
        <v>2948</v>
      </c>
      <c r="E12" s="203">
        <v>3117</v>
      </c>
      <c r="F12" s="204">
        <v>5.7327001356852074</v>
      </c>
    </row>
    <row r="13" spans="1:14" ht="15.6" customHeight="1" x14ac:dyDescent="0.25">
      <c r="A13" s="202" t="s">
        <v>175</v>
      </c>
      <c r="B13" s="203">
        <v>48391</v>
      </c>
      <c r="C13" s="203">
        <v>44348</v>
      </c>
      <c r="D13" s="203">
        <v>48391</v>
      </c>
      <c r="E13" s="203">
        <v>44348</v>
      </c>
      <c r="F13" s="204">
        <v>-8.3548593746771047</v>
      </c>
    </row>
    <row r="14" spans="1:14" ht="15.6" customHeight="1" x14ac:dyDescent="0.25">
      <c r="A14" s="202" t="s">
        <v>148</v>
      </c>
      <c r="B14" s="203">
        <v>29669</v>
      </c>
      <c r="C14" s="203">
        <v>28170</v>
      </c>
      <c r="D14" s="203">
        <v>29669</v>
      </c>
      <c r="E14" s="203">
        <v>28170</v>
      </c>
      <c r="F14" s="204">
        <v>-5.0524116080757722</v>
      </c>
    </row>
    <row r="15" spans="1:14" ht="15.6" customHeight="1" x14ac:dyDescent="0.25">
      <c r="A15" s="202" t="s">
        <v>145</v>
      </c>
      <c r="B15" s="203">
        <v>3337</v>
      </c>
      <c r="C15" s="203">
        <v>2457</v>
      </c>
      <c r="D15" s="203">
        <v>3337</v>
      </c>
      <c r="E15" s="203">
        <v>2457</v>
      </c>
      <c r="F15" s="204">
        <v>-26.370991908900209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2740</v>
      </c>
      <c r="C18" s="203">
        <v>2157</v>
      </c>
      <c r="D18" s="203">
        <v>2740</v>
      </c>
      <c r="E18" s="203">
        <v>2157</v>
      </c>
      <c r="F18" s="204">
        <v>-21.277372262773721</v>
      </c>
    </row>
    <row r="19" spans="1:7" ht="15.6" customHeight="1" x14ac:dyDescent="0.25">
      <c r="A19" s="202" t="s">
        <v>143</v>
      </c>
      <c r="B19" s="203">
        <v>0</v>
      </c>
      <c r="C19" s="203">
        <v>2</v>
      </c>
      <c r="D19" s="203">
        <v>0</v>
      </c>
      <c r="E19" s="203">
        <v>2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2246</v>
      </c>
      <c r="C21" s="203">
        <v>2390</v>
      </c>
      <c r="D21" s="203">
        <v>2246</v>
      </c>
      <c r="E21" s="203">
        <v>2390</v>
      </c>
      <c r="F21" s="204">
        <v>6.4113980409617142</v>
      </c>
    </row>
    <row r="22" spans="1:7" ht="15.6" customHeight="1" x14ac:dyDescent="0.25">
      <c r="A22" s="202" t="s">
        <v>146</v>
      </c>
      <c r="B22" s="203">
        <v>29329</v>
      </c>
      <c r="C22" s="203">
        <v>28483</v>
      </c>
      <c r="D22" s="203">
        <v>29329</v>
      </c>
      <c r="E22" s="203">
        <v>28483</v>
      </c>
      <c r="F22" s="204">
        <v>-2.884517030925025</v>
      </c>
    </row>
    <row r="23" spans="1:7" ht="15.6" customHeight="1" x14ac:dyDescent="0.25">
      <c r="A23" s="202" t="s">
        <v>165</v>
      </c>
      <c r="B23" s="203">
        <v>2036</v>
      </c>
      <c r="C23" s="203">
        <v>1618</v>
      </c>
      <c r="D23" s="203">
        <v>2036</v>
      </c>
      <c r="E23" s="203">
        <v>1618</v>
      </c>
      <c r="F23" s="204">
        <v>-20.530451866404722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2505</v>
      </c>
      <c r="C25" s="203">
        <v>2155</v>
      </c>
      <c r="D25" s="203">
        <v>2505</v>
      </c>
      <c r="E25" s="203">
        <v>2155</v>
      </c>
      <c r="F25" s="204">
        <v>-13.972055888223551</v>
      </c>
    </row>
    <row r="26" spans="1:7" ht="15.6" customHeight="1" x14ac:dyDescent="0.25">
      <c r="A26" s="202" t="s">
        <v>152</v>
      </c>
      <c r="B26" s="203">
        <v>2240</v>
      </c>
      <c r="C26" s="203">
        <v>254</v>
      </c>
      <c r="D26" s="203">
        <v>2240</v>
      </c>
      <c r="E26" s="203">
        <v>254</v>
      </c>
      <c r="F26" s="204">
        <v>-88.660714285714292</v>
      </c>
    </row>
    <row r="27" spans="1:7" ht="15.6" customHeight="1" x14ac:dyDescent="0.25">
      <c r="A27" s="202" t="s">
        <v>173</v>
      </c>
      <c r="B27" s="203">
        <v>262</v>
      </c>
      <c r="C27" s="203">
        <v>217</v>
      </c>
      <c r="D27" s="203">
        <v>262</v>
      </c>
      <c r="E27" s="203">
        <v>217</v>
      </c>
      <c r="F27" s="204">
        <v>-17.175572519083971</v>
      </c>
    </row>
    <row r="28" spans="1:7" ht="15.6" customHeight="1" x14ac:dyDescent="0.25">
      <c r="A28" s="202" t="s">
        <v>177</v>
      </c>
      <c r="B28" s="203">
        <v>25474</v>
      </c>
      <c r="C28" s="203">
        <v>24230</v>
      </c>
      <c r="D28" s="203">
        <v>25474</v>
      </c>
      <c r="E28" s="203">
        <v>24230</v>
      </c>
      <c r="F28" s="204">
        <v>-4.8834105362330149</v>
      </c>
    </row>
    <row r="29" spans="1:7" ht="15.6" customHeight="1" x14ac:dyDescent="0.25">
      <c r="A29" s="202" t="s">
        <v>178</v>
      </c>
      <c r="B29" s="203">
        <v>3047</v>
      </c>
      <c r="C29" s="203">
        <v>2470</v>
      </c>
      <c r="D29" s="203">
        <v>3047</v>
      </c>
      <c r="E29" s="203">
        <v>2470</v>
      </c>
      <c r="F29" s="204">
        <v>-18.93665900886117</v>
      </c>
    </row>
    <row r="30" spans="1:7" ht="15.6" customHeight="1" x14ac:dyDescent="0.25">
      <c r="A30" s="202" t="s">
        <v>179</v>
      </c>
      <c r="B30" s="203">
        <v>727</v>
      </c>
      <c r="C30" s="203">
        <v>715</v>
      </c>
      <c r="D30" s="203">
        <v>727</v>
      </c>
      <c r="E30" s="203">
        <v>715</v>
      </c>
      <c r="F30" s="204">
        <v>-1.6506189821182891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38812</v>
      </c>
      <c r="C32" s="203">
        <v>34863</v>
      </c>
      <c r="D32" s="203">
        <v>38812</v>
      </c>
      <c r="E32" s="203">
        <v>34863</v>
      </c>
      <c r="F32" s="204">
        <v>-10.174688240750291</v>
      </c>
    </row>
    <row r="33" spans="1:6" ht="15.6" customHeight="1" x14ac:dyDescent="0.25">
      <c r="A33" s="202" t="s">
        <v>182</v>
      </c>
      <c r="B33" s="203">
        <v>1304</v>
      </c>
      <c r="C33" s="203">
        <v>1131</v>
      </c>
      <c r="D33" s="203">
        <v>1304</v>
      </c>
      <c r="E33" s="203">
        <v>1131</v>
      </c>
      <c r="F33" s="204">
        <v>-13.266871165644179</v>
      </c>
    </row>
    <row r="34" spans="1:6" ht="15.6" customHeight="1" x14ac:dyDescent="0.25">
      <c r="A34" s="202" t="s">
        <v>183</v>
      </c>
      <c r="B34" s="203">
        <v>0</v>
      </c>
      <c r="C34" s="203">
        <v>746</v>
      </c>
      <c r="D34" s="203">
        <v>0</v>
      </c>
      <c r="E34" s="203">
        <v>746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245467</v>
      </c>
      <c r="C35" s="91">
        <f>SUM(C7:C34)</f>
        <v>224515</v>
      </c>
      <c r="D35" s="192">
        <f>SUM(D7:D34)</f>
        <v>245467</v>
      </c>
      <c r="E35" s="192">
        <f>SUM(E7:E34)</f>
        <v>224515</v>
      </c>
      <c r="F35" s="154">
        <f>E35*100/D35-100</f>
        <v>-8.5355668990129061</v>
      </c>
    </row>
    <row r="36" spans="1:6" ht="15.6" customHeight="1" x14ac:dyDescent="0.25">
      <c r="A36" s="87" t="s">
        <v>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CBDB-D576-4A4C-85DE-C9EEC5E0FE94}">
  <sheetPr codeName="Hoja2">
    <pageSetUpPr fitToPage="1"/>
  </sheetPr>
  <dimension ref="B1:M34"/>
  <sheetViews>
    <sheetView workbookViewId="0"/>
  </sheetViews>
  <sheetFormatPr baseColWidth="10" defaultColWidth="8.85546875" defaultRowHeight="15" x14ac:dyDescent="0.25"/>
  <cols>
    <col min="1" max="1" width="11" customWidth="1"/>
    <col min="2" max="2" width="12.42578125" customWidth="1"/>
    <col min="3" max="3" width="12.85546875" customWidth="1"/>
    <col min="4" max="4" width="11.42578125" customWidth="1"/>
    <col min="12" max="12" width="3.28515625" customWidth="1"/>
  </cols>
  <sheetData>
    <row r="1" spans="2:13" ht="21" x14ac:dyDescent="0.35">
      <c r="E1" s="19"/>
      <c r="H1" s="14"/>
      <c r="I1" s="14"/>
      <c r="J1" s="14"/>
      <c r="K1" s="14"/>
      <c r="L1" s="14"/>
      <c r="M1" s="14"/>
    </row>
    <row r="2" spans="2:13" ht="18.75" x14ac:dyDescent="0.3">
      <c r="H2" s="13"/>
      <c r="I2" s="13"/>
      <c r="J2" s="13"/>
      <c r="K2" s="13"/>
      <c r="L2" s="13"/>
      <c r="M2" s="13"/>
    </row>
    <row r="5" spans="2:13" ht="15.75" x14ac:dyDescent="0.25">
      <c r="F5" s="25"/>
    </row>
    <row r="7" spans="2:13" ht="15.75" x14ac:dyDescent="0.25">
      <c r="B7" s="23"/>
      <c r="C7" s="23"/>
    </row>
    <row r="8" spans="2:13" ht="15.75" x14ac:dyDescent="0.25">
      <c r="B8" s="23"/>
      <c r="C8" s="23"/>
    </row>
    <row r="9" spans="2:13" ht="15.75" x14ac:dyDescent="0.25">
      <c r="B9" s="23"/>
      <c r="C9" s="23"/>
    </row>
    <row r="10" spans="2:13" ht="15.75" x14ac:dyDescent="0.25">
      <c r="B10" s="24"/>
      <c r="C10" s="24"/>
    </row>
    <row r="11" spans="2:13" ht="15.75" x14ac:dyDescent="0.25">
      <c r="B11" s="23"/>
      <c r="C11" s="23"/>
    </row>
    <row r="12" spans="2:13" ht="15.75" x14ac:dyDescent="0.25">
      <c r="B12" s="23"/>
      <c r="C12" s="23"/>
    </row>
    <row r="13" spans="2:13" ht="15.75" x14ac:dyDescent="0.25">
      <c r="B13" s="23"/>
      <c r="C13" s="23"/>
    </row>
    <row r="14" spans="2:13" ht="15.75" x14ac:dyDescent="0.25">
      <c r="B14" s="24"/>
      <c r="C14" s="24"/>
    </row>
    <row r="15" spans="2:13" ht="17.45" customHeight="1" x14ac:dyDescent="0.25">
      <c r="B15" s="23"/>
      <c r="C15" s="23"/>
    </row>
    <row r="16" spans="2:13" ht="16.149999999999999" customHeight="1" x14ac:dyDescent="0.5">
      <c r="B16" s="23"/>
      <c r="C16" s="26"/>
      <c r="G16" s="15"/>
    </row>
    <row r="17" spans="2:13" ht="17.45" customHeight="1" x14ac:dyDescent="0.35">
      <c r="B17" s="24"/>
      <c r="C17" s="24"/>
      <c r="G17" s="16"/>
    </row>
    <row r="18" spans="2:13" ht="15.75" x14ac:dyDescent="0.25">
      <c r="B18" s="23"/>
      <c r="C18" s="23"/>
    </row>
    <row r="19" spans="2:13" ht="15.75" x14ac:dyDescent="0.25">
      <c r="B19" s="23"/>
      <c r="C19" s="23"/>
    </row>
    <row r="20" spans="2:13" ht="15.75" x14ac:dyDescent="0.25">
      <c r="B20" s="24"/>
      <c r="C20" s="24"/>
    </row>
    <row r="21" spans="2:13" ht="15.75" x14ac:dyDescent="0.25">
      <c r="B21" s="23"/>
      <c r="C21" s="23"/>
    </row>
    <row r="22" spans="2:13" ht="15.75" x14ac:dyDescent="0.25">
      <c r="B22" s="24"/>
      <c r="C22" s="24"/>
    </row>
    <row r="23" spans="2:13" ht="15.75" x14ac:dyDescent="0.25">
      <c r="B23" s="23"/>
      <c r="C23" s="23"/>
    </row>
    <row r="24" spans="2:13" ht="15.75" x14ac:dyDescent="0.25">
      <c r="B24" s="24"/>
      <c r="C24" s="24"/>
    </row>
    <row r="25" spans="2:13" ht="15.75" x14ac:dyDescent="0.25">
      <c r="B25" s="24"/>
      <c r="C25" s="24"/>
    </row>
    <row r="26" spans="2:13" ht="15.75" x14ac:dyDescent="0.25">
      <c r="B26" s="24"/>
      <c r="C26" s="24"/>
    </row>
    <row r="27" spans="2:13" ht="15.75" x14ac:dyDescent="0.25">
      <c r="B27" s="24"/>
      <c r="C27" s="24"/>
    </row>
    <row r="28" spans="2:13" ht="15.75" x14ac:dyDescent="0.25">
      <c r="B28" s="23"/>
      <c r="C28" s="23"/>
    </row>
    <row r="29" spans="2:13" ht="15.75" x14ac:dyDescent="0.25">
      <c r="B29" s="24"/>
      <c r="C29" s="24"/>
      <c r="M29" s="22"/>
    </row>
    <row r="30" spans="2:13" ht="15.75" x14ac:dyDescent="0.25">
      <c r="B30" s="23"/>
      <c r="C30" s="23"/>
    </row>
    <row r="31" spans="2:13" ht="15.75" x14ac:dyDescent="0.25">
      <c r="B31" s="23"/>
      <c r="C31" s="23"/>
    </row>
    <row r="32" spans="2:13" ht="15.75" x14ac:dyDescent="0.25">
      <c r="B32" s="23"/>
      <c r="C32" s="23"/>
    </row>
    <row r="33" spans="2:3" ht="15.75" x14ac:dyDescent="0.25">
      <c r="B33" s="24"/>
      <c r="C33" s="24"/>
    </row>
    <row r="34" spans="2:3" ht="15.75" x14ac:dyDescent="0.25">
      <c r="B34" s="24"/>
      <c r="C34" s="24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2F04-D301-48B4-B193-BEEF09428350}">
  <sheetPr codeName="Hoja2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15695.25</v>
      </c>
      <c r="C8" s="203">
        <v>13029.75</v>
      </c>
      <c r="D8" s="203">
        <v>15695.25</v>
      </c>
      <c r="E8" s="203">
        <v>13029.75</v>
      </c>
      <c r="F8" s="204">
        <v>-16.982845128303151</v>
      </c>
      <c r="G8" s="20"/>
    </row>
    <row r="9" spans="1:14" ht="15.6" customHeight="1" x14ac:dyDescent="0.25">
      <c r="A9" s="202" t="s">
        <v>8</v>
      </c>
      <c r="B9" s="203">
        <v>1880</v>
      </c>
      <c r="C9" s="203">
        <v>1217</v>
      </c>
      <c r="D9" s="203">
        <v>1880</v>
      </c>
      <c r="E9" s="203">
        <v>1217</v>
      </c>
      <c r="F9" s="204">
        <v>-35.265957446808507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4</v>
      </c>
      <c r="D10" s="203">
        <v>0</v>
      </c>
      <c r="E10" s="203">
        <v>4</v>
      </c>
      <c r="F10" s="204" t="s">
        <v>151</v>
      </c>
    </row>
    <row r="11" spans="1:14" ht="15.6" customHeight="1" x14ac:dyDescent="0.25">
      <c r="A11" s="202" t="s">
        <v>9</v>
      </c>
      <c r="B11" s="203">
        <v>356961</v>
      </c>
      <c r="C11" s="203">
        <v>339652</v>
      </c>
      <c r="D11" s="203">
        <v>356961</v>
      </c>
      <c r="E11" s="203">
        <v>339652</v>
      </c>
      <c r="F11" s="204">
        <v>-4.8489891052524001</v>
      </c>
    </row>
    <row r="12" spans="1:14" ht="15.6" customHeight="1" x14ac:dyDescent="0.25">
      <c r="A12" s="202" t="s">
        <v>6</v>
      </c>
      <c r="B12" s="203">
        <v>17793</v>
      </c>
      <c r="C12" s="203">
        <v>15140.5</v>
      </c>
      <c r="D12" s="203">
        <v>17793</v>
      </c>
      <c r="E12" s="203">
        <v>15140.5</v>
      </c>
      <c r="F12" s="204">
        <v>-14.90754791210027</v>
      </c>
    </row>
    <row r="13" spans="1:14" ht="15.6" customHeight="1" x14ac:dyDescent="0.25">
      <c r="A13" s="202" t="s">
        <v>175</v>
      </c>
      <c r="B13" s="203">
        <v>6206</v>
      </c>
      <c r="C13" s="203">
        <v>5713</v>
      </c>
      <c r="D13" s="203">
        <v>6206</v>
      </c>
      <c r="E13" s="203">
        <v>5713</v>
      </c>
      <c r="F13" s="204">
        <v>-7.9439252336448618</v>
      </c>
    </row>
    <row r="14" spans="1:14" ht="15.6" customHeight="1" x14ac:dyDescent="0.25">
      <c r="A14" s="202" t="s">
        <v>148</v>
      </c>
      <c r="B14" s="203">
        <v>292207.5</v>
      </c>
      <c r="C14" s="203">
        <v>306351.5</v>
      </c>
      <c r="D14" s="203">
        <v>292207.5</v>
      </c>
      <c r="E14" s="203">
        <v>306351.5</v>
      </c>
      <c r="F14" s="204">
        <v>4.8403959515070616</v>
      </c>
    </row>
    <row r="15" spans="1:14" ht="15.6" customHeight="1" x14ac:dyDescent="0.25">
      <c r="A15" s="202" t="s">
        <v>145</v>
      </c>
      <c r="B15" s="203">
        <v>30523</v>
      </c>
      <c r="C15" s="203">
        <v>27981</v>
      </c>
      <c r="D15" s="203">
        <v>30523</v>
      </c>
      <c r="E15" s="203">
        <v>27981</v>
      </c>
      <c r="F15" s="204">
        <v>-8.3281459882711459</v>
      </c>
    </row>
    <row r="16" spans="1:14" ht="15.6" customHeight="1" x14ac:dyDescent="0.5">
      <c r="A16" s="202" t="s">
        <v>144</v>
      </c>
      <c r="B16" s="203">
        <v>4199</v>
      </c>
      <c r="C16" s="203">
        <v>1548</v>
      </c>
      <c r="D16" s="203">
        <v>4199</v>
      </c>
      <c r="E16" s="203">
        <v>1548</v>
      </c>
      <c r="F16" s="204">
        <v>-63.134079542748267</v>
      </c>
      <c r="G16" s="15"/>
    </row>
    <row r="17" spans="1:7" ht="15.6" customHeight="1" x14ac:dyDescent="0.35">
      <c r="A17" s="202" t="s">
        <v>150</v>
      </c>
      <c r="B17" s="203">
        <v>7314.5</v>
      </c>
      <c r="C17" s="203">
        <v>7517.25</v>
      </c>
      <c r="D17" s="203">
        <v>7314.5</v>
      </c>
      <c r="E17" s="203">
        <v>7517.25</v>
      </c>
      <c r="F17" s="204">
        <v>2.771891448492724</v>
      </c>
      <c r="G17" s="16"/>
    </row>
    <row r="18" spans="1:7" ht="15.6" customHeight="1" x14ac:dyDescent="0.25">
      <c r="A18" s="202" t="s">
        <v>147</v>
      </c>
      <c r="B18" s="203">
        <v>486</v>
      </c>
      <c r="C18" s="203">
        <v>499</v>
      </c>
      <c r="D18" s="203">
        <v>486</v>
      </c>
      <c r="E18" s="203">
        <v>499</v>
      </c>
      <c r="F18" s="204">
        <v>2.674897119341566</v>
      </c>
    </row>
    <row r="19" spans="1:7" ht="15.6" customHeight="1" x14ac:dyDescent="0.25">
      <c r="A19" s="202" t="s">
        <v>143</v>
      </c>
      <c r="B19" s="203">
        <v>825.75</v>
      </c>
      <c r="C19" s="203">
        <v>41</v>
      </c>
      <c r="D19" s="203">
        <v>825.75</v>
      </c>
      <c r="E19" s="203">
        <v>41</v>
      </c>
      <c r="F19" s="204">
        <v>-95.034816833181949</v>
      </c>
    </row>
    <row r="20" spans="1:7" ht="15.6" customHeight="1" x14ac:dyDescent="0.25">
      <c r="A20" s="202" t="s">
        <v>142</v>
      </c>
      <c r="B20" s="203">
        <v>5676</v>
      </c>
      <c r="C20" s="203">
        <v>4383</v>
      </c>
      <c r="D20" s="203">
        <v>5676</v>
      </c>
      <c r="E20" s="203">
        <v>4383</v>
      </c>
      <c r="F20" s="204">
        <v>-22.780126849894291</v>
      </c>
    </row>
    <row r="21" spans="1:7" ht="15.6" customHeight="1" x14ac:dyDescent="0.25">
      <c r="A21" s="202" t="s">
        <v>149</v>
      </c>
      <c r="B21" s="203">
        <v>8384</v>
      </c>
      <c r="C21" s="203">
        <v>9230.25</v>
      </c>
      <c r="D21" s="203">
        <v>8384</v>
      </c>
      <c r="E21" s="203">
        <v>9230.25</v>
      </c>
      <c r="F21" s="204">
        <v>10.093630725190829</v>
      </c>
    </row>
    <row r="22" spans="1:7" ht="15.6" customHeight="1" x14ac:dyDescent="0.25">
      <c r="A22" s="202" t="s">
        <v>146</v>
      </c>
      <c r="B22" s="203">
        <v>133900</v>
      </c>
      <c r="C22" s="203">
        <v>114507</v>
      </c>
      <c r="D22" s="203">
        <v>133900</v>
      </c>
      <c r="E22" s="203">
        <v>114507</v>
      </c>
      <c r="F22" s="204">
        <v>-14.48319641523525</v>
      </c>
    </row>
    <row r="23" spans="1:7" ht="15.6" customHeight="1" x14ac:dyDescent="0.25">
      <c r="A23" s="202" t="s">
        <v>165</v>
      </c>
      <c r="B23" s="203">
        <v>22376.75</v>
      </c>
      <c r="C23" s="203">
        <v>29324.25</v>
      </c>
      <c r="D23" s="203">
        <v>22376.75</v>
      </c>
      <c r="E23" s="203">
        <v>29324.25</v>
      </c>
      <c r="F23" s="204">
        <v>31.047851006066569</v>
      </c>
    </row>
    <row r="24" spans="1:7" ht="15.6" customHeight="1" x14ac:dyDescent="0.25">
      <c r="A24" s="202" t="s">
        <v>141</v>
      </c>
      <c r="B24" s="203">
        <v>3462.75</v>
      </c>
      <c r="C24" s="203">
        <v>3101.25</v>
      </c>
      <c r="D24" s="203">
        <v>3462.75</v>
      </c>
      <c r="E24" s="203">
        <v>3101.25</v>
      </c>
      <c r="F24" s="204">
        <v>-10.4396794455274</v>
      </c>
    </row>
    <row r="25" spans="1:7" ht="15.6" customHeight="1" x14ac:dyDescent="0.25">
      <c r="A25" s="202" t="s">
        <v>140</v>
      </c>
      <c r="B25" s="203">
        <v>482</v>
      </c>
      <c r="C25" s="203">
        <v>275</v>
      </c>
      <c r="D25" s="203">
        <v>482</v>
      </c>
      <c r="E25" s="203">
        <v>275</v>
      </c>
      <c r="F25" s="204">
        <v>-42.946058091286297</v>
      </c>
    </row>
    <row r="26" spans="1:7" ht="15.6" customHeight="1" x14ac:dyDescent="0.25">
      <c r="A26" s="202" t="s">
        <v>152</v>
      </c>
      <c r="B26" s="203">
        <v>4</v>
      </c>
      <c r="C26" s="203">
        <v>0</v>
      </c>
      <c r="D26" s="203">
        <v>4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41611</v>
      </c>
      <c r="C28" s="203">
        <v>37422</v>
      </c>
      <c r="D28" s="203">
        <v>41611</v>
      </c>
      <c r="E28" s="203">
        <v>37422</v>
      </c>
      <c r="F28" s="204">
        <v>-10.067049578236521</v>
      </c>
    </row>
    <row r="29" spans="1:7" ht="15.6" customHeight="1" x14ac:dyDescent="0.25">
      <c r="A29" s="202" t="s">
        <v>178</v>
      </c>
      <c r="B29" s="203">
        <v>11385</v>
      </c>
      <c r="C29" s="203">
        <v>12798.5</v>
      </c>
      <c r="D29" s="203">
        <v>11385</v>
      </c>
      <c r="E29" s="203">
        <v>12798.5</v>
      </c>
      <c r="F29" s="204">
        <v>12.415458937198069</v>
      </c>
    </row>
    <row r="30" spans="1:7" ht="15.6" customHeight="1" x14ac:dyDescent="0.25">
      <c r="A30" s="202" t="s">
        <v>179</v>
      </c>
      <c r="B30" s="203">
        <v>12377</v>
      </c>
      <c r="C30" s="203">
        <v>13344.75</v>
      </c>
      <c r="D30" s="203">
        <v>12377</v>
      </c>
      <c r="E30" s="203">
        <v>13344.75</v>
      </c>
      <c r="F30" s="204">
        <v>7.8189383533974288</v>
      </c>
    </row>
    <row r="31" spans="1:7" ht="15.6" customHeight="1" x14ac:dyDescent="0.25">
      <c r="A31" s="202" t="s">
        <v>180</v>
      </c>
      <c r="B31" s="203">
        <v>835</v>
      </c>
      <c r="C31" s="203">
        <v>642</v>
      </c>
      <c r="D31" s="203">
        <v>835</v>
      </c>
      <c r="E31" s="203">
        <v>642</v>
      </c>
      <c r="F31" s="204">
        <v>-23.113772455089819</v>
      </c>
    </row>
    <row r="32" spans="1:7" ht="15.6" customHeight="1" x14ac:dyDescent="0.25">
      <c r="A32" s="202" t="s">
        <v>181</v>
      </c>
      <c r="B32" s="203">
        <v>420262</v>
      </c>
      <c r="C32" s="203">
        <v>404006</v>
      </c>
      <c r="D32" s="203">
        <v>420262</v>
      </c>
      <c r="E32" s="203">
        <v>404006</v>
      </c>
      <c r="F32" s="204">
        <v>-3.8680632557785368</v>
      </c>
    </row>
    <row r="33" spans="1:6" ht="15.6" customHeight="1" x14ac:dyDescent="0.25">
      <c r="A33" s="202" t="s">
        <v>182</v>
      </c>
      <c r="B33" s="203">
        <v>18489</v>
      </c>
      <c r="C33" s="203">
        <v>18738</v>
      </c>
      <c r="D33" s="203">
        <v>18489</v>
      </c>
      <c r="E33" s="203">
        <v>18738</v>
      </c>
      <c r="F33" s="204">
        <v>1.3467467142625369</v>
      </c>
    </row>
    <row r="34" spans="1:6" ht="15.6" customHeight="1" x14ac:dyDescent="0.25">
      <c r="A34" s="202" t="s">
        <v>183</v>
      </c>
      <c r="B34" s="203">
        <v>2579.75</v>
      </c>
      <c r="C34" s="203">
        <v>2794.75</v>
      </c>
      <c r="D34" s="203">
        <v>2579.75</v>
      </c>
      <c r="E34" s="203">
        <v>2794.75</v>
      </c>
      <c r="F34" s="204">
        <v>8.3341409051264606</v>
      </c>
    </row>
    <row r="35" spans="1:6" ht="15.6" customHeight="1" x14ac:dyDescent="0.25">
      <c r="A35" s="170" t="s">
        <v>153</v>
      </c>
      <c r="B35" s="90">
        <f>SUM(B7:B34)</f>
        <v>1415917.25</v>
      </c>
      <c r="C35" s="91">
        <f>SUM(C7:C34)</f>
        <v>1369260.75</v>
      </c>
      <c r="D35" s="90">
        <f>SUM(D7:D34)</f>
        <v>1415917.25</v>
      </c>
      <c r="E35" s="192">
        <f>SUM(E7:E34)</f>
        <v>1369260.75</v>
      </c>
      <c r="F35" s="154">
        <f>E35*100/D35-100</f>
        <v>-3.2951431307161556</v>
      </c>
    </row>
    <row r="36" spans="1:6" ht="15.6" customHeight="1" x14ac:dyDescent="0.25">
      <c r="A36" s="87" t="s">
        <v>56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55EF-3FE6-464E-8CE2-54DC39964DD2}">
  <sheetPr codeName="Hoja2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530</v>
      </c>
      <c r="C8" s="203">
        <v>940.75</v>
      </c>
      <c r="D8" s="203">
        <v>530</v>
      </c>
      <c r="E8" s="203">
        <v>940.75</v>
      </c>
      <c r="F8" s="204">
        <v>77.5</v>
      </c>
      <c r="G8" s="20"/>
    </row>
    <row r="9" spans="1:14" ht="15.6" customHeight="1" x14ac:dyDescent="0.25">
      <c r="A9" s="202" t="s">
        <v>8</v>
      </c>
      <c r="B9" s="203">
        <v>7</v>
      </c>
      <c r="C9" s="203">
        <v>0</v>
      </c>
      <c r="D9" s="203">
        <v>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308130</v>
      </c>
      <c r="C11" s="203">
        <v>297939</v>
      </c>
      <c r="D11" s="203">
        <v>308130</v>
      </c>
      <c r="E11" s="203">
        <v>297939</v>
      </c>
      <c r="F11" s="204">
        <v>-3.3073702657969051</v>
      </c>
    </row>
    <row r="12" spans="1:14" ht="15.6" customHeight="1" x14ac:dyDescent="0.25">
      <c r="A12" s="202" t="s">
        <v>6</v>
      </c>
      <c r="B12" s="203">
        <v>1497.75</v>
      </c>
      <c r="C12" s="203">
        <v>1461.25</v>
      </c>
      <c r="D12" s="203">
        <v>1497.75</v>
      </c>
      <c r="E12" s="203">
        <v>1461.25</v>
      </c>
      <c r="F12" s="204">
        <v>-2.4369888165581699</v>
      </c>
    </row>
    <row r="13" spans="1:14" ht="15.6" customHeight="1" x14ac:dyDescent="0.25">
      <c r="A13" s="202" t="s">
        <v>175</v>
      </c>
      <c r="B13" s="203">
        <v>2</v>
      </c>
      <c r="C13" s="203">
        <v>0</v>
      </c>
      <c r="D13" s="203">
        <v>2</v>
      </c>
      <c r="E13" s="203">
        <v>0</v>
      </c>
      <c r="F13" s="204">
        <v>-100</v>
      </c>
    </row>
    <row r="14" spans="1:14" ht="15.6" customHeight="1" x14ac:dyDescent="0.25">
      <c r="A14" s="202" t="s">
        <v>148</v>
      </c>
      <c r="B14" s="203">
        <v>122508.5</v>
      </c>
      <c r="C14" s="203">
        <v>138546</v>
      </c>
      <c r="D14" s="203">
        <v>122508.5</v>
      </c>
      <c r="E14" s="203">
        <v>138546</v>
      </c>
      <c r="F14" s="204">
        <v>13.090928384561071</v>
      </c>
    </row>
    <row r="15" spans="1:14" ht="15.6" customHeight="1" x14ac:dyDescent="0.25">
      <c r="A15" s="202" t="s">
        <v>145</v>
      </c>
      <c r="B15" s="203">
        <v>389</v>
      </c>
      <c r="C15" s="203">
        <v>2060.5</v>
      </c>
      <c r="D15" s="203">
        <v>389</v>
      </c>
      <c r="E15" s="203">
        <v>2060.5</v>
      </c>
      <c r="F15" s="204">
        <v>429.69151670951157</v>
      </c>
    </row>
    <row r="16" spans="1:14" ht="15.6" customHeight="1" x14ac:dyDescent="0.5">
      <c r="A16" s="202" t="s">
        <v>144</v>
      </c>
      <c r="B16" s="203">
        <v>202</v>
      </c>
      <c r="C16" s="203">
        <v>0</v>
      </c>
      <c r="D16" s="203">
        <v>202</v>
      </c>
      <c r="E16" s="203">
        <v>0</v>
      </c>
      <c r="F16" s="204">
        <v>-100</v>
      </c>
      <c r="G16" s="15"/>
    </row>
    <row r="17" spans="1:7" ht="15.6" customHeight="1" x14ac:dyDescent="0.35">
      <c r="A17" s="202" t="s">
        <v>150</v>
      </c>
      <c r="B17" s="203">
        <v>20</v>
      </c>
      <c r="C17" s="203">
        <v>1783.25</v>
      </c>
      <c r="D17" s="203">
        <v>20</v>
      </c>
      <c r="E17" s="203">
        <v>1783.25</v>
      </c>
      <c r="F17" s="204">
        <v>8816.25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48.5</v>
      </c>
      <c r="C19" s="203">
        <v>0</v>
      </c>
      <c r="D19" s="203">
        <v>48.5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2</v>
      </c>
      <c r="C20" s="203">
        <v>8</v>
      </c>
      <c r="D20" s="203">
        <v>2</v>
      </c>
      <c r="E20" s="203">
        <v>8</v>
      </c>
      <c r="F20" s="204">
        <v>300</v>
      </c>
    </row>
    <row r="21" spans="1:7" ht="15.6" customHeight="1" x14ac:dyDescent="0.25">
      <c r="A21" s="202" t="s">
        <v>149</v>
      </c>
      <c r="B21" s="203">
        <v>838</v>
      </c>
      <c r="C21" s="203">
        <v>2231.75</v>
      </c>
      <c r="D21" s="203">
        <v>838</v>
      </c>
      <c r="E21" s="203">
        <v>2231.75</v>
      </c>
      <c r="F21" s="204">
        <v>166.31861575178999</v>
      </c>
    </row>
    <row r="22" spans="1:7" ht="15.6" customHeight="1" x14ac:dyDescent="0.25">
      <c r="A22" s="202" t="s">
        <v>146</v>
      </c>
      <c r="B22" s="203">
        <v>86389</v>
      </c>
      <c r="C22" s="203">
        <v>68498</v>
      </c>
      <c r="D22" s="203">
        <v>86389</v>
      </c>
      <c r="E22" s="203">
        <v>68498</v>
      </c>
      <c r="F22" s="204">
        <v>-20.709812591880901</v>
      </c>
    </row>
    <row r="23" spans="1:7" ht="15.6" customHeight="1" x14ac:dyDescent="0.25">
      <c r="A23" s="202" t="s">
        <v>165</v>
      </c>
      <c r="B23" s="203">
        <v>20049.25</v>
      </c>
      <c r="C23" s="203">
        <v>25405.25</v>
      </c>
      <c r="D23" s="203">
        <v>20049.25</v>
      </c>
      <c r="E23" s="203">
        <v>25405.25</v>
      </c>
      <c r="F23" s="204">
        <v>26.71421624250284</v>
      </c>
    </row>
    <row r="24" spans="1:7" ht="15.6" customHeight="1" x14ac:dyDescent="0.25">
      <c r="A24" s="202" t="s">
        <v>141</v>
      </c>
      <c r="B24" s="203">
        <v>0</v>
      </c>
      <c r="C24" s="203">
        <v>178</v>
      </c>
      <c r="D24" s="203">
        <v>0</v>
      </c>
      <c r="E24" s="203">
        <v>178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4778</v>
      </c>
      <c r="C28" s="203">
        <v>3687</v>
      </c>
      <c r="D28" s="203">
        <v>4778</v>
      </c>
      <c r="E28" s="203">
        <v>3687</v>
      </c>
      <c r="F28" s="204">
        <v>-22.833821682712429</v>
      </c>
    </row>
    <row r="29" spans="1:7" ht="15.6" customHeight="1" x14ac:dyDescent="0.25">
      <c r="A29" s="202" t="s">
        <v>178</v>
      </c>
      <c r="B29" s="203">
        <v>1826</v>
      </c>
      <c r="C29" s="203">
        <v>3322.25</v>
      </c>
      <c r="D29" s="203">
        <v>1826</v>
      </c>
      <c r="E29" s="203">
        <v>3322.25</v>
      </c>
      <c r="F29" s="204">
        <v>81.941401971522453</v>
      </c>
    </row>
    <row r="30" spans="1:7" ht="15.6" customHeight="1" x14ac:dyDescent="0.25">
      <c r="A30" s="202" t="s">
        <v>179</v>
      </c>
      <c r="B30" s="203">
        <v>0</v>
      </c>
      <c r="C30" s="203">
        <v>1</v>
      </c>
      <c r="D30" s="203">
        <v>0</v>
      </c>
      <c r="E30" s="203">
        <v>1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201058</v>
      </c>
      <c r="C32" s="203">
        <v>185057</v>
      </c>
      <c r="D32" s="203">
        <v>201058</v>
      </c>
      <c r="E32" s="203">
        <v>185057</v>
      </c>
      <c r="F32" s="204">
        <v>-7.9584000636632188</v>
      </c>
    </row>
    <row r="33" spans="1:6" ht="15.6" customHeight="1" x14ac:dyDescent="0.25">
      <c r="A33" s="202" t="s">
        <v>182</v>
      </c>
      <c r="B33" s="203">
        <v>1435</v>
      </c>
      <c r="C33" s="203">
        <v>1849</v>
      </c>
      <c r="D33" s="203">
        <v>1435</v>
      </c>
      <c r="E33" s="203">
        <v>1849</v>
      </c>
      <c r="F33" s="204">
        <v>28.850174216027881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749710</v>
      </c>
      <c r="C35" s="91">
        <f>SUM(C7:C34)</f>
        <v>732968</v>
      </c>
      <c r="D35" s="192">
        <f>SUM(D7:D34)</f>
        <v>749710</v>
      </c>
      <c r="E35" s="92">
        <f>SUM(E7:E34)</f>
        <v>732968</v>
      </c>
      <c r="F35" s="154">
        <f>E35*100/D35-100</f>
        <v>-2.2331301436555435</v>
      </c>
    </row>
    <row r="36" spans="1:6" ht="15.6" customHeight="1" x14ac:dyDescent="0.25">
      <c r="A36" s="87" t="s">
        <v>65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2AFB-AA88-4159-8FB7-42A747EC278A}">
  <sheetPr codeName="Hoja2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11820</v>
      </c>
      <c r="C8" s="203">
        <v>10080.75</v>
      </c>
      <c r="D8" s="203">
        <v>11820</v>
      </c>
      <c r="E8" s="203">
        <v>10080.75</v>
      </c>
      <c r="F8" s="204">
        <v>-14.714467005076139</v>
      </c>
      <c r="G8" s="20"/>
    </row>
    <row r="9" spans="1:14" ht="15.6" customHeight="1" x14ac:dyDescent="0.25">
      <c r="A9" s="202" t="s">
        <v>8</v>
      </c>
      <c r="B9" s="203">
        <v>340</v>
      </c>
      <c r="C9" s="203">
        <v>397</v>
      </c>
      <c r="D9" s="203">
        <v>340</v>
      </c>
      <c r="E9" s="203">
        <v>397</v>
      </c>
      <c r="F9" s="204">
        <v>16.764705882352938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14181.75</v>
      </c>
      <c r="C12" s="203">
        <v>12466.75</v>
      </c>
      <c r="D12" s="203">
        <v>14181.75</v>
      </c>
      <c r="E12" s="203">
        <v>12466.75</v>
      </c>
      <c r="F12" s="204">
        <v>-12.09300685740476</v>
      </c>
    </row>
    <row r="13" spans="1:14" ht="15.6" customHeight="1" x14ac:dyDescent="0.25">
      <c r="A13" s="202" t="s">
        <v>175</v>
      </c>
      <c r="B13" s="203">
        <v>6188</v>
      </c>
      <c r="C13" s="203">
        <v>5699</v>
      </c>
      <c r="D13" s="203">
        <v>6188</v>
      </c>
      <c r="E13" s="203">
        <v>5699</v>
      </c>
      <c r="F13" s="204">
        <v>-7.9023917259211336</v>
      </c>
    </row>
    <row r="14" spans="1:14" ht="15.6" customHeight="1" x14ac:dyDescent="0.25">
      <c r="A14" s="202" t="s">
        <v>148</v>
      </c>
      <c r="B14" s="203">
        <v>16296.5</v>
      </c>
      <c r="C14" s="203">
        <v>16069.5</v>
      </c>
      <c r="D14" s="203">
        <v>16296.5</v>
      </c>
      <c r="E14" s="203">
        <v>16069.5</v>
      </c>
      <c r="F14" s="204">
        <v>-1.3929371337403751</v>
      </c>
    </row>
    <row r="15" spans="1:14" ht="15.6" customHeight="1" x14ac:dyDescent="0.25">
      <c r="A15" s="202" t="s">
        <v>145</v>
      </c>
      <c r="B15" s="203">
        <v>1463.75</v>
      </c>
      <c r="C15" s="203">
        <v>1681</v>
      </c>
      <c r="D15" s="203">
        <v>1463.75</v>
      </c>
      <c r="E15" s="203">
        <v>1681</v>
      </c>
      <c r="F15" s="204">
        <v>14.84201537147737</v>
      </c>
    </row>
    <row r="16" spans="1:14" ht="15.6" customHeight="1" x14ac:dyDescent="0.5">
      <c r="A16" s="202" t="s">
        <v>144</v>
      </c>
      <c r="B16" s="203">
        <v>886</v>
      </c>
      <c r="C16" s="203">
        <v>116</v>
      </c>
      <c r="D16" s="203">
        <v>886</v>
      </c>
      <c r="E16" s="203">
        <v>116</v>
      </c>
      <c r="F16" s="204">
        <v>-86.907449209932281</v>
      </c>
      <c r="G16" s="15"/>
    </row>
    <row r="17" spans="1:7" ht="15.6" customHeight="1" x14ac:dyDescent="0.35">
      <c r="A17" s="202" t="s">
        <v>150</v>
      </c>
      <c r="B17" s="203">
        <v>201.5</v>
      </c>
      <c r="C17" s="203">
        <v>175</v>
      </c>
      <c r="D17" s="203">
        <v>201.5</v>
      </c>
      <c r="E17" s="203">
        <v>175</v>
      </c>
      <c r="F17" s="204">
        <v>-13.151364764267999</v>
      </c>
      <c r="G17" s="16"/>
    </row>
    <row r="18" spans="1:7" ht="15.6" customHeight="1" x14ac:dyDescent="0.25">
      <c r="A18" s="202" t="s">
        <v>147</v>
      </c>
      <c r="B18" s="203">
        <v>470</v>
      </c>
      <c r="C18" s="203">
        <v>481</v>
      </c>
      <c r="D18" s="203">
        <v>470</v>
      </c>
      <c r="E18" s="203">
        <v>481</v>
      </c>
      <c r="F18" s="204">
        <v>2.3404255319148888</v>
      </c>
    </row>
    <row r="19" spans="1:7" ht="15.6" customHeight="1" x14ac:dyDescent="0.25">
      <c r="A19" s="202" t="s">
        <v>143</v>
      </c>
      <c r="B19" s="203">
        <v>161.25</v>
      </c>
      <c r="C19" s="203">
        <v>0</v>
      </c>
      <c r="D19" s="203">
        <v>161.25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1376</v>
      </c>
      <c r="C20" s="203">
        <v>436</v>
      </c>
      <c r="D20" s="203">
        <v>1376</v>
      </c>
      <c r="E20" s="203">
        <v>436</v>
      </c>
      <c r="F20" s="204">
        <v>-68.313953488372093</v>
      </c>
    </row>
    <row r="21" spans="1:7" ht="15.6" customHeight="1" x14ac:dyDescent="0.25">
      <c r="A21" s="202" t="s">
        <v>149</v>
      </c>
      <c r="B21" s="203">
        <v>6691</v>
      </c>
      <c r="C21" s="203">
        <v>6604.5</v>
      </c>
      <c r="D21" s="203">
        <v>6691</v>
      </c>
      <c r="E21" s="203">
        <v>6604.5</v>
      </c>
      <c r="F21" s="204">
        <v>-1.2927813480795149</v>
      </c>
    </row>
    <row r="22" spans="1:7" ht="15.6" customHeight="1" x14ac:dyDescent="0.25">
      <c r="A22" s="202" t="s">
        <v>146</v>
      </c>
      <c r="B22" s="203">
        <v>41330</v>
      </c>
      <c r="C22" s="203">
        <v>38229</v>
      </c>
      <c r="D22" s="203">
        <v>41330</v>
      </c>
      <c r="E22" s="203">
        <v>38229</v>
      </c>
      <c r="F22" s="204">
        <v>-7.5030244374546262</v>
      </c>
    </row>
    <row r="23" spans="1:7" ht="15.6" customHeight="1" x14ac:dyDescent="0.25">
      <c r="A23" s="202" t="s">
        <v>165</v>
      </c>
      <c r="B23" s="203">
        <v>624.5</v>
      </c>
      <c r="C23" s="203">
        <v>516</v>
      </c>
      <c r="D23" s="203">
        <v>624.5</v>
      </c>
      <c r="E23" s="203">
        <v>516</v>
      </c>
      <c r="F23" s="204">
        <v>-17.37389911929543</v>
      </c>
    </row>
    <row r="24" spans="1:7" ht="15.6" customHeight="1" x14ac:dyDescent="0.25">
      <c r="A24" s="202" t="s">
        <v>141</v>
      </c>
      <c r="B24" s="203">
        <v>790</v>
      </c>
      <c r="C24" s="203">
        <v>469.75</v>
      </c>
      <c r="D24" s="203">
        <v>790</v>
      </c>
      <c r="E24" s="203">
        <v>469.75</v>
      </c>
      <c r="F24" s="204">
        <v>-40.537974683544313</v>
      </c>
    </row>
    <row r="25" spans="1:7" ht="15.6" customHeight="1" x14ac:dyDescent="0.25">
      <c r="A25" s="202" t="s">
        <v>140</v>
      </c>
      <c r="B25" s="203">
        <v>482</v>
      </c>
      <c r="C25" s="203">
        <v>275</v>
      </c>
      <c r="D25" s="203">
        <v>482</v>
      </c>
      <c r="E25" s="203">
        <v>275</v>
      </c>
      <c r="F25" s="204">
        <v>-42.946058091286297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31745</v>
      </c>
      <c r="C28" s="203">
        <v>28883</v>
      </c>
      <c r="D28" s="203">
        <v>31745</v>
      </c>
      <c r="E28" s="203">
        <v>28883</v>
      </c>
      <c r="F28" s="204">
        <v>-9.0155930067727184</v>
      </c>
    </row>
    <row r="29" spans="1:7" ht="15.6" customHeight="1" x14ac:dyDescent="0.25">
      <c r="A29" s="202" t="s">
        <v>178</v>
      </c>
      <c r="B29" s="203">
        <v>1928.25</v>
      </c>
      <c r="C29" s="203">
        <v>2420.25</v>
      </c>
      <c r="D29" s="203">
        <v>1928.25</v>
      </c>
      <c r="E29" s="203">
        <v>2420.25</v>
      </c>
      <c r="F29" s="204">
        <v>25.515363671723069</v>
      </c>
    </row>
    <row r="30" spans="1:7" ht="15.6" customHeight="1" x14ac:dyDescent="0.25">
      <c r="A30" s="202" t="s">
        <v>179</v>
      </c>
      <c r="B30" s="203">
        <v>12219</v>
      </c>
      <c r="C30" s="203">
        <v>13318.75</v>
      </c>
      <c r="D30" s="203">
        <v>12219</v>
      </c>
      <c r="E30" s="203">
        <v>13318.75</v>
      </c>
      <c r="F30" s="204">
        <v>9.0003273590310187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16695</v>
      </c>
      <c r="C32" s="203">
        <v>13527</v>
      </c>
      <c r="D32" s="203">
        <v>16695</v>
      </c>
      <c r="E32" s="203">
        <v>13527</v>
      </c>
      <c r="F32" s="204">
        <v>-18.975741239892191</v>
      </c>
    </row>
    <row r="33" spans="1:6" ht="15.6" customHeight="1" x14ac:dyDescent="0.25">
      <c r="A33" s="202" t="s">
        <v>182</v>
      </c>
      <c r="B33" s="203">
        <v>1148</v>
      </c>
      <c r="C33" s="203">
        <v>1011</v>
      </c>
      <c r="D33" s="203">
        <v>1148</v>
      </c>
      <c r="E33" s="203">
        <v>1011</v>
      </c>
      <c r="F33" s="204">
        <v>-11.93379790940766</v>
      </c>
    </row>
    <row r="34" spans="1:6" ht="15.6" customHeight="1" x14ac:dyDescent="0.25">
      <c r="A34" s="202" t="s">
        <v>183</v>
      </c>
      <c r="B34" s="203">
        <v>2228.5</v>
      </c>
      <c r="C34" s="203">
        <v>2380</v>
      </c>
      <c r="D34" s="203">
        <v>2228.5</v>
      </c>
      <c r="E34" s="203">
        <v>2380</v>
      </c>
      <c r="F34" s="204">
        <v>6.7982948171415796</v>
      </c>
    </row>
    <row r="35" spans="1:6" ht="15.6" customHeight="1" x14ac:dyDescent="0.25">
      <c r="A35" s="170" t="s">
        <v>153</v>
      </c>
      <c r="B35" s="90">
        <f>SUM(B7:B34)</f>
        <v>169266</v>
      </c>
      <c r="C35" s="91">
        <f>SUM(C7:C34)</f>
        <v>155236.25</v>
      </c>
      <c r="D35" s="90">
        <f>SUM(D7:D34)</f>
        <v>169266</v>
      </c>
      <c r="E35" s="192">
        <f>SUM(E7:E34)</f>
        <v>155236.25</v>
      </c>
      <c r="F35" s="191">
        <f>E35*100/D35-100</f>
        <v>-8.2885812862595003</v>
      </c>
    </row>
    <row r="36" spans="1:6" ht="15.6" customHeight="1" x14ac:dyDescent="0.25">
      <c r="A36" s="87" t="s">
        <v>167</v>
      </c>
      <c r="B36" s="86"/>
      <c r="D36" s="86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A760-87A8-4B22-BC08-236562BF95F4}">
  <sheetPr codeName="Hoja2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3345.25</v>
      </c>
      <c r="C8" s="203">
        <v>2008.25</v>
      </c>
      <c r="D8" s="203">
        <v>3345.25</v>
      </c>
      <c r="E8" s="203">
        <v>2008.25</v>
      </c>
      <c r="F8" s="204">
        <v>-39.967117554741797</v>
      </c>
      <c r="G8" s="20"/>
    </row>
    <row r="9" spans="1:14" ht="15.6" customHeight="1" x14ac:dyDescent="0.25">
      <c r="A9" s="202" t="s">
        <v>8</v>
      </c>
      <c r="B9" s="203">
        <v>1533</v>
      </c>
      <c r="C9" s="203">
        <v>820</v>
      </c>
      <c r="D9" s="203">
        <v>1533</v>
      </c>
      <c r="E9" s="203">
        <v>820</v>
      </c>
      <c r="F9" s="204">
        <v>-46.51011089367254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4</v>
      </c>
      <c r="D10" s="203">
        <v>0</v>
      </c>
      <c r="E10" s="203">
        <v>4</v>
      </c>
      <c r="F10" s="204" t="s">
        <v>151</v>
      </c>
    </row>
    <row r="11" spans="1:14" ht="15.6" customHeight="1" x14ac:dyDescent="0.25">
      <c r="A11" s="202" t="s">
        <v>9</v>
      </c>
      <c r="B11" s="203">
        <v>48831</v>
      </c>
      <c r="C11" s="203">
        <v>41713</v>
      </c>
      <c r="D11" s="203">
        <v>48831</v>
      </c>
      <c r="E11" s="203">
        <v>41713</v>
      </c>
      <c r="F11" s="204">
        <v>-14.576805717679351</v>
      </c>
    </row>
    <row r="12" spans="1:14" ht="15.6" customHeight="1" x14ac:dyDescent="0.25">
      <c r="A12" s="202" t="s">
        <v>6</v>
      </c>
      <c r="B12" s="203">
        <v>2113.5</v>
      </c>
      <c r="C12" s="203">
        <v>1212.5</v>
      </c>
      <c r="D12" s="203">
        <v>2113.5</v>
      </c>
      <c r="E12" s="203">
        <v>1212.5</v>
      </c>
      <c r="F12" s="204">
        <v>-42.630707357463919</v>
      </c>
    </row>
    <row r="13" spans="1:14" ht="15.6" customHeight="1" x14ac:dyDescent="0.25">
      <c r="A13" s="202" t="s">
        <v>175</v>
      </c>
      <c r="B13" s="203">
        <v>16</v>
      </c>
      <c r="C13" s="203">
        <v>14</v>
      </c>
      <c r="D13" s="203">
        <v>16</v>
      </c>
      <c r="E13" s="203">
        <v>14</v>
      </c>
      <c r="F13" s="204">
        <v>-12.5</v>
      </c>
    </row>
    <row r="14" spans="1:14" ht="15.6" customHeight="1" x14ac:dyDescent="0.25">
      <c r="A14" s="202" t="s">
        <v>148</v>
      </c>
      <c r="B14" s="203">
        <v>153402.5</v>
      </c>
      <c r="C14" s="203">
        <v>151736</v>
      </c>
      <c r="D14" s="203">
        <v>153402.5</v>
      </c>
      <c r="E14" s="203">
        <v>151736</v>
      </c>
      <c r="F14" s="204">
        <v>-1.086357784260358</v>
      </c>
    </row>
    <row r="15" spans="1:14" ht="15.6" customHeight="1" x14ac:dyDescent="0.25">
      <c r="A15" s="202" t="s">
        <v>145</v>
      </c>
      <c r="B15" s="203">
        <v>28670.25</v>
      </c>
      <c r="C15" s="203">
        <v>24239.5</v>
      </c>
      <c r="D15" s="203">
        <v>28670.25</v>
      </c>
      <c r="E15" s="203">
        <v>24239.5</v>
      </c>
      <c r="F15" s="204">
        <v>-15.454172879552839</v>
      </c>
    </row>
    <row r="16" spans="1:14" ht="15.6" customHeight="1" x14ac:dyDescent="0.5">
      <c r="A16" s="202" t="s">
        <v>144</v>
      </c>
      <c r="B16" s="203">
        <v>3111</v>
      </c>
      <c r="C16" s="203">
        <v>1432</v>
      </c>
      <c r="D16" s="203">
        <v>3111</v>
      </c>
      <c r="E16" s="203">
        <v>1432</v>
      </c>
      <c r="F16" s="204">
        <v>-53.969784635165539</v>
      </c>
      <c r="G16" s="15"/>
    </row>
    <row r="17" spans="1:7" ht="15.6" customHeight="1" x14ac:dyDescent="0.35">
      <c r="A17" s="202" t="s">
        <v>150</v>
      </c>
      <c r="B17" s="203">
        <v>7093</v>
      </c>
      <c r="C17" s="203">
        <v>5559</v>
      </c>
      <c r="D17" s="203">
        <v>7093</v>
      </c>
      <c r="E17" s="203">
        <v>5559</v>
      </c>
      <c r="F17" s="204">
        <v>-21.626956153954609</v>
      </c>
      <c r="G17" s="16"/>
    </row>
    <row r="18" spans="1:7" ht="15.6" customHeight="1" x14ac:dyDescent="0.25">
      <c r="A18" s="202" t="s">
        <v>147</v>
      </c>
      <c r="B18" s="203">
        <v>16</v>
      </c>
      <c r="C18" s="203">
        <v>18</v>
      </c>
      <c r="D18" s="203">
        <v>16</v>
      </c>
      <c r="E18" s="203">
        <v>18</v>
      </c>
      <c r="F18" s="204">
        <v>12.5</v>
      </c>
    </row>
    <row r="19" spans="1:7" ht="15.6" customHeight="1" x14ac:dyDescent="0.25">
      <c r="A19" s="202" t="s">
        <v>143</v>
      </c>
      <c r="B19" s="203">
        <v>616</v>
      </c>
      <c r="C19" s="203">
        <v>41</v>
      </c>
      <c r="D19" s="203">
        <v>616</v>
      </c>
      <c r="E19" s="203">
        <v>41</v>
      </c>
      <c r="F19" s="204">
        <v>-93.34415584415585</v>
      </c>
    </row>
    <row r="20" spans="1:7" ht="15.6" customHeight="1" x14ac:dyDescent="0.25">
      <c r="A20" s="202" t="s">
        <v>142</v>
      </c>
      <c r="B20" s="203">
        <v>4298</v>
      </c>
      <c r="C20" s="203">
        <v>3939</v>
      </c>
      <c r="D20" s="203">
        <v>4298</v>
      </c>
      <c r="E20" s="203">
        <v>3939</v>
      </c>
      <c r="F20" s="204">
        <v>-8.3527221963704079</v>
      </c>
    </row>
    <row r="21" spans="1:7" ht="15.6" customHeight="1" x14ac:dyDescent="0.25">
      <c r="A21" s="202" t="s">
        <v>149</v>
      </c>
      <c r="B21" s="203">
        <v>855</v>
      </c>
      <c r="C21" s="203">
        <v>394</v>
      </c>
      <c r="D21" s="203">
        <v>855</v>
      </c>
      <c r="E21" s="203">
        <v>394</v>
      </c>
      <c r="F21" s="204">
        <v>-53.918128654970758</v>
      </c>
    </row>
    <row r="22" spans="1:7" ht="15.6" customHeight="1" x14ac:dyDescent="0.25">
      <c r="A22" s="202" t="s">
        <v>146</v>
      </c>
      <c r="B22" s="203">
        <v>6181</v>
      </c>
      <c r="C22" s="203">
        <v>7780</v>
      </c>
      <c r="D22" s="203">
        <v>6181</v>
      </c>
      <c r="E22" s="203">
        <v>7780</v>
      </c>
      <c r="F22" s="204">
        <v>25.869600388286681</v>
      </c>
    </row>
    <row r="23" spans="1:7" ht="15.6" customHeight="1" x14ac:dyDescent="0.25">
      <c r="A23" s="202" t="s">
        <v>165</v>
      </c>
      <c r="B23" s="203">
        <v>1703</v>
      </c>
      <c r="C23" s="203">
        <v>3403</v>
      </c>
      <c r="D23" s="203">
        <v>1703</v>
      </c>
      <c r="E23" s="203">
        <v>3403</v>
      </c>
      <c r="F23" s="204">
        <v>99.823840281855553</v>
      </c>
    </row>
    <row r="24" spans="1:7" ht="15.6" customHeight="1" x14ac:dyDescent="0.25">
      <c r="A24" s="202" t="s">
        <v>141</v>
      </c>
      <c r="B24" s="203">
        <v>2672.75</v>
      </c>
      <c r="C24" s="203">
        <v>2453.5</v>
      </c>
      <c r="D24" s="203">
        <v>2672.75</v>
      </c>
      <c r="E24" s="203">
        <v>2453.5</v>
      </c>
      <c r="F24" s="204">
        <v>-8.2031615377420195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4</v>
      </c>
      <c r="C26" s="203">
        <v>0</v>
      </c>
      <c r="D26" s="203">
        <v>4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5088</v>
      </c>
      <c r="C28" s="203">
        <v>4852</v>
      </c>
      <c r="D28" s="203">
        <v>5088</v>
      </c>
      <c r="E28" s="203">
        <v>4852</v>
      </c>
      <c r="F28" s="204">
        <v>-4.6383647798742089</v>
      </c>
    </row>
    <row r="29" spans="1:7" ht="15.6" customHeight="1" x14ac:dyDescent="0.25">
      <c r="A29" s="202" t="s">
        <v>178</v>
      </c>
      <c r="B29" s="203">
        <v>7630.75</v>
      </c>
      <c r="C29" s="203">
        <v>7056</v>
      </c>
      <c r="D29" s="203">
        <v>7630.75</v>
      </c>
      <c r="E29" s="203">
        <v>7056</v>
      </c>
      <c r="F29" s="204">
        <v>-7.5320250303050216</v>
      </c>
    </row>
    <row r="30" spans="1:7" ht="15.6" customHeight="1" x14ac:dyDescent="0.25">
      <c r="A30" s="202" t="s">
        <v>179</v>
      </c>
      <c r="B30" s="203">
        <v>158</v>
      </c>
      <c r="C30" s="203">
        <v>25</v>
      </c>
      <c r="D30" s="203">
        <v>158</v>
      </c>
      <c r="E30" s="203">
        <v>25</v>
      </c>
      <c r="F30" s="204">
        <v>-84.177215189873422</v>
      </c>
    </row>
    <row r="31" spans="1:7" ht="15.6" customHeight="1" x14ac:dyDescent="0.25">
      <c r="A31" s="202" t="s">
        <v>180</v>
      </c>
      <c r="B31" s="203">
        <v>835</v>
      </c>
      <c r="C31" s="203">
        <v>642</v>
      </c>
      <c r="D31" s="203">
        <v>835</v>
      </c>
      <c r="E31" s="203">
        <v>642</v>
      </c>
      <c r="F31" s="204">
        <v>-23.113772455089819</v>
      </c>
    </row>
    <row r="32" spans="1:7" ht="15.6" customHeight="1" x14ac:dyDescent="0.25">
      <c r="A32" s="202" t="s">
        <v>181</v>
      </c>
      <c r="B32" s="203">
        <v>202509</v>
      </c>
      <c r="C32" s="203">
        <v>205422</v>
      </c>
      <c r="D32" s="203">
        <v>202509</v>
      </c>
      <c r="E32" s="203">
        <v>205422</v>
      </c>
      <c r="F32" s="204">
        <v>1.438454587203537</v>
      </c>
    </row>
    <row r="33" spans="1:6" ht="15.6" customHeight="1" x14ac:dyDescent="0.25">
      <c r="A33" s="202" t="s">
        <v>182</v>
      </c>
      <c r="B33" s="203">
        <v>15906</v>
      </c>
      <c r="C33" s="203">
        <v>15878</v>
      </c>
      <c r="D33" s="203">
        <v>15906</v>
      </c>
      <c r="E33" s="203">
        <v>15878</v>
      </c>
      <c r="F33" s="204">
        <v>-0.17603420093045941</v>
      </c>
    </row>
    <row r="34" spans="1:6" ht="15.6" customHeight="1" x14ac:dyDescent="0.25">
      <c r="A34" s="202" t="s">
        <v>183</v>
      </c>
      <c r="B34" s="203">
        <v>351.25</v>
      </c>
      <c r="C34" s="203">
        <v>414.75</v>
      </c>
      <c r="D34" s="203">
        <v>351.25</v>
      </c>
      <c r="E34" s="203">
        <v>414.75</v>
      </c>
      <c r="F34" s="204">
        <v>18.078291814946621</v>
      </c>
    </row>
    <row r="35" spans="1:6" ht="15.6" customHeight="1" x14ac:dyDescent="0.25">
      <c r="A35" s="170" t="s">
        <v>153</v>
      </c>
      <c r="B35" s="90">
        <f>SUM(B7:B34)</f>
        <v>496941.25</v>
      </c>
      <c r="C35" s="91">
        <f>SUM(C7:C34)</f>
        <v>481056.5</v>
      </c>
      <c r="D35" s="192">
        <f>SUM(D7:D34)</f>
        <v>496941.25</v>
      </c>
      <c r="E35" s="192">
        <f>SUM(E7:E34)</f>
        <v>481056.5</v>
      </c>
      <c r="F35" s="154">
        <f>E35*100/D35-100</f>
        <v>-3.19650461699446</v>
      </c>
    </row>
    <row r="36" spans="1:6" ht="15.6" customHeight="1" x14ac:dyDescent="0.25">
      <c r="A36" s="87" t="s">
        <v>169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1AA7-8907-4B96-A6E3-AE56B1E038EA}">
  <sheetPr codeName="Hoja2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81</v>
      </c>
      <c r="C7" s="203">
        <v>67</v>
      </c>
      <c r="D7" s="203">
        <v>81</v>
      </c>
      <c r="E7" s="203">
        <v>67</v>
      </c>
      <c r="F7" s="204">
        <v>-17.283950617283949</v>
      </c>
      <c r="G7" s="51"/>
    </row>
    <row r="8" spans="1:14" ht="15.6" customHeight="1" x14ac:dyDescent="0.25">
      <c r="A8" s="202" t="s">
        <v>11</v>
      </c>
      <c r="B8" s="203">
        <v>64</v>
      </c>
      <c r="C8" s="203">
        <v>60</v>
      </c>
      <c r="D8" s="203">
        <v>64</v>
      </c>
      <c r="E8" s="203">
        <v>60</v>
      </c>
      <c r="F8" s="204">
        <v>-6.25</v>
      </c>
      <c r="G8" s="20"/>
    </row>
    <row r="9" spans="1:14" ht="15.6" customHeight="1" x14ac:dyDescent="0.25">
      <c r="A9" s="202" t="s">
        <v>8</v>
      </c>
      <c r="B9" s="203">
        <v>110</v>
      </c>
      <c r="C9" s="203">
        <v>103</v>
      </c>
      <c r="D9" s="203">
        <v>110</v>
      </c>
      <c r="E9" s="203">
        <v>103</v>
      </c>
      <c r="F9" s="204">
        <v>-6.3636363636363598</v>
      </c>
      <c r="G9" s="20"/>
    </row>
    <row r="10" spans="1:14" ht="15.6" customHeight="1" x14ac:dyDescent="0.25">
      <c r="A10" s="202" t="s">
        <v>10</v>
      </c>
      <c r="B10" s="203">
        <v>59</v>
      </c>
      <c r="C10" s="203">
        <v>52</v>
      </c>
      <c r="D10" s="203">
        <v>59</v>
      </c>
      <c r="E10" s="203">
        <v>52</v>
      </c>
      <c r="F10" s="204">
        <v>-11.86440677966101</v>
      </c>
    </row>
    <row r="11" spans="1:14" ht="15.6" customHeight="1" x14ac:dyDescent="0.25">
      <c r="A11" s="202" t="s">
        <v>9</v>
      </c>
      <c r="B11" s="203">
        <v>2467</v>
      </c>
      <c r="C11" s="203">
        <v>2133</v>
      </c>
      <c r="D11" s="203">
        <v>2467</v>
      </c>
      <c r="E11" s="203">
        <v>2133</v>
      </c>
      <c r="F11" s="204">
        <v>-13.53871098500203</v>
      </c>
    </row>
    <row r="12" spans="1:14" ht="15.6" customHeight="1" x14ac:dyDescent="0.25">
      <c r="A12" s="202" t="s">
        <v>6</v>
      </c>
      <c r="B12" s="203">
        <v>143</v>
      </c>
      <c r="C12" s="203">
        <v>150</v>
      </c>
      <c r="D12" s="203">
        <v>143</v>
      </c>
      <c r="E12" s="203">
        <v>150</v>
      </c>
      <c r="F12" s="204">
        <v>4.8951048951048932</v>
      </c>
    </row>
    <row r="13" spans="1:14" ht="15.6" customHeight="1" x14ac:dyDescent="0.25">
      <c r="A13" s="202" t="s">
        <v>175</v>
      </c>
      <c r="B13" s="203">
        <v>2978</v>
      </c>
      <c r="C13" s="203">
        <v>2467</v>
      </c>
      <c r="D13" s="203">
        <v>2978</v>
      </c>
      <c r="E13" s="203">
        <v>2467</v>
      </c>
      <c r="F13" s="204">
        <v>-17.159167226326389</v>
      </c>
    </row>
    <row r="14" spans="1:14" ht="15.6" customHeight="1" x14ac:dyDescent="0.25">
      <c r="A14" s="202" t="s">
        <v>148</v>
      </c>
      <c r="B14" s="203">
        <v>553</v>
      </c>
      <c r="C14" s="203">
        <v>568</v>
      </c>
      <c r="D14" s="203">
        <v>553</v>
      </c>
      <c r="E14" s="203">
        <v>568</v>
      </c>
      <c r="F14" s="204">
        <v>2.712477396021697</v>
      </c>
    </row>
    <row r="15" spans="1:14" ht="15.6" customHeight="1" x14ac:dyDescent="0.25">
      <c r="A15" s="202" t="s">
        <v>145</v>
      </c>
      <c r="B15" s="203">
        <v>189</v>
      </c>
      <c r="C15" s="203">
        <v>169</v>
      </c>
      <c r="D15" s="203">
        <v>189</v>
      </c>
      <c r="E15" s="203">
        <v>169</v>
      </c>
      <c r="F15" s="204">
        <v>-10.582010582010581</v>
      </c>
    </row>
    <row r="16" spans="1:14" ht="15.6" customHeight="1" x14ac:dyDescent="0.5">
      <c r="A16" s="202" t="s">
        <v>144</v>
      </c>
      <c r="B16" s="203">
        <v>168</v>
      </c>
      <c r="C16" s="203">
        <v>184</v>
      </c>
      <c r="D16" s="203">
        <v>168</v>
      </c>
      <c r="E16" s="203">
        <v>184</v>
      </c>
      <c r="F16" s="204">
        <v>9.5238095238095184</v>
      </c>
      <c r="G16" s="15"/>
    </row>
    <row r="17" spans="1:7" ht="15.6" customHeight="1" x14ac:dyDescent="0.35">
      <c r="A17" s="202" t="s">
        <v>150</v>
      </c>
      <c r="B17" s="203">
        <v>100</v>
      </c>
      <c r="C17" s="203">
        <v>95</v>
      </c>
      <c r="D17" s="203">
        <v>100</v>
      </c>
      <c r="E17" s="203">
        <v>95</v>
      </c>
      <c r="F17" s="204">
        <v>-5</v>
      </c>
      <c r="G17" s="16"/>
    </row>
    <row r="18" spans="1:7" ht="15.6" customHeight="1" x14ac:dyDescent="0.25">
      <c r="A18" s="202" t="s">
        <v>147</v>
      </c>
      <c r="B18" s="203">
        <v>871</v>
      </c>
      <c r="C18" s="203">
        <v>778</v>
      </c>
      <c r="D18" s="203">
        <v>871</v>
      </c>
      <c r="E18" s="203">
        <v>778</v>
      </c>
      <c r="F18" s="204">
        <v>-10.677382319173359</v>
      </c>
    </row>
    <row r="19" spans="1:7" ht="15.6" customHeight="1" x14ac:dyDescent="0.25">
      <c r="A19" s="202" t="s">
        <v>143</v>
      </c>
      <c r="B19" s="203">
        <v>54</v>
      </c>
      <c r="C19" s="203">
        <v>51</v>
      </c>
      <c r="D19" s="203">
        <v>54</v>
      </c>
      <c r="E19" s="203">
        <v>51</v>
      </c>
      <c r="F19" s="204">
        <v>-5.5555555555555571</v>
      </c>
    </row>
    <row r="20" spans="1:7" ht="15.6" customHeight="1" x14ac:dyDescent="0.25">
      <c r="A20" s="202" t="s">
        <v>142</v>
      </c>
      <c r="B20" s="203">
        <v>86</v>
      </c>
      <c r="C20" s="203">
        <v>70</v>
      </c>
      <c r="D20" s="203">
        <v>86</v>
      </c>
      <c r="E20" s="203">
        <v>70</v>
      </c>
      <c r="F20" s="204">
        <v>-18.604651162790699</v>
      </c>
    </row>
    <row r="21" spans="1:7" ht="15.6" customHeight="1" x14ac:dyDescent="0.25">
      <c r="A21" s="202" t="s">
        <v>149</v>
      </c>
      <c r="B21" s="203">
        <v>167</v>
      </c>
      <c r="C21" s="203">
        <v>165</v>
      </c>
      <c r="D21" s="203">
        <v>167</v>
      </c>
      <c r="E21" s="203">
        <v>165</v>
      </c>
      <c r="F21" s="204">
        <v>-1.1976047904191629</v>
      </c>
    </row>
    <row r="22" spans="1:7" ht="15.6" customHeight="1" x14ac:dyDescent="0.25">
      <c r="A22" s="202" t="s">
        <v>146</v>
      </c>
      <c r="B22" s="203">
        <v>1260</v>
      </c>
      <c r="C22" s="203">
        <v>1209</v>
      </c>
      <c r="D22" s="203">
        <v>1260</v>
      </c>
      <c r="E22" s="203">
        <v>1209</v>
      </c>
      <c r="F22" s="204">
        <v>-4.047619047619051</v>
      </c>
    </row>
    <row r="23" spans="1:7" ht="15.6" customHeight="1" x14ac:dyDescent="0.25">
      <c r="A23" s="202" t="s">
        <v>165</v>
      </c>
      <c r="B23" s="203">
        <v>94</v>
      </c>
      <c r="C23" s="203">
        <v>114</v>
      </c>
      <c r="D23" s="203">
        <v>94</v>
      </c>
      <c r="E23" s="203">
        <v>114</v>
      </c>
      <c r="F23" s="204">
        <v>21.276595744680851</v>
      </c>
    </row>
    <row r="24" spans="1:7" ht="15.6" customHeight="1" x14ac:dyDescent="0.25">
      <c r="A24" s="202" t="s">
        <v>141</v>
      </c>
      <c r="B24" s="203">
        <v>36</v>
      </c>
      <c r="C24" s="203">
        <v>56</v>
      </c>
      <c r="D24" s="203">
        <v>36</v>
      </c>
      <c r="E24" s="203">
        <v>56</v>
      </c>
      <c r="F24" s="204">
        <v>55.555555555555543</v>
      </c>
    </row>
    <row r="25" spans="1:7" ht="15.6" customHeight="1" x14ac:dyDescent="0.25">
      <c r="A25" s="202" t="s">
        <v>140</v>
      </c>
      <c r="B25" s="203">
        <v>69</v>
      </c>
      <c r="C25" s="203">
        <v>61</v>
      </c>
      <c r="D25" s="203">
        <v>69</v>
      </c>
      <c r="E25" s="203">
        <v>61</v>
      </c>
      <c r="F25" s="204">
        <v>-11.594202898550719</v>
      </c>
    </row>
    <row r="26" spans="1:7" ht="15.6" customHeight="1" x14ac:dyDescent="0.25">
      <c r="A26" s="202" t="s">
        <v>152</v>
      </c>
      <c r="B26" s="203">
        <v>71</v>
      </c>
      <c r="C26" s="203">
        <v>40</v>
      </c>
      <c r="D26" s="203">
        <v>71</v>
      </c>
      <c r="E26" s="203">
        <v>40</v>
      </c>
      <c r="F26" s="204">
        <v>-43.661971830985912</v>
      </c>
    </row>
    <row r="27" spans="1:7" ht="15.6" customHeight="1" x14ac:dyDescent="0.25">
      <c r="A27" s="202" t="s">
        <v>173</v>
      </c>
      <c r="B27" s="203">
        <v>51</v>
      </c>
      <c r="C27" s="203">
        <v>65</v>
      </c>
      <c r="D27" s="203">
        <v>51</v>
      </c>
      <c r="E27" s="203">
        <v>65</v>
      </c>
      <c r="F27" s="204">
        <v>27.450980392156861</v>
      </c>
    </row>
    <row r="28" spans="1:7" ht="15.6" customHeight="1" x14ac:dyDescent="0.25">
      <c r="A28" s="202" t="s">
        <v>177</v>
      </c>
      <c r="B28" s="203">
        <v>1503</v>
      </c>
      <c r="C28" s="203">
        <v>1500</v>
      </c>
      <c r="D28" s="203">
        <v>1503</v>
      </c>
      <c r="E28" s="203">
        <v>1500</v>
      </c>
      <c r="F28" s="204">
        <v>-0.19960079840319619</v>
      </c>
    </row>
    <row r="29" spans="1:7" ht="15.6" customHeight="1" x14ac:dyDescent="0.25">
      <c r="A29" s="202" t="s">
        <v>178</v>
      </c>
      <c r="B29" s="203">
        <v>103</v>
      </c>
      <c r="C29" s="203">
        <v>98</v>
      </c>
      <c r="D29" s="203">
        <v>103</v>
      </c>
      <c r="E29" s="203">
        <v>98</v>
      </c>
      <c r="F29" s="204">
        <v>-4.8543689320388381</v>
      </c>
    </row>
    <row r="30" spans="1:7" ht="15.6" customHeight="1" x14ac:dyDescent="0.25">
      <c r="A30" s="202" t="s">
        <v>179</v>
      </c>
      <c r="B30" s="203">
        <v>56</v>
      </c>
      <c r="C30" s="203">
        <v>70</v>
      </c>
      <c r="D30" s="203">
        <v>56</v>
      </c>
      <c r="E30" s="203">
        <v>70</v>
      </c>
      <c r="F30" s="204">
        <v>25</v>
      </c>
    </row>
    <row r="31" spans="1:7" ht="15.6" customHeight="1" x14ac:dyDescent="0.25">
      <c r="A31" s="202" t="s">
        <v>180</v>
      </c>
      <c r="B31" s="203">
        <v>175</v>
      </c>
      <c r="C31" s="203">
        <v>146</v>
      </c>
      <c r="D31" s="203">
        <v>175</v>
      </c>
      <c r="E31" s="203">
        <v>146</v>
      </c>
      <c r="F31" s="204">
        <v>-16.571428571428569</v>
      </c>
    </row>
    <row r="32" spans="1:7" ht="15.6" customHeight="1" x14ac:dyDescent="0.25">
      <c r="A32" s="202" t="s">
        <v>181</v>
      </c>
      <c r="B32" s="203">
        <v>556</v>
      </c>
      <c r="C32" s="203">
        <v>592</v>
      </c>
      <c r="D32" s="203">
        <v>556</v>
      </c>
      <c r="E32" s="203">
        <v>592</v>
      </c>
      <c r="F32" s="204">
        <v>6.4748201438848989</v>
      </c>
    </row>
    <row r="33" spans="1:6" ht="15.6" customHeight="1" x14ac:dyDescent="0.25">
      <c r="A33" s="202" t="s">
        <v>182</v>
      </c>
      <c r="B33" s="203">
        <v>124</v>
      </c>
      <c r="C33" s="203">
        <v>115</v>
      </c>
      <c r="D33" s="203">
        <v>124</v>
      </c>
      <c r="E33" s="203">
        <v>115</v>
      </c>
      <c r="F33" s="204">
        <v>-7.2580645161290391</v>
      </c>
    </row>
    <row r="34" spans="1:6" ht="15.6" customHeight="1" x14ac:dyDescent="0.25">
      <c r="A34" s="202" t="s">
        <v>183</v>
      </c>
      <c r="B34" s="203">
        <v>27</v>
      </c>
      <c r="C34" s="203">
        <v>24</v>
      </c>
      <c r="D34" s="203">
        <v>27</v>
      </c>
      <c r="E34" s="203">
        <v>24</v>
      </c>
      <c r="F34" s="204">
        <v>-11.111111111111111</v>
      </c>
    </row>
    <row r="35" spans="1:6" ht="15.6" customHeight="1" x14ac:dyDescent="0.25">
      <c r="A35" s="170" t="s">
        <v>153</v>
      </c>
      <c r="B35" s="90">
        <f>SUM(B7:B34)</f>
        <v>12215</v>
      </c>
      <c r="C35" s="91">
        <f>SUM(C7:C34)</f>
        <v>11202</v>
      </c>
      <c r="D35" s="192">
        <f>SUM(D7:D34)</f>
        <v>12215</v>
      </c>
      <c r="E35" s="92">
        <f>SUM(E7:E34)</f>
        <v>11202</v>
      </c>
      <c r="F35" s="154">
        <f>E35*100/D35-100</f>
        <v>-8.2930822758902991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0201-70DD-4DC9-8A35-AABFEFAFA33F}">
  <sheetPr codeName="Hoja2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1209395</v>
      </c>
      <c r="C7" s="203">
        <v>1300271</v>
      </c>
      <c r="D7" s="203">
        <v>1209395</v>
      </c>
      <c r="E7" s="203">
        <v>1300271</v>
      </c>
      <c r="F7" s="204">
        <v>7.5141703082946378</v>
      </c>
      <c r="G7" s="51"/>
    </row>
    <row r="8" spans="1:14" ht="15.6" customHeight="1" x14ac:dyDescent="0.25">
      <c r="A8" s="202" t="s">
        <v>11</v>
      </c>
      <c r="B8" s="203">
        <v>702046</v>
      </c>
      <c r="C8" s="203">
        <v>1351065</v>
      </c>
      <c r="D8" s="203">
        <v>702046</v>
      </c>
      <c r="E8" s="203">
        <v>1351065</v>
      </c>
      <c r="F8" s="204">
        <v>92.446791235901912</v>
      </c>
      <c r="G8" s="20"/>
    </row>
    <row r="9" spans="1:14" ht="15.6" customHeight="1" x14ac:dyDescent="0.25">
      <c r="A9" s="202" t="s">
        <v>8</v>
      </c>
      <c r="B9" s="203">
        <v>2016323</v>
      </c>
      <c r="C9" s="203">
        <v>1707917</v>
      </c>
      <c r="D9" s="203">
        <v>2016323</v>
      </c>
      <c r="E9" s="203">
        <v>1707917</v>
      </c>
      <c r="F9" s="204">
        <v>-15.295466053801899</v>
      </c>
      <c r="G9" s="20"/>
    </row>
    <row r="10" spans="1:14" ht="15.6" customHeight="1" x14ac:dyDescent="0.25">
      <c r="A10" s="202" t="s">
        <v>10</v>
      </c>
      <c r="B10" s="203">
        <v>469747</v>
      </c>
      <c r="C10" s="203">
        <v>429744</v>
      </c>
      <c r="D10" s="203">
        <v>469747</v>
      </c>
      <c r="E10" s="203">
        <v>429744</v>
      </c>
      <c r="F10" s="204">
        <v>-8.515860665422025</v>
      </c>
    </row>
    <row r="11" spans="1:14" ht="15.6" customHeight="1" x14ac:dyDescent="0.25">
      <c r="A11" s="202" t="s">
        <v>9</v>
      </c>
      <c r="B11" s="203">
        <v>43900862</v>
      </c>
      <c r="C11" s="203">
        <v>37291060</v>
      </c>
      <c r="D11" s="203">
        <v>43900862</v>
      </c>
      <c r="E11" s="203">
        <v>37291060</v>
      </c>
      <c r="F11" s="204">
        <v>-15.05620094657823</v>
      </c>
    </row>
    <row r="12" spans="1:14" ht="15.6" customHeight="1" x14ac:dyDescent="0.25">
      <c r="A12" s="202" t="s">
        <v>6</v>
      </c>
      <c r="B12" s="203">
        <v>1878269</v>
      </c>
      <c r="C12" s="203">
        <v>2013021</v>
      </c>
      <c r="D12" s="203">
        <v>1878269</v>
      </c>
      <c r="E12" s="203">
        <v>2013021</v>
      </c>
      <c r="F12" s="204">
        <v>7.1742652410277827</v>
      </c>
    </row>
    <row r="13" spans="1:14" ht="15.6" customHeight="1" x14ac:dyDescent="0.25">
      <c r="A13" s="202" t="s">
        <v>175</v>
      </c>
      <c r="B13" s="203">
        <v>16791987</v>
      </c>
      <c r="C13" s="203">
        <v>14300264</v>
      </c>
      <c r="D13" s="203">
        <v>16791987</v>
      </c>
      <c r="E13" s="203">
        <v>14300264</v>
      </c>
      <c r="F13" s="204">
        <v>-14.8387620833675</v>
      </c>
    </row>
    <row r="14" spans="1:14" ht="15.6" customHeight="1" x14ac:dyDescent="0.25">
      <c r="A14" s="202" t="s">
        <v>148</v>
      </c>
      <c r="B14" s="203">
        <v>22236443</v>
      </c>
      <c r="C14" s="203">
        <v>23846179</v>
      </c>
      <c r="D14" s="203">
        <v>22236443</v>
      </c>
      <c r="E14" s="203">
        <v>23846179</v>
      </c>
      <c r="F14" s="204">
        <v>7.2391793957333874</v>
      </c>
    </row>
    <row r="15" spans="1:14" ht="15.6" customHeight="1" x14ac:dyDescent="0.25">
      <c r="A15" s="202" t="s">
        <v>145</v>
      </c>
      <c r="B15" s="203">
        <v>3527561</v>
      </c>
      <c r="C15" s="203">
        <v>3312239</v>
      </c>
      <c r="D15" s="203">
        <v>3527561</v>
      </c>
      <c r="E15" s="203">
        <v>3312239</v>
      </c>
      <c r="F15" s="204">
        <v>-6.1039908310586242</v>
      </c>
    </row>
    <row r="16" spans="1:14" ht="15.6" customHeight="1" x14ac:dyDescent="0.5">
      <c r="A16" s="202" t="s">
        <v>144</v>
      </c>
      <c r="B16" s="203">
        <v>3916849</v>
      </c>
      <c r="C16" s="203">
        <v>3530272</v>
      </c>
      <c r="D16" s="203">
        <v>3916849</v>
      </c>
      <c r="E16" s="203">
        <v>3530272</v>
      </c>
      <c r="F16" s="204">
        <v>-9.8695916028419788</v>
      </c>
      <c r="G16" s="15"/>
    </row>
    <row r="17" spans="1:7" ht="15.6" customHeight="1" x14ac:dyDescent="0.35">
      <c r="A17" s="202" t="s">
        <v>150</v>
      </c>
      <c r="B17" s="203">
        <v>1633351</v>
      </c>
      <c r="C17" s="203">
        <v>1544872</v>
      </c>
      <c r="D17" s="203">
        <v>1633351</v>
      </c>
      <c r="E17" s="203">
        <v>1544872</v>
      </c>
      <c r="F17" s="204">
        <v>-5.4170230403630342</v>
      </c>
      <c r="G17" s="16"/>
    </row>
    <row r="18" spans="1:7" ht="15.6" customHeight="1" x14ac:dyDescent="0.25">
      <c r="A18" s="202" t="s">
        <v>147</v>
      </c>
      <c r="B18" s="203">
        <v>6302453</v>
      </c>
      <c r="C18" s="203">
        <v>5679004</v>
      </c>
      <c r="D18" s="203">
        <v>6302453</v>
      </c>
      <c r="E18" s="203">
        <v>5679004</v>
      </c>
      <c r="F18" s="204">
        <v>-9.8921642097132718</v>
      </c>
    </row>
    <row r="19" spans="1:7" ht="15.6" customHeight="1" x14ac:dyDescent="0.25">
      <c r="A19" s="202" t="s">
        <v>143</v>
      </c>
      <c r="B19" s="203">
        <v>678852</v>
      </c>
      <c r="C19" s="203">
        <v>986288</v>
      </c>
      <c r="D19" s="203">
        <v>678852</v>
      </c>
      <c r="E19" s="203">
        <v>986288</v>
      </c>
      <c r="F19" s="204">
        <v>45.287632650415702</v>
      </c>
    </row>
    <row r="20" spans="1:7" ht="15.6" customHeight="1" x14ac:dyDescent="0.25">
      <c r="A20" s="202" t="s">
        <v>142</v>
      </c>
      <c r="B20" s="203">
        <v>1397922</v>
      </c>
      <c r="C20" s="203">
        <v>1153705</v>
      </c>
      <c r="D20" s="203">
        <v>1397922</v>
      </c>
      <c r="E20" s="203">
        <v>1153705</v>
      </c>
      <c r="F20" s="204">
        <v>-17.47000190282434</v>
      </c>
    </row>
    <row r="21" spans="1:7" ht="15.6" customHeight="1" x14ac:dyDescent="0.25">
      <c r="A21" s="202" t="s">
        <v>149</v>
      </c>
      <c r="B21" s="203">
        <v>3120988</v>
      </c>
      <c r="C21" s="203">
        <v>2966115</v>
      </c>
      <c r="D21" s="203">
        <v>3120988</v>
      </c>
      <c r="E21" s="203">
        <v>2966115</v>
      </c>
      <c r="F21" s="204">
        <v>-4.9623068079723538</v>
      </c>
    </row>
    <row r="22" spans="1:7" ht="15.6" customHeight="1" x14ac:dyDescent="0.25">
      <c r="A22" s="202" t="s">
        <v>146</v>
      </c>
      <c r="B22" s="203">
        <v>32114039</v>
      </c>
      <c r="C22" s="203">
        <v>30128329</v>
      </c>
      <c r="D22" s="203">
        <v>32114039</v>
      </c>
      <c r="E22" s="203">
        <v>30128329</v>
      </c>
      <c r="F22" s="204">
        <v>-6.1833081787065112</v>
      </c>
    </row>
    <row r="23" spans="1:7" ht="15.6" customHeight="1" x14ac:dyDescent="0.25">
      <c r="A23" s="202" t="s">
        <v>165</v>
      </c>
      <c r="B23" s="203">
        <v>4116828</v>
      </c>
      <c r="C23" s="203">
        <v>5534857</v>
      </c>
      <c r="D23" s="203">
        <v>4116828</v>
      </c>
      <c r="E23" s="203">
        <v>5534857</v>
      </c>
      <c r="F23" s="204">
        <v>34.444698685492817</v>
      </c>
    </row>
    <row r="24" spans="1:7" ht="15.6" customHeight="1" x14ac:dyDescent="0.25">
      <c r="A24" s="202" t="s">
        <v>141</v>
      </c>
      <c r="B24" s="203">
        <v>279013</v>
      </c>
      <c r="C24" s="203">
        <v>336334</v>
      </c>
      <c r="D24" s="203">
        <v>279013</v>
      </c>
      <c r="E24" s="203">
        <v>336334</v>
      </c>
      <c r="F24" s="204">
        <v>20.544204033503821</v>
      </c>
    </row>
    <row r="25" spans="1:7" ht="15.6" customHeight="1" x14ac:dyDescent="0.25">
      <c r="A25" s="202" t="s">
        <v>140</v>
      </c>
      <c r="B25" s="203">
        <v>1912089</v>
      </c>
      <c r="C25" s="203">
        <v>1721232</v>
      </c>
      <c r="D25" s="203">
        <v>1912089</v>
      </c>
      <c r="E25" s="203">
        <v>1721232</v>
      </c>
      <c r="F25" s="204">
        <v>-9.9815960449539745</v>
      </c>
    </row>
    <row r="26" spans="1:7" ht="15.6" customHeight="1" x14ac:dyDescent="0.25">
      <c r="A26" s="202" t="s">
        <v>152</v>
      </c>
      <c r="B26" s="203">
        <v>1112336</v>
      </c>
      <c r="C26" s="203">
        <v>575904</v>
      </c>
      <c r="D26" s="203">
        <v>1112336</v>
      </c>
      <c r="E26" s="203">
        <v>575904</v>
      </c>
      <c r="F26" s="204">
        <v>-48.225715970713892</v>
      </c>
    </row>
    <row r="27" spans="1:7" ht="15.6" customHeight="1" x14ac:dyDescent="0.25">
      <c r="A27" s="202" t="s">
        <v>173</v>
      </c>
      <c r="B27" s="203">
        <v>411650</v>
      </c>
      <c r="C27" s="203">
        <v>444773</v>
      </c>
      <c r="D27" s="203">
        <v>411650</v>
      </c>
      <c r="E27" s="203">
        <v>444773</v>
      </c>
      <c r="F27" s="204">
        <v>8.0463986396210316</v>
      </c>
    </row>
    <row r="28" spans="1:7" ht="15.6" customHeight="1" x14ac:dyDescent="0.25">
      <c r="A28" s="202" t="s">
        <v>177</v>
      </c>
      <c r="B28" s="203">
        <v>21464567</v>
      </c>
      <c r="C28" s="203">
        <v>23989781</v>
      </c>
      <c r="D28" s="203">
        <v>21464567</v>
      </c>
      <c r="E28" s="203">
        <v>23989781</v>
      </c>
      <c r="F28" s="204">
        <v>11.764569953822029</v>
      </c>
    </row>
    <row r="29" spans="1:7" ht="15.6" customHeight="1" x14ac:dyDescent="0.25">
      <c r="A29" s="202" t="s">
        <v>178</v>
      </c>
      <c r="B29" s="203">
        <v>1617738</v>
      </c>
      <c r="C29" s="203">
        <v>1661034</v>
      </c>
      <c r="D29" s="203">
        <v>1617738</v>
      </c>
      <c r="E29" s="203">
        <v>1661034</v>
      </c>
      <c r="F29" s="204">
        <v>2.676329541619225</v>
      </c>
    </row>
    <row r="30" spans="1:7" ht="15.6" customHeight="1" x14ac:dyDescent="0.25">
      <c r="A30" s="202" t="s">
        <v>179</v>
      </c>
      <c r="B30" s="203">
        <v>419906</v>
      </c>
      <c r="C30" s="203">
        <v>412792</v>
      </c>
      <c r="D30" s="203">
        <v>419906</v>
      </c>
      <c r="E30" s="203">
        <v>412792</v>
      </c>
      <c r="F30" s="204">
        <v>-1.694188699375573</v>
      </c>
    </row>
    <row r="31" spans="1:7" ht="15.6" customHeight="1" x14ac:dyDescent="0.25">
      <c r="A31" s="202" t="s">
        <v>180</v>
      </c>
      <c r="B31" s="203">
        <v>3355802</v>
      </c>
      <c r="C31" s="203">
        <v>3079411</v>
      </c>
      <c r="D31" s="203">
        <v>3355802</v>
      </c>
      <c r="E31" s="203">
        <v>3079411</v>
      </c>
      <c r="F31" s="204">
        <v>-8.2362129827683503</v>
      </c>
    </row>
    <row r="32" spans="1:7" ht="15.6" customHeight="1" x14ac:dyDescent="0.25">
      <c r="A32" s="202" t="s">
        <v>181</v>
      </c>
      <c r="B32" s="203">
        <v>21690169</v>
      </c>
      <c r="C32" s="203">
        <v>22290606</v>
      </c>
      <c r="D32" s="203">
        <v>21690169</v>
      </c>
      <c r="E32" s="203">
        <v>22290606</v>
      </c>
      <c r="F32" s="204">
        <v>2.768244913167806</v>
      </c>
    </row>
    <row r="33" spans="1:6" ht="15.6" customHeight="1" x14ac:dyDescent="0.25">
      <c r="A33" s="202" t="s">
        <v>182</v>
      </c>
      <c r="B33" s="203">
        <v>2990320</v>
      </c>
      <c r="C33" s="203">
        <v>2638459</v>
      </c>
      <c r="D33" s="203">
        <v>2990320</v>
      </c>
      <c r="E33" s="203">
        <v>2638459</v>
      </c>
      <c r="F33" s="204">
        <v>-11.766667112549831</v>
      </c>
    </row>
    <row r="34" spans="1:6" ht="15.6" customHeight="1" x14ac:dyDescent="0.25">
      <c r="A34" s="202" t="s">
        <v>183</v>
      </c>
      <c r="B34" s="203">
        <v>161592</v>
      </c>
      <c r="C34" s="203">
        <v>276333</v>
      </c>
      <c r="D34" s="203">
        <v>161592</v>
      </c>
      <c r="E34" s="203">
        <v>276333</v>
      </c>
      <c r="F34" s="204">
        <v>71.006609238081097</v>
      </c>
    </row>
    <row r="35" spans="1:6" ht="15.6" customHeight="1" x14ac:dyDescent="0.25">
      <c r="A35" s="170" t="s">
        <v>153</v>
      </c>
      <c r="B35" s="90">
        <f>SUM(B7:B34)</f>
        <v>201429097</v>
      </c>
      <c r="C35" s="91">
        <f>SUM(C7:C34)</f>
        <v>194501861</v>
      </c>
      <c r="D35" s="192">
        <f>SUM(D7:D34)</f>
        <v>201429097</v>
      </c>
      <c r="E35" s="92">
        <f>SUM(E7:E34)</f>
        <v>194501861</v>
      </c>
      <c r="F35" s="154">
        <f>E35*100/D35-100</f>
        <v>-3.4390443601105005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605B-4FDE-4603-926A-5641AC9BE142}">
  <sheetPr codeName="Hoja2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</v>
      </c>
      <c r="C7" s="203">
        <v>4</v>
      </c>
      <c r="D7" s="203">
        <v>2</v>
      </c>
      <c r="E7" s="203">
        <v>4</v>
      </c>
      <c r="F7" s="204">
        <v>100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2</v>
      </c>
      <c r="D8" s="203">
        <v>0</v>
      </c>
      <c r="E8" s="203">
        <v>2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9</v>
      </c>
      <c r="C12" s="203">
        <v>13</v>
      </c>
      <c r="D12" s="203">
        <v>9</v>
      </c>
      <c r="E12" s="203">
        <v>13</v>
      </c>
      <c r="F12" s="204">
        <v>44.444444444444457</v>
      </c>
    </row>
    <row r="13" spans="1:14" ht="15.6" customHeight="1" x14ac:dyDescent="0.25">
      <c r="A13" s="202" t="s">
        <v>175</v>
      </c>
      <c r="B13" s="203">
        <v>15</v>
      </c>
      <c r="C13" s="203">
        <v>9</v>
      </c>
      <c r="D13" s="203">
        <v>15</v>
      </c>
      <c r="E13" s="203">
        <v>9</v>
      </c>
      <c r="F13" s="204">
        <v>-40</v>
      </c>
    </row>
    <row r="14" spans="1:14" ht="15.6" customHeight="1" x14ac:dyDescent="0.25">
      <c r="A14" s="202" t="s">
        <v>148</v>
      </c>
      <c r="B14" s="203">
        <v>23</v>
      </c>
      <c r="C14" s="203">
        <v>32</v>
      </c>
      <c r="D14" s="203">
        <v>23</v>
      </c>
      <c r="E14" s="203">
        <v>32</v>
      </c>
      <c r="F14" s="204">
        <v>39.130434782608688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6</v>
      </c>
      <c r="C16" s="203">
        <v>5</v>
      </c>
      <c r="D16" s="203">
        <v>6</v>
      </c>
      <c r="E16" s="203">
        <v>5</v>
      </c>
      <c r="F16" s="204">
        <v>-16.666666666666671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</v>
      </c>
      <c r="C18" s="203">
        <v>0</v>
      </c>
      <c r="D18" s="203">
        <v>1</v>
      </c>
      <c r="E18" s="203">
        <v>0</v>
      </c>
      <c r="F18" s="204">
        <v>-100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0</v>
      </c>
      <c r="C21" s="203">
        <v>0</v>
      </c>
      <c r="D21" s="203">
        <v>0</v>
      </c>
      <c r="E21" s="203">
        <v>0</v>
      </c>
      <c r="F21" s="204" t="s">
        <v>151</v>
      </c>
    </row>
    <row r="22" spans="1:7" ht="15.6" customHeight="1" x14ac:dyDescent="0.25">
      <c r="A22" s="202" t="s">
        <v>146</v>
      </c>
      <c r="B22" s="203">
        <v>110</v>
      </c>
      <c r="C22" s="203">
        <v>122</v>
      </c>
      <c r="D22" s="203">
        <v>110</v>
      </c>
      <c r="E22" s="203">
        <v>122</v>
      </c>
      <c r="F22" s="204">
        <v>10.90909090909091</v>
      </c>
    </row>
    <row r="23" spans="1:7" ht="15.6" customHeight="1" x14ac:dyDescent="0.25">
      <c r="A23" s="202" t="s">
        <v>165</v>
      </c>
      <c r="B23" s="203">
        <v>9</v>
      </c>
      <c r="C23" s="203">
        <v>15</v>
      </c>
      <c r="D23" s="203">
        <v>9</v>
      </c>
      <c r="E23" s="203">
        <v>15</v>
      </c>
      <c r="F23" s="204">
        <v>66.666666666666657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1</v>
      </c>
      <c r="D25" s="203">
        <v>0</v>
      </c>
      <c r="E25" s="203">
        <v>1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90</v>
      </c>
      <c r="C28" s="203">
        <v>110</v>
      </c>
      <c r="D28" s="203">
        <v>90</v>
      </c>
      <c r="E28" s="203">
        <v>110</v>
      </c>
      <c r="F28" s="204">
        <v>22.222222222222229</v>
      </c>
    </row>
    <row r="29" spans="1:7" ht="15.6" customHeight="1" x14ac:dyDescent="0.25">
      <c r="A29" s="202" t="s">
        <v>178</v>
      </c>
      <c r="B29" s="203">
        <v>0</v>
      </c>
      <c r="C29" s="203">
        <v>1</v>
      </c>
      <c r="D29" s="203">
        <v>0</v>
      </c>
      <c r="E29" s="203">
        <v>1</v>
      </c>
      <c r="F29" s="204" t="s">
        <v>151</v>
      </c>
    </row>
    <row r="30" spans="1:7" ht="15.6" customHeight="1" x14ac:dyDescent="0.25">
      <c r="A30" s="202" t="s">
        <v>179</v>
      </c>
      <c r="B30" s="203">
        <v>1</v>
      </c>
      <c r="C30" s="203">
        <v>1</v>
      </c>
      <c r="D30" s="203">
        <v>1</v>
      </c>
      <c r="E30" s="203">
        <v>1</v>
      </c>
      <c r="F30" s="204">
        <v>0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10</v>
      </c>
      <c r="C32" s="203">
        <v>15</v>
      </c>
      <c r="D32" s="203">
        <v>10</v>
      </c>
      <c r="E32" s="203">
        <v>15</v>
      </c>
      <c r="F32" s="204">
        <v>50</v>
      </c>
    </row>
    <row r="33" spans="1:6" ht="15.6" customHeight="1" x14ac:dyDescent="0.25">
      <c r="A33" s="202" t="s">
        <v>182</v>
      </c>
      <c r="B33" s="203">
        <v>6</v>
      </c>
      <c r="C33" s="203">
        <v>3</v>
      </c>
      <c r="D33" s="203">
        <v>6</v>
      </c>
      <c r="E33" s="203">
        <v>3</v>
      </c>
      <c r="F33" s="204">
        <v>-50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282</v>
      </c>
      <c r="C35" s="91">
        <f>SUM(C7:C34)</f>
        <v>333</v>
      </c>
      <c r="D35" s="192">
        <f>SUM(D7:D34)</f>
        <v>282</v>
      </c>
      <c r="E35" s="192">
        <f>SUM(E7:E34)</f>
        <v>333</v>
      </c>
      <c r="F35" s="154">
        <f>E35*100/D35-100</f>
        <v>18.085106382978722</v>
      </c>
    </row>
    <row r="36" spans="1:6" ht="15.6" customHeight="1" x14ac:dyDescent="0.25">
      <c r="A36" s="87" t="s">
        <v>161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25CD-A1B5-4294-935D-41B1CB37BE8F}">
  <sheetPr codeName="Hoja2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5677</v>
      </c>
      <c r="C7" s="203">
        <v>5529</v>
      </c>
      <c r="D7" s="203">
        <v>5677</v>
      </c>
      <c r="E7" s="203">
        <v>5529</v>
      </c>
      <c r="F7" s="204">
        <v>-2.6070107451118498</v>
      </c>
      <c r="G7" s="51"/>
    </row>
    <row r="8" spans="1:14" ht="15.6" customHeight="1" x14ac:dyDescent="0.25">
      <c r="A8" s="202" t="s">
        <v>11</v>
      </c>
      <c r="B8" s="203">
        <v>10267</v>
      </c>
      <c r="C8" s="203">
        <v>24247</v>
      </c>
      <c r="D8" s="203">
        <v>10267</v>
      </c>
      <c r="E8" s="203">
        <v>24247</v>
      </c>
      <c r="F8" s="204">
        <v>136.1644102464206</v>
      </c>
      <c r="G8" s="20"/>
    </row>
    <row r="9" spans="1:14" ht="15.6" customHeight="1" x14ac:dyDescent="0.25">
      <c r="A9" s="202" t="s">
        <v>8</v>
      </c>
      <c r="B9" s="203">
        <v>40956</v>
      </c>
      <c r="C9" s="203">
        <v>36765</v>
      </c>
      <c r="D9" s="203">
        <v>40956</v>
      </c>
      <c r="E9" s="203">
        <v>36765</v>
      </c>
      <c r="F9" s="204">
        <v>-10.232932903603871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399875</v>
      </c>
      <c r="C11" s="203">
        <v>384444</v>
      </c>
      <c r="D11" s="203">
        <v>399875</v>
      </c>
      <c r="E11" s="203">
        <v>384444</v>
      </c>
      <c r="F11" s="204">
        <v>-3.858955923726171</v>
      </c>
    </row>
    <row r="12" spans="1:14" ht="15.6" customHeight="1" x14ac:dyDescent="0.25">
      <c r="A12" s="202" t="s">
        <v>6</v>
      </c>
      <c r="B12" s="203">
        <v>15114</v>
      </c>
      <c r="C12" s="203">
        <v>20312</v>
      </c>
      <c r="D12" s="203">
        <v>15114</v>
      </c>
      <c r="E12" s="203">
        <v>20312</v>
      </c>
      <c r="F12" s="204">
        <v>34.391954479290717</v>
      </c>
    </row>
    <row r="13" spans="1:14" ht="15.6" customHeight="1" x14ac:dyDescent="0.25">
      <c r="A13" s="202" t="s">
        <v>175</v>
      </c>
      <c r="B13" s="203">
        <v>308136</v>
      </c>
      <c r="C13" s="203">
        <v>244907</v>
      </c>
      <c r="D13" s="203">
        <v>308136</v>
      </c>
      <c r="E13" s="203">
        <v>244907</v>
      </c>
      <c r="F13" s="204">
        <v>-20.51983539735701</v>
      </c>
    </row>
    <row r="14" spans="1:14" ht="15.6" customHeight="1" x14ac:dyDescent="0.25">
      <c r="A14" s="202" t="s">
        <v>148</v>
      </c>
      <c r="B14" s="203">
        <v>179492</v>
      </c>
      <c r="C14" s="203">
        <v>208160</v>
      </c>
      <c r="D14" s="203">
        <v>179492</v>
      </c>
      <c r="E14" s="203">
        <v>208160</v>
      </c>
      <c r="F14" s="204">
        <v>15.97174247320214</v>
      </c>
    </row>
    <row r="15" spans="1:14" ht="15.6" customHeight="1" x14ac:dyDescent="0.25">
      <c r="A15" s="202" t="s">
        <v>145</v>
      </c>
      <c r="B15" s="203">
        <v>4367</v>
      </c>
      <c r="C15" s="203">
        <v>3843</v>
      </c>
      <c r="D15" s="203">
        <v>4367</v>
      </c>
      <c r="E15" s="203">
        <v>3843</v>
      </c>
      <c r="F15" s="204">
        <v>-11.9990840393863</v>
      </c>
    </row>
    <row r="16" spans="1:14" ht="15.6" customHeight="1" x14ac:dyDescent="0.5">
      <c r="A16" s="202" t="s">
        <v>144</v>
      </c>
      <c r="B16" s="203">
        <v>8115</v>
      </c>
      <c r="C16" s="203">
        <v>4125</v>
      </c>
      <c r="D16" s="203">
        <v>8115</v>
      </c>
      <c r="E16" s="203">
        <v>4125</v>
      </c>
      <c r="F16" s="204">
        <v>-49.168207024029577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147737</v>
      </c>
      <c r="C18" s="203">
        <v>124506</v>
      </c>
      <c r="D18" s="203">
        <v>147737</v>
      </c>
      <c r="E18" s="203">
        <v>124506</v>
      </c>
      <c r="F18" s="204">
        <v>-15.724564597900329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2894</v>
      </c>
      <c r="C21" s="203">
        <v>2836</v>
      </c>
      <c r="D21" s="203">
        <v>2894</v>
      </c>
      <c r="E21" s="203">
        <v>2836</v>
      </c>
      <c r="F21" s="204">
        <v>-2.0041465100207319</v>
      </c>
    </row>
    <row r="22" spans="1:7" ht="15.6" customHeight="1" x14ac:dyDescent="0.25">
      <c r="A22" s="202" t="s">
        <v>146</v>
      </c>
      <c r="B22" s="203">
        <v>416063</v>
      </c>
      <c r="C22" s="203">
        <v>456599</v>
      </c>
      <c r="D22" s="203">
        <v>416063</v>
      </c>
      <c r="E22" s="203">
        <v>456599</v>
      </c>
      <c r="F22" s="204">
        <v>9.742755303884266</v>
      </c>
    </row>
    <row r="23" spans="1:7" ht="15.6" customHeight="1" x14ac:dyDescent="0.25">
      <c r="A23" s="202" t="s">
        <v>165</v>
      </c>
      <c r="B23" s="203">
        <v>38904</v>
      </c>
      <c r="C23" s="203">
        <v>55706</v>
      </c>
      <c r="D23" s="203">
        <v>38904</v>
      </c>
      <c r="E23" s="203">
        <v>55706</v>
      </c>
      <c r="F23" s="204">
        <v>43.188361093974919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42318</v>
      </c>
      <c r="C25" s="203">
        <v>47821</v>
      </c>
      <c r="D25" s="203">
        <v>42318</v>
      </c>
      <c r="E25" s="203">
        <v>47821</v>
      </c>
      <c r="F25" s="204">
        <v>13.00392268065599</v>
      </c>
    </row>
    <row r="26" spans="1:7" ht="15.6" customHeight="1" x14ac:dyDescent="0.25">
      <c r="A26" s="202" t="s">
        <v>152</v>
      </c>
      <c r="B26" s="203">
        <v>7749</v>
      </c>
      <c r="C26" s="203">
        <v>9283</v>
      </c>
      <c r="D26" s="203">
        <v>7749</v>
      </c>
      <c r="E26" s="203">
        <v>9283</v>
      </c>
      <c r="F26" s="204">
        <v>19.796102722931991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685942</v>
      </c>
      <c r="C28" s="203">
        <v>695320</v>
      </c>
      <c r="D28" s="203">
        <v>685942</v>
      </c>
      <c r="E28" s="203">
        <v>695320</v>
      </c>
      <c r="F28" s="204">
        <v>1.367170985301968</v>
      </c>
    </row>
    <row r="29" spans="1:7" ht="15.6" customHeight="1" x14ac:dyDescent="0.25">
      <c r="A29" s="202" t="s">
        <v>178</v>
      </c>
      <c r="B29" s="203">
        <v>6048</v>
      </c>
      <c r="C29" s="203">
        <v>6256</v>
      </c>
      <c r="D29" s="203">
        <v>6048</v>
      </c>
      <c r="E29" s="203">
        <v>6256</v>
      </c>
      <c r="F29" s="204">
        <v>3.4391534391534431</v>
      </c>
    </row>
    <row r="30" spans="1:7" ht="15.6" customHeight="1" x14ac:dyDescent="0.25">
      <c r="A30" s="202" t="s">
        <v>179</v>
      </c>
      <c r="B30" s="203">
        <v>295</v>
      </c>
      <c r="C30" s="203">
        <v>136</v>
      </c>
      <c r="D30" s="203">
        <v>295</v>
      </c>
      <c r="E30" s="203">
        <v>136</v>
      </c>
      <c r="F30" s="204">
        <v>-53.898305084745758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69434</v>
      </c>
      <c r="C32" s="203">
        <v>77777</v>
      </c>
      <c r="D32" s="203">
        <v>69434</v>
      </c>
      <c r="E32" s="203">
        <v>77777</v>
      </c>
      <c r="F32" s="204">
        <v>12.01572716536567</v>
      </c>
    </row>
    <row r="33" spans="1:6" ht="15.6" customHeight="1" x14ac:dyDescent="0.25">
      <c r="A33" s="202" t="s">
        <v>182</v>
      </c>
      <c r="B33" s="203">
        <v>9809</v>
      </c>
      <c r="C33" s="203">
        <v>5495</v>
      </c>
      <c r="D33" s="203">
        <v>9809</v>
      </c>
      <c r="E33" s="203">
        <v>5495</v>
      </c>
      <c r="F33" s="204">
        <v>-43.980018350494447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2399192</v>
      </c>
      <c r="C35" s="91">
        <f>SUM(C7:C34)</f>
        <v>2414067</v>
      </c>
      <c r="D35" s="90">
        <f>SUM(D7:D34)</f>
        <v>2399192</v>
      </c>
      <c r="E35" s="92">
        <f>SUM(E7:E34)</f>
        <v>2414067</v>
      </c>
      <c r="F35" s="154">
        <f>E35*100/D35-100</f>
        <v>0.62000040013471391</v>
      </c>
    </row>
    <row r="36" spans="1:6" ht="15.6" customHeight="1" x14ac:dyDescent="0.25">
      <c r="A36" s="87" t="s">
        <v>80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A364-4621-4073-9311-8E6375526889}">
  <sheetPr codeName="Hoja2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10267</v>
      </c>
      <c r="C8" s="203">
        <v>13083</v>
      </c>
      <c r="D8" s="203">
        <v>10267</v>
      </c>
      <c r="E8" s="203">
        <v>13083</v>
      </c>
      <c r="F8" s="204">
        <v>27.427680919450669</v>
      </c>
      <c r="G8" s="20"/>
    </row>
    <row r="9" spans="1:14" ht="15.6" customHeight="1" x14ac:dyDescent="0.25">
      <c r="A9" s="202" t="s">
        <v>8</v>
      </c>
      <c r="B9" s="203">
        <v>40956</v>
      </c>
      <c r="C9" s="203">
        <v>36765</v>
      </c>
      <c r="D9" s="203">
        <v>40956</v>
      </c>
      <c r="E9" s="203">
        <v>36765</v>
      </c>
      <c r="F9" s="204">
        <v>-10.232932903603871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399875</v>
      </c>
      <c r="C11" s="203">
        <v>384444</v>
      </c>
      <c r="D11" s="203">
        <v>399875</v>
      </c>
      <c r="E11" s="203">
        <v>384444</v>
      </c>
      <c r="F11" s="204">
        <v>-3.858955923726171</v>
      </c>
    </row>
    <row r="12" spans="1:14" ht="15.6" customHeight="1" x14ac:dyDescent="0.25">
      <c r="A12" s="202" t="s">
        <v>6</v>
      </c>
      <c r="B12" s="203">
        <v>2595</v>
      </c>
      <c r="C12" s="203">
        <v>2991</v>
      </c>
      <c r="D12" s="203">
        <v>2595</v>
      </c>
      <c r="E12" s="203">
        <v>2991</v>
      </c>
      <c r="F12" s="204">
        <v>15.260115606936409</v>
      </c>
    </row>
    <row r="13" spans="1:14" ht="15.6" customHeight="1" x14ac:dyDescent="0.25">
      <c r="A13" s="202" t="s">
        <v>175</v>
      </c>
      <c r="B13" s="203">
        <v>256898</v>
      </c>
      <c r="C13" s="203">
        <v>224815</v>
      </c>
      <c r="D13" s="203">
        <v>256898</v>
      </c>
      <c r="E13" s="203">
        <v>224815</v>
      </c>
      <c r="F13" s="204">
        <v>-12.488614158148369</v>
      </c>
    </row>
    <row r="14" spans="1:14" ht="15.6" customHeight="1" x14ac:dyDescent="0.25">
      <c r="A14" s="202" t="s">
        <v>148</v>
      </c>
      <c r="B14" s="203">
        <v>68438</v>
      </c>
      <c r="C14" s="203">
        <v>71304</v>
      </c>
      <c r="D14" s="203">
        <v>68438</v>
      </c>
      <c r="E14" s="203">
        <v>71304</v>
      </c>
      <c r="F14" s="204">
        <v>4.1877319617756257</v>
      </c>
    </row>
    <row r="15" spans="1:14" ht="15.6" customHeight="1" x14ac:dyDescent="0.25">
      <c r="A15" s="202" t="s">
        <v>145</v>
      </c>
      <c r="B15" s="203">
        <v>4367</v>
      </c>
      <c r="C15" s="203">
        <v>3843</v>
      </c>
      <c r="D15" s="203">
        <v>4367</v>
      </c>
      <c r="E15" s="203">
        <v>3843</v>
      </c>
      <c r="F15" s="204">
        <v>-11.9990840393863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146889</v>
      </c>
      <c r="C18" s="203">
        <v>124506</v>
      </c>
      <c r="D18" s="203">
        <v>146889</v>
      </c>
      <c r="E18" s="203">
        <v>124506</v>
      </c>
      <c r="F18" s="204">
        <v>-15.2380368849948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2894</v>
      </c>
      <c r="C21" s="203">
        <v>2836</v>
      </c>
      <c r="D21" s="203">
        <v>2894</v>
      </c>
      <c r="E21" s="203">
        <v>2836</v>
      </c>
      <c r="F21" s="204">
        <v>-2.0041465100207319</v>
      </c>
    </row>
    <row r="22" spans="1:7" ht="15.6" customHeight="1" x14ac:dyDescent="0.25">
      <c r="A22" s="202" t="s">
        <v>146</v>
      </c>
      <c r="B22" s="203">
        <v>97332</v>
      </c>
      <c r="C22" s="203">
        <v>85833</v>
      </c>
      <c r="D22" s="203">
        <v>97332</v>
      </c>
      <c r="E22" s="203">
        <v>85833</v>
      </c>
      <c r="F22" s="204">
        <v>-11.81420293428677</v>
      </c>
    </row>
    <row r="23" spans="1:7" ht="15.6" customHeight="1" x14ac:dyDescent="0.25">
      <c r="A23" s="202" t="s">
        <v>165</v>
      </c>
      <c r="B23" s="203">
        <v>26476</v>
      </c>
      <c r="C23" s="203">
        <v>27632</v>
      </c>
      <c r="D23" s="203">
        <v>26476</v>
      </c>
      <c r="E23" s="203">
        <v>27632</v>
      </c>
      <c r="F23" s="204">
        <v>4.3662184620033173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42318</v>
      </c>
      <c r="C25" s="203">
        <v>46784</v>
      </c>
      <c r="D25" s="203">
        <v>42318</v>
      </c>
      <c r="E25" s="203">
        <v>46784</v>
      </c>
      <c r="F25" s="204">
        <v>10.553428800983029</v>
      </c>
    </row>
    <row r="26" spans="1:7" ht="15.6" customHeight="1" x14ac:dyDescent="0.25">
      <c r="A26" s="202" t="s">
        <v>152</v>
      </c>
      <c r="B26" s="203">
        <v>7749</v>
      </c>
      <c r="C26" s="203">
        <v>9283</v>
      </c>
      <c r="D26" s="203">
        <v>7749</v>
      </c>
      <c r="E26" s="203">
        <v>9283</v>
      </c>
      <c r="F26" s="204">
        <v>19.796102722931991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430337</v>
      </c>
      <c r="C28" s="203">
        <v>412389</v>
      </c>
      <c r="D28" s="203">
        <v>430337</v>
      </c>
      <c r="E28" s="203">
        <v>412389</v>
      </c>
      <c r="F28" s="204">
        <v>-4.1706848353732084</v>
      </c>
    </row>
    <row r="29" spans="1:7" ht="15.6" customHeight="1" x14ac:dyDescent="0.25">
      <c r="A29" s="202" t="s">
        <v>178</v>
      </c>
      <c r="B29" s="203">
        <v>6048</v>
      </c>
      <c r="C29" s="203">
        <v>5378</v>
      </c>
      <c r="D29" s="203">
        <v>6048</v>
      </c>
      <c r="E29" s="203">
        <v>5378</v>
      </c>
      <c r="F29" s="204">
        <v>-11.078042328042329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50706</v>
      </c>
      <c r="C32" s="203">
        <v>53787</v>
      </c>
      <c r="D32" s="203">
        <v>50706</v>
      </c>
      <c r="E32" s="203">
        <v>53787</v>
      </c>
      <c r="F32" s="204">
        <v>6.0762039995266832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192">
        <f>SUM(B7:B34)</f>
        <v>1594145</v>
      </c>
      <c r="C35" s="91">
        <f>SUM(C7:C34)</f>
        <v>1505673</v>
      </c>
      <c r="D35" s="90">
        <f>SUM(D7:D34)</f>
        <v>1594145</v>
      </c>
      <c r="E35" s="92">
        <f>SUM(E7:E34)</f>
        <v>1505673</v>
      </c>
      <c r="F35" s="154">
        <f>E35*100/D35-100</f>
        <v>-5.5498088316934826</v>
      </c>
    </row>
    <row r="36" spans="1:6" ht="15.6" customHeight="1" x14ac:dyDescent="0.25">
      <c r="A36" s="87" t="s">
        <v>85</v>
      </c>
      <c r="B36" s="86"/>
      <c r="C36" s="37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DE00-7AC5-4368-9D21-6D33EA6AA959}">
  <sheetPr codeName="Hoja2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5677</v>
      </c>
      <c r="C7" s="203">
        <v>5529</v>
      </c>
      <c r="D7" s="203">
        <v>5677</v>
      </c>
      <c r="E7" s="203">
        <v>5529</v>
      </c>
      <c r="F7" s="204">
        <v>-2.6070107451118498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11164</v>
      </c>
      <c r="D8" s="203">
        <v>0</v>
      </c>
      <c r="E8" s="203">
        <v>11164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12519</v>
      </c>
      <c r="C12" s="203">
        <v>17321</v>
      </c>
      <c r="D12" s="203">
        <v>12519</v>
      </c>
      <c r="E12" s="203">
        <v>17321</v>
      </c>
      <c r="F12" s="204">
        <v>38.35769630162153</v>
      </c>
    </row>
    <row r="13" spans="1:14" ht="15.6" customHeight="1" x14ac:dyDescent="0.25">
      <c r="A13" s="202" t="s">
        <v>175</v>
      </c>
      <c r="B13" s="203">
        <v>51238</v>
      </c>
      <c r="C13" s="203">
        <v>20092</v>
      </c>
      <c r="D13" s="203">
        <v>51238</v>
      </c>
      <c r="E13" s="203">
        <v>20092</v>
      </c>
      <c r="F13" s="204">
        <v>-60.786915960810333</v>
      </c>
    </row>
    <row r="14" spans="1:14" ht="15.6" customHeight="1" x14ac:dyDescent="0.25">
      <c r="A14" s="202" t="s">
        <v>148</v>
      </c>
      <c r="B14" s="203">
        <v>111054</v>
      </c>
      <c r="C14" s="203">
        <v>136856</v>
      </c>
      <c r="D14" s="203">
        <v>111054</v>
      </c>
      <c r="E14" s="203">
        <v>136856</v>
      </c>
      <c r="F14" s="204">
        <v>23.23374214346174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8115</v>
      </c>
      <c r="C16" s="203">
        <v>4125</v>
      </c>
      <c r="D16" s="203">
        <v>8115</v>
      </c>
      <c r="E16" s="203">
        <v>4125</v>
      </c>
      <c r="F16" s="204">
        <v>-49.168207024029577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848</v>
      </c>
      <c r="C18" s="203">
        <v>0</v>
      </c>
      <c r="D18" s="203">
        <v>848</v>
      </c>
      <c r="E18" s="203">
        <v>0</v>
      </c>
      <c r="F18" s="204">
        <v>-100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0</v>
      </c>
      <c r="C21" s="203">
        <v>0</v>
      </c>
      <c r="D21" s="203">
        <v>0</v>
      </c>
      <c r="E21" s="203">
        <v>0</v>
      </c>
      <c r="F21" s="204" t="s">
        <v>151</v>
      </c>
    </row>
    <row r="22" spans="1:7" ht="15.6" customHeight="1" x14ac:dyDescent="0.25">
      <c r="A22" s="202" t="s">
        <v>146</v>
      </c>
      <c r="B22" s="203">
        <v>318731</v>
      </c>
      <c r="C22" s="203">
        <v>370766</v>
      </c>
      <c r="D22" s="203">
        <v>318731</v>
      </c>
      <c r="E22" s="203">
        <v>370766</v>
      </c>
      <c r="F22" s="204">
        <v>16.325679020867131</v>
      </c>
    </row>
    <row r="23" spans="1:7" ht="15.6" customHeight="1" x14ac:dyDescent="0.25">
      <c r="A23" s="202" t="s">
        <v>165</v>
      </c>
      <c r="B23" s="203">
        <v>12428</v>
      </c>
      <c r="C23" s="203">
        <v>28074</v>
      </c>
      <c r="D23" s="203">
        <v>12428</v>
      </c>
      <c r="E23" s="203">
        <v>28074</v>
      </c>
      <c r="F23" s="204">
        <v>125.8931445123914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1037</v>
      </c>
      <c r="D25" s="203">
        <v>0</v>
      </c>
      <c r="E25" s="203">
        <v>1037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255605</v>
      </c>
      <c r="C28" s="203">
        <v>282931</v>
      </c>
      <c r="D28" s="203">
        <v>255605</v>
      </c>
      <c r="E28" s="203">
        <v>282931</v>
      </c>
      <c r="F28" s="204">
        <v>10.690714187907121</v>
      </c>
    </row>
    <row r="29" spans="1:7" ht="15.6" customHeight="1" x14ac:dyDescent="0.25">
      <c r="A29" s="202" t="s">
        <v>178</v>
      </c>
      <c r="B29" s="203">
        <v>0</v>
      </c>
      <c r="C29" s="203">
        <v>878</v>
      </c>
      <c r="D29" s="203">
        <v>0</v>
      </c>
      <c r="E29" s="203">
        <v>878</v>
      </c>
      <c r="F29" s="204" t="s">
        <v>151</v>
      </c>
    </row>
    <row r="30" spans="1:7" ht="15.6" customHeight="1" x14ac:dyDescent="0.25">
      <c r="A30" s="202" t="s">
        <v>179</v>
      </c>
      <c r="B30" s="203">
        <v>295</v>
      </c>
      <c r="C30" s="203">
        <v>136</v>
      </c>
      <c r="D30" s="203">
        <v>295</v>
      </c>
      <c r="E30" s="203">
        <v>136</v>
      </c>
      <c r="F30" s="204">
        <v>-53.898305084745758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18728</v>
      </c>
      <c r="C32" s="203">
        <v>23990</v>
      </c>
      <c r="D32" s="203">
        <v>18728</v>
      </c>
      <c r="E32" s="203">
        <v>23990</v>
      </c>
      <c r="F32" s="204">
        <v>28.096967108073471</v>
      </c>
    </row>
    <row r="33" spans="1:6" ht="15.6" customHeight="1" x14ac:dyDescent="0.25">
      <c r="A33" s="202" t="s">
        <v>182</v>
      </c>
      <c r="B33" s="203">
        <v>9809</v>
      </c>
      <c r="C33" s="203">
        <v>5495</v>
      </c>
      <c r="D33" s="203">
        <v>9809</v>
      </c>
      <c r="E33" s="203">
        <v>5495</v>
      </c>
      <c r="F33" s="204">
        <v>-43.980018350494447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90">
        <f>SUM(B7:B34)</f>
        <v>805047</v>
      </c>
      <c r="C35" s="91">
        <f>SUM(C7:C34)</f>
        <v>908394</v>
      </c>
      <c r="D35" s="90">
        <f>SUM(D7:D34)</f>
        <v>805047</v>
      </c>
      <c r="E35" s="192">
        <f>SUM(E7:E34)</f>
        <v>908394</v>
      </c>
      <c r="F35" s="154">
        <f>E35*100/D35-100</f>
        <v>12.837387133918895</v>
      </c>
    </row>
    <row r="36" spans="1:6" ht="15.6" customHeight="1" x14ac:dyDescent="0.25">
      <c r="A36" s="87" t="s">
        <v>159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4C88-99DF-4637-ACD5-8C8BFA487941}">
  <sheetPr codeName="Hoja3">
    <pageSetUpPr fitToPage="1"/>
  </sheetPr>
  <dimension ref="A1:O39"/>
  <sheetViews>
    <sheetView workbookViewId="0"/>
  </sheetViews>
  <sheetFormatPr baseColWidth="10" defaultColWidth="8.85546875" defaultRowHeight="15" x14ac:dyDescent="0.25"/>
  <cols>
    <col min="1" max="1" width="32.85546875" customWidth="1"/>
    <col min="2" max="2" width="18.7109375" customWidth="1"/>
    <col min="3" max="3" width="22.5703125" customWidth="1"/>
    <col min="4" max="8" width="15.42578125" customWidth="1"/>
    <col min="9" max="9" width="11.85546875" customWidth="1"/>
    <col min="10" max="10" width="10.5703125" customWidth="1"/>
    <col min="11" max="11" width="11.140625" customWidth="1"/>
  </cols>
  <sheetData>
    <row r="1" spans="1:15" ht="19.149999999999999" customHeight="1" x14ac:dyDescent="0.35">
      <c r="A1" s="46" t="s">
        <v>20</v>
      </c>
      <c r="B1" s="27"/>
      <c r="C1" s="27"/>
      <c r="D1" s="27"/>
      <c r="E1" s="19"/>
      <c r="G1" s="18"/>
      <c r="H1" s="18"/>
      <c r="I1" s="18"/>
      <c r="J1" s="28"/>
      <c r="K1" s="28"/>
      <c r="L1" s="18"/>
    </row>
    <row r="2" spans="1:15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17"/>
    </row>
    <row r="3" spans="1:15" ht="1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7"/>
    </row>
    <row r="4" spans="1:15" ht="15" customHeight="1" x14ac:dyDescent="0.25">
      <c r="A4" s="45" t="s">
        <v>19</v>
      </c>
      <c r="B4" s="27"/>
      <c r="C4" s="27"/>
      <c r="D4" s="27"/>
      <c r="E4" s="27"/>
      <c r="F4" s="27"/>
      <c r="G4" s="27"/>
      <c r="H4" s="47"/>
      <c r="I4" s="48" t="s">
        <v>172</v>
      </c>
      <c r="J4" s="27"/>
      <c r="K4" s="27"/>
    </row>
    <row r="5" spans="1:15" ht="15" customHeight="1" x14ac:dyDescent="0.25">
      <c r="A5" s="10" t="s">
        <v>15</v>
      </c>
      <c r="B5" s="10"/>
      <c r="C5" s="10"/>
      <c r="D5" s="12" t="s">
        <v>154</v>
      </c>
      <c r="E5" s="12"/>
      <c r="F5" s="11" t="s">
        <v>0</v>
      </c>
      <c r="G5" s="11"/>
      <c r="H5" s="12" t="s">
        <v>12</v>
      </c>
      <c r="I5" s="12"/>
      <c r="J5" s="51"/>
      <c r="K5" s="21"/>
    </row>
    <row r="6" spans="1:15" ht="15" customHeight="1" x14ac:dyDescent="0.25">
      <c r="A6" s="10"/>
      <c r="B6" s="10"/>
      <c r="C6" s="10"/>
      <c r="D6" s="178">
        <v>2025</v>
      </c>
      <c r="E6" s="178">
        <v>2026</v>
      </c>
      <c r="F6" s="178">
        <v>2025</v>
      </c>
      <c r="G6" s="178">
        <v>2026</v>
      </c>
      <c r="H6" s="178" t="s">
        <v>13</v>
      </c>
      <c r="I6" s="184" t="s">
        <v>14</v>
      </c>
      <c r="J6" s="180"/>
      <c r="K6" s="27"/>
    </row>
    <row r="7" spans="1:15" ht="15" customHeight="1" x14ac:dyDescent="0.25">
      <c r="A7" s="8" t="s">
        <v>16</v>
      </c>
      <c r="B7" s="169" t="s">
        <v>21</v>
      </c>
      <c r="C7" s="162" t="s">
        <v>2</v>
      </c>
      <c r="D7" s="67" cm="1">
        <f t="array" ref="D7:G7">Líquidos!B35:E35</f>
        <v>14105361</v>
      </c>
      <c r="E7" s="67">
        <v>13681683</v>
      </c>
      <c r="F7" s="67">
        <v>14105361</v>
      </c>
      <c r="G7" s="67">
        <v>13681683</v>
      </c>
      <c r="H7" s="179">
        <f>G7-F7</f>
        <v>-423678</v>
      </c>
      <c r="I7" s="156">
        <f>((G7*100/F7)-100)</f>
        <v>-3.0036664782985696</v>
      </c>
      <c r="J7" s="185"/>
      <c r="K7" s="27"/>
    </row>
    <row r="8" spans="1:15" ht="15" customHeight="1" x14ac:dyDescent="0.25">
      <c r="A8" s="8"/>
      <c r="B8" s="56" t="s">
        <v>22</v>
      </c>
      <c r="C8" s="56" t="s">
        <v>2</v>
      </c>
      <c r="D8" s="67" cm="1">
        <f t="array" ref="D8:G8">Sólidos!B35:E35</f>
        <v>6164452</v>
      </c>
      <c r="E8" s="67">
        <v>6244502</v>
      </c>
      <c r="F8" s="69">
        <v>6164452</v>
      </c>
      <c r="G8" s="67">
        <v>6244502</v>
      </c>
      <c r="H8" s="61">
        <f t="shared" ref="H8:H18" si="0">G8-F8</f>
        <v>80050</v>
      </c>
      <c r="I8" s="155">
        <f>((G8*100/F8)-100)</f>
        <v>1.2985744718265266</v>
      </c>
      <c r="J8" s="51"/>
      <c r="K8" s="27"/>
    </row>
    <row r="9" spans="1:15" ht="15" customHeight="1" x14ac:dyDescent="0.25">
      <c r="A9" s="8"/>
      <c r="B9" s="9" t="s">
        <v>23</v>
      </c>
      <c r="C9" s="57" t="s">
        <v>2</v>
      </c>
      <c r="D9" s="67" cm="1">
        <f t="array" ref="D9:G9">'Mercancía general'!B35:E35</f>
        <v>21655187</v>
      </c>
      <c r="E9" s="80">
        <v>19968966</v>
      </c>
      <c r="F9" s="67">
        <v>21655187</v>
      </c>
      <c r="G9" s="81">
        <v>19968966</v>
      </c>
      <c r="H9" s="61">
        <f t="shared" si="0"/>
        <v>-1686221</v>
      </c>
      <c r="I9" s="156">
        <f t="shared" ref="I9:I30" si="1">((G9*100/F9)-100)</f>
        <v>-7.7866840863576954</v>
      </c>
      <c r="J9" s="51"/>
      <c r="K9" s="27"/>
    </row>
    <row r="10" spans="1:15" ht="15" customHeight="1" x14ac:dyDescent="0.25">
      <c r="A10" s="8"/>
      <c r="B10" s="9"/>
      <c r="C10" s="50" t="s">
        <v>24</v>
      </c>
      <c r="D10" s="70" cm="1">
        <f t="array" ref="D10:G10">'Mercancías contenedores'!B35:E35</f>
        <v>15059365</v>
      </c>
      <c r="E10" s="70">
        <v>13873112</v>
      </c>
      <c r="F10" s="82">
        <v>15059365</v>
      </c>
      <c r="G10" s="70">
        <v>13873112</v>
      </c>
      <c r="H10" s="62">
        <f t="shared" si="0"/>
        <v>-1186253</v>
      </c>
      <c r="I10" s="157">
        <f t="shared" si="1"/>
        <v>-7.8771780881863265</v>
      </c>
      <c r="J10" s="51"/>
      <c r="K10" s="27"/>
    </row>
    <row r="11" spans="1:15" ht="15" customHeight="1" x14ac:dyDescent="0.25">
      <c r="A11" s="8"/>
      <c r="B11" s="9"/>
      <c r="C11" s="50" t="s">
        <v>25</v>
      </c>
      <c r="D11" s="83">
        <f>D9-D10</f>
        <v>6595822</v>
      </c>
      <c r="E11" s="83">
        <f t="shared" ref="E11:G11" si="2">E9-E10</f>
        <v>6095854</v>
      </c>
      <c r="F11" s="84">
        <f t="shared" si="2"/>
        <v>6595822</v>
      </c>
      <c r="G11" s="85">
        <f t="shared" si="2"/>
        <v>6095854</v>
      </c>
      <c r="H11" s="62">
        <f t="shared" si="0"/>
        <v>-499968</v>
      </c>
      <c r="I11" s="158">
        <f t="shared" si="1"/>
        <v>-7.5800711420047406</v>
      </c>
      <c r="J11" s="51"/>
      <c r="K11" s="27"/>
    </row>
    <row r="12" spans="1:15" ht="15" customHeight="1" x14ac:dyDescent="0.25">
      <c r="A12" s="8"/>
      <c r="B12" s="54"/>
      <c r="C12" s="55" t="s">
        <v>26</v>
      </c>
      <c r="D12" s="63">
        <f>SUM(D7,D8,D9)</f>
        <v>41925000</v>
      </c>
      <c r="E12" s="63">
        <f>SUM(E7,E8,E9)</f>
        <v>39895151</v>
      </c>
      <c r="F12" s="63">
        <f>SUM(F7,F8,F9)</f>
        <v>41925000</v>
      </c>
      <c r="G12" s="63">
        <f>SUM(G7,G8,G9)</f>
        <v>39895151</v>
      </c>
      <c r="H12" s="64">
        <f t="shared" si="0"/>
        <v>-2029849</v>
      </c>
      <c r="I12" s="159">
        <f t="shared" si="1"/>
        <v>-4.841619558735843</v>
      </c>
      <c r="J12" s="51"/>
      <c r="K12" s="27"/>
    </row>
    <row r="13" spans="1:15" ht="15" customHeight="1" x14ac:dyDescent="0.25">
      <c r="A13" s="7" t="s">
        <v>17</v>
      </c>
      <c r="B13" s="56" t="s">
        <v>27</v>
      </c>
      <c r="C13" s="57" t="s">
        <v>2</v>
      </c>
      <c r="D13" s="65" cm="1">
        <f t="array" ref="D13:G13">Pesca!B35:E35</f>
        <v>6924.7179999999998</v>
      </c>
      <c r="E13" s="66">
        <v>5606.8300000000008</v>
      </c>
      <c r="F13" s="67">
        <v>6924.7179999999998</v>
      </c>
      <c r="G13" s="68">
        <v>5606.8300000000008</v>
      </c>
      <c r="H13" s="67">
        <f>G13-F13</f>
        <v>-1317.887999999999</v>
      </c>
      <c r="I13" s="160">
        <f t="shared" si="1"/>
        <v>-19.031648653418074</v>
      </c>
      <c r="J13" s="52"/>
      <c r="K13" s="27"/>
    </row>
    <row r="14" spans="1:15" ht="15" customHeight="1" x14ac:dyDescent="0.25">
      <c r="A14" s="7"/>
      <c r="B14" s="9" t="s">
        <v>28</v>
      </c>
      <c r="C14" s="57" t="s">
        <v>2</v>
      </c>
      <c r="D14" s="69" cm="1">
        <f t="array" ref="D14:G14">Avituallamiento!B35:E35</f>
        <v>894515</v>
      </c>
      <c r="E14" s="67">
        <v>945139</v>
      </c>
      <c r="F14" s="67">
        <v>894515</v>
      </c>
      <c r="G14" s="66">
        <v>945139</v>
      </c>
      <c r="H14" s="67">
        <f>G14-F14</f>
        <v>50624</v>
      </c>
      <c r="I14" s="156">
        <f t="shared" si="1"/>
        <v>5.6593796638401841</v>
      </c>
      <c r="J14" s="27"/>
      <c r="K14" s="27"/>
    </row>
    <row r="15" spans="1:15" ht="15" customHeight="1" x14ac:dyDescent="0.25">
      <c r="A15" s="7"/>
      <c r="B15" s="9"/>
      <c r="C15" s="50" t="s">
        <v>29</v>
      </c>
      <c r="D15" s="70" cm="1">
        <f t="array" ref="D15:G15">'Avi. combustibles'!B35:E35</f>
        <v>741318</v>
      </c>
      <c r="E15" s="71">
        <v>770850</v>
      </c>
      <c r="F15" s="72">
        <v>741318</v>
      </c>
      <c r="G15" s="72">
        <v>770850</v>
      </c>
      <c r="H15" s="70">
        <f>G15-F15</f>
        <v>29532</v>
      </c>
      <c r="I15" s="161">
        <f t="shared" si="1"/>
        <v>3.9837154905182359</v>
      </c>
      <c r="J15" s="27"/>
      <c r="K15" s="27"/>
      <c r="L15" s="53"/>
      <c r="O15" s="53"/>
    </row>
    <row r="16" spans="1:15" ht="15" customHeight="1" x14ac:dyDescent="0.25">
      <c r="A16" s="7"/>
      <c r="B16" s="56" t="s">
        <v>30</v>
      </c>
      <c r="C16" s="57" t="s">
        <v>2</v>
      </c>
      <c r="D16" s="73" cm="1">
        <f t="array" ref="D16:G16">'Tráfico interior'!B35:E35</f>
        <v>313242</v>
      </c>
      <c r="E16" s="74">
        <v>354465</v>
      </c>
      <c r="F16" s="65">
        <v>313242</v>
      </c>
      <c r="G16" s="66">
        <v>354465</v>
      </c>
      <c r="H16" s="67">
        <f>G16-F16</f>
        <v>41223</v>
      </c>
      <c r="I16" s="155">
        <f t="shared" si="1"/>
        <v>13.160112628574709</v>
      </c>
      <c r="J16" s="27"/>
      <c r="K16" s="27"/>
    </row>
    <row r="17" spans="1:14" ht="15" customHeight="1" x14ac:dyDescent="0.25">
      <c r="A17" s="7"/>
      <c r="B17" s="59"/>
      <c r="C17" s="59" t="s">
        <v>26</v>
      </c>
      <c r="D17" s="171">
        <f>SUM(D13,D14,D16)</f>
        <v>1214681.7179999999</v>
      </c>
      <c r="E17" s="172">
        <f t="shared" ref="E17:G17" si="3">SUM(E13,E14,E16)</f>
        <v>1305210.83</v>
      </c>
      <c r="F17" s="172">
        <f t="shared" si="3"/>
        <v>1214681.7179999999</v>
      </c>
      <c r="G17" s="172">
        <f t="shared" si="3"/>
        <v>1305210.83</v>
      </c>
      <c r="H17" s="173">
        <f>G17-F17</f>
        <v>90529.112000000197</v>
      </c>
      <c r="I17" s="159">
        <f t="shared" si="1"/>
        <v>7.4529080876477138</v>
      </c>
      <c r="J17" s="27"/>
      <c r="K17" s="27"/>
    </row>
    <row r="18" spans="1:14" ht="15" customHeight="1" x14ac:dyDescent="0.25">
      <c r="A18" s="6" t="s">
        <v>31</v>
      </c>
      <c r="B18" s="6"/>
      <c r="C18" s="6"/>
      <c r="D18" s="167">
        <f>D12+D17</f>
        <v>43139681.718000002</v>
      </c>
      <c r="E18" s="186">
        <f>E12+E17</f>
        <v>41200361.829999998</v>
      </c>
      <c r="F18" s="186">
        <f>F12+F17</f>
        <v>43139681.718000002</v>
      </c>
      <c r="G18" s="186">
        <f>G12+G17</f>
        <v>41200361.829999998</v>
      </c>
      <c r="H18" s="188">
        <f t="shared" si="0"/>
        <v>-1939319.888000004</v>
      </c>
      <c r="I18" s="187">
        <f t="shared" si="1"/>
        <v>-4.4954431993197232</v>
      </c>
      <c r="J18" s="51"/>
      <c r="K18" s="27"/>
    </row>
    <row r="19" spans="1:14" ht="15" customHeight="1" x14ac:dyDescent="0.25">
      <c r="A19" s="175"/>
      <c r="B19" s="177"/>
      <c r="C19" s="174"/>
      <c r="D19" s="176"/>
      <c r="E19" s="181"/>
      <c r="F19" s="182"/>
      <c r="G19" s="182"/>
      <c r="H19" s="183"/>
      <c r="I19" s="183"/>
      <c r="J19" s="51"/>
      <c r="K19" s="27"/>
      <c r="N19" s="53"/>
    </row>
    <row r="20" spans="1:14" ht="15" customHeight="1" x14ac:dyDescent="0.25">
      <c r="A20" s="5" t="s">
        <v>48</v>
      </c>
      <c r="B20" s="9" t="s">
        <v>32</v>
      </c>
      <c r="C20" s="56" t="s">
        <v>2</v>
      </c>
      <c r="D20" s="67" cm="1">
        <f t="array" ref="D20:G20">'Mercancías tránsito'!B35:E35</f>
        <v>11419134</v>
      </c>
      <c r="E20" s="67">
        <v>11090107</v>
      </c>
      <c r="F20" s="67">
        <v>11419134</v>
      </c>
      <c r="G20" s="67">
        <v>11090107</v>
      </c>
      <c r="H20" s="75">
        <f>G20-F20</f>
        <v>-329027</v>
      </c>
      <c r="I20" s="76">
        <f t="shared" si="1"/>
        <v>-2.8813656096863411</v>
      </c>
      <c r="J20" s="27"/>
      <c r="K20" s="27"/>
      <c r="L20" s="27"/>
      <c r="M20" s="27"/>
    </row>
    <row r="21" spans="1:14" ht="15" customHeight="1" x14ac:dyDescent="0.25">
      <c r="A21" s="5"/>
      <c r="B21" s="9"/>
      <c r="C21" s="49" t="s">
        <v>24</v>
      </c>
      <c r="D21" s="77" cm="1">
        <f t="array" ref="D21:G21">'Mercan. contene. tránsito'!B35:E35</f>
        <v>9109507</v>
      </c>
      <c r="E21" s="77">
        <v>8409041</v>
      </c>
      <c r="F21" s="77">
        <v>9109507</v>
      </c>
      <c r="G21" s="77">
        <v>8409041</v>
      </c>
      <c r="H21" s="78">
        <f>G21-F21</f>
        <v>-700466</v>
      </c>
      <c r="I21" s="79">
        <f t="shared" si="1"/>
        <v>-7.6893952658469829</v>
      </c>
      <c r="J21" s="27"/>
      <c r="K21" s="27"/>
      <c r="L21" s="27"/>
      <c r="M21" s="27"/>
    </row>
    <row r="22" spans="1:14" ht="15" customHeight="1" x14ac:dyDescent="0.25">
      <c r="A22" s="5"/>
      <c r="B22" s="9" t="s">
        <v>33</v>
      </c>
      <c r="C22" s="56" t="s">
        <v>34</v>
      </c>
      <c r="D22" s="67" cm="1">
        <f t="array" ref="D22:G22">'Ro-Ro'!B35:E35</f>
        <v>5753134</v>
      </c>
      <c r="E22" s="67">
        <v>5238774</v>
      </c>
      <c r="F22" s="67">
        <v>5753134</v>
      </c>
      <c r="G22" s="67">
        <v>5238774</v>
      </c>
      <c r="H22" s="75">
        <f t="shared" ref="H22:H30" si="4">G22-F22</f>
        <v>-514360</v>
      </c>
      <c r="I22" s="76">
        <f t="shared" si="1"/>
        <v>-8.9405183331380726</v>
      </c>
      <c r="J22" s="27"/>
      <c r="K22" s="27"/>
      <c r="L22" s="27"/>
      <c r="M22" s="27"/>
    </row>
    <row r="23" spans="1:14" ht="15" customHeight="1" x14ac:dyDescent="0.25">
      <c r="A23" s="5"/>
      <c r="B23" s="9"/>
      <c r="C23" s="58" t="s">
        <v>35</v>
      </c>
      <c r="D23" s="77" cm="1">
        <f t="array" ref="D23:G23">'Ro-Ro UTIS'!B35:E35</f>
        <v>245467</v>
      </c>
      <c r="E23" s="77">
        <v>224515</v>
      </c>
      <c r="F23" s="77">
        <v>245467</v>
      </c>
      <c r="G23" s="77">
        <v>224515</v>
      </c>
      <c r="H23" s="78">
        <f t="shared" si="4"/>
        <v>-20952</v>
      </c>
      <c r="I23" s="79">
        <f t="shared" si="1"/>
        <v>-8.5355668990129061</v>
      </c>
      <c r="J23" s="27"/>
      <c r="K23" s="27"/>
      <c r="L23" s="27"/>
      <c r="M23" s="27"/>
    </row>
    <row r="24" spans="1:14" ht="15" customHeight="1" x14ac:dyDescent="0.25">
      <c r="A24" s="5"/>
      <c r="B24" s="9" t="s">
        <v>36</v>
      </c>
      <c r="C24" s="56" t="s">
        <v>2</v>
      </c>
      <c r="D24" s="67" cm="1">
        <f t="array" ref="D24:G24">TEUS!B35:E35</f>
        <v>1415917.25</v>
      </c>
      <c r="E24" s="67">
        <v>1369260.75</v>
      </c>
      <c r="F24" s="67">
        <v>1415917.25</v>
      </c>
      <c r="G24" s="67">
        <v>1369260.75</v>
      </c>
      <c r="H24" s="75">
        <f t="shared" si="4"/>
        <v>-46656.5</v>
      </c>
      <c r="I24" s="76">
        <f t="shared" si="1"/>
        <v>-3.2951431307161556</v>
      </c>
      <c r="J24" s="27"/>
      <c r="K24" s="27"/>
      <c r="L24" s="27"/>
      <c r="M24" s="27"/>
    </row>
    <row r="25" spans="1:14" ht="15" customHeight="1" x14ac:dyDescent="0.25">
      <c r="A25" s="5"/>
      <c r="B25" s="9"/>
      <c r="C25" s="49" t="s">
        <v>40</v>
      </c>
      <c r="D25" s="77" cm="1">
        <f t="array" ref="D25:G25">'TEUS tránsito'!B35:E35</f>
        <v>749710</v>
      </c>
      <c r="E25" s="77">
        <v>732968</v>
      </c>
      <c r="F25" s="77">
        <v>749710</v>
      </c>
      <c r="G25" s="77">
        <v>732968</v>
      </c>
      <c r="H25" s="78">
        <f t="shared" si="4"/>
        <v>-16742</v>
      </c>
      <c r="I25" s="79">
        <f t="shared" si="1"/>
        <v>-2.2331301436555435</v>
      </c>
      <c r="J25" s="27"/>
      <c r="K25" s="27"/>
      <c r="L25" s="27"/>
      <c r="M25" s="27"/>
    </row>
    <row r="26" spans="1:14" ht="15" customHeight="1" x14ac:dyDescent="0.25">
      <c r="A26" s="5"/>
      <c r="B26" s="9"/>
      <c r="C26" s="49" t="s">
        <v>171</v>
      </c>
      <c r="D26" s="77" cm="1">
        <f t="array" ref="D26:G26">'TEUS nacional'!B35:E35</f>
        <v>169266</v>
      </c>
      <c r="E26" s="77">
        <v>155236.25</v>
      </c>
      <c r="F26" s="77">
        <v>169266</v>
      </c>
      <c r="G26" s="77">
        <v>155236.25</v>
      </c>
      <c r="H26" s="78">
        <f t="shared" si="4"/>
        <v>-14029.75</v>
      </c>
      <c r="I26" s="79">
        <f t="shared" si="1"/>
        <v>-8.2885812862595003</v>
      </c>
      <c r="J26" s="27"/>
      <c r="K26" s="27"/>
      <c r="L26" s="27"/>
      <c r="M26" s="27"/>
    </row>
    <row r="27" spans="1:14" ht="15" customHeight="1" x14ac:dyDescent="0.25">
      <c r="A27" s="5"/>
      <c r="B27" s="9"/>
      <c r="C27" s="49" t="s">
        <v>170</v>
      </c>
      <c r="D27" s="77" cm="1">
        <f t="array" ref="D27:G27">'TEUS exterior'!B35:E35</f>
        <v>496941.25</v>
      </c>
      <c r="E27" s="77">
        <v>481056.5</v>
      </c>
      <c r="F27" s="77">
        <v>496941.25</v>
      </c>
      <c r="G27" s="77">
        <v>481056.5</v>
      </c>
      <c r="H27" s="78">
        <f t="shared" si="4"/>
        <v>-15884.75</v>
      </c>
      <c r="I27" s="79">
        <f t="shared" si="1"/>
        <v>-3.19650461699446</v>
      </c>
      <c r="J27" s="27"/>
      <c r="K27" s="27"/>
      <c r="L27" s="27"/>
      <c r="M27" s="27"/>
    </row>
    <row r="28" spans="1:14" ht="15" customHeight="1" x14ac:dyDescent="0.25">
      <c r="A28" s="5"/>
      <c r="B28" s="9" t="s">
        <v>37</v>
      </c>
      <c r="C28" s="56" t="s">
        <v>41</v>
      </c>
      <c r="D28" s="67" cm="1">
        <f t="array" ref="D28:G28">'Buques número'!B35:E35</f>
        <v>12215</v>
      </c>
      <c r="E28" s="67">
        <v>11202</v>
      </c>
      <c r="F28" s="67">
        <v>12215</v>
      </c>
      <c r="G28" s="67">
        <v>11202</v>
      </c>
      <c r="H28" s="75">
        <f t="shared" si="4"/>
        <v>-1013</v>
      </c>
      <c r="I28" s="76">
        <f t="shared" si="1"/>
        <v>-8.2930822758902991</v>
      </c>
      <c r="J28" s="27"/>
      <c r="K28" s="27"/>
      <c r="L28" s="27"/>
      <c r="M28" s="27"/>
    </row>
    <row r="29" spans="1:14" ht="15" customHeight="1" x14ac:dyDescent="0.25">
      <c r="A29" s="5"/>
      <c r="B29" s="9"/>
      <c r="C29" s="56" t="s">
        <v>42</v>
      </c>
      <c r="D29" s="67" cm="1">
        <f t="array" ref="D29:G29">'Buques GT'!B35:E35</f>
        <v>201429097</v>
      </c>
      <c r="E29" s="67">
        <v>194501861</v>
      </c>
      <c r="F29" s="67">
        <v>201429097</v>
      </c>
      <c r="G29" s="67">
        <v>194501861</v>
      </c>
      <c r="H29" s="75">
        <f t="shared" si="4"/>
        <v>-6927236</v>
      </c>
      <c r="I29" s="76">
        <f t="shared" si="1"/>
        <v>-3.4390443601105005</v>
      </c>
      <c r="J29" s="27"/>
      <c r="K29" s="27"/>
      <c r="L29" s="27"/>
      <c r="M29" s="27"/>
    </row>
    <row r="30" spans="1:14" ht="15" customHeight="1" x14ac:dyDescent="0.25">
      <c r="A30" s="5"/>
      <c r="B30" s="9"/>
      <c r="C30" s="49" t="s">
        <v>43</v>
      </c>
      <c r="D30" s="77" cm="1">
        <f t="array" ref="D30:G30">Cruceros!B35:E35</f>
        <v>282</v>
      </c>
      <c r="E30" s="77">
        <v>333</v>
      </c>
      <c r="F30" s="77">
        <v>282</v>
      </c>
      <c r="G30" s="77">
        <v>333</v>
      </c>
      <c r="H30" s="78">
        <f t="shared" si="4"/>
        <v>51</v>
      </c>
      <c r="I30" s="79">
        <f t="shared" si="1"/>
        <v>18.085106382978722</v>
      </c>
      <c r="J30" s="27"/>
      <c r="K30" s="27"/>
      <c r="L30" s="27"/>
      <c r="M30" s="27"/>
    </row>
    <row r="31" spans="1:14" ht="15" customHeight="1" x14ac:dyDescent="0.25">
      <c r="A31" s="5"/>
      <c r="B31" s="9" t="s">
        <v>38</v>
      </c>
      <c r="C31" s="56" t="s">
        <v>2</v>
      </c>
      <c r="D31" s="67" cm="1">
        <f t="array" ref="D31:G31">'Pasajeros total'!B35:E35</f>
        <v>2399192</v>
      </c>
      <c r="E31" s="67">
        <v>2414067</v>
      </c>
      <c r="F31" s="67">
        <v>2399192</v>
      </c>
      <c r="G31" s="67">
        <v>2414067</v>
      </c>
      <c r="H31" s="75">
        <f>G31-F31</f>
        <v>14875</v>
      </c>
      <c r="I31" s="76">
        <f>((G31*100/F31)-100)</f>
        <v>0.62000040013471391</v>
      </c>
      <c r="J31" s="27"/>
      <c r="K31" s="27"/>
      <c r="L31" s="27"/>
      <c r="M31" s="27"/>
    </row>
    <row r="32" spans="1:14" ht="15" customHeight="1" x14ac:dyDescent="0.25">
      <c r="A32" s="5"/>
      <c r="B32" s="9"/>
      <c r="C32" s="49" t="s">
        <v>44</v>
      </c>
      <c r="D32" s="77" cm="1">
        <f t="array" ref="D32:G32">'Pasajeros regulares'!B35:E35</f>
        <v>1594145</v>
      </c>
      <c r="E32" s="77">
        <v>1505673</v>
      </c>
      <c r="F32" s="77">
        <v>1594145</v>
      </c>
      <c r="G32" s="77">
        <v>1505673</v>
      </c>
      <c r="H32" s="78">
        <f>G32-F32</f>
        <v>-88472</v>
      </c>
      <c r="I32" s="79">
        <f>((G32*100/F32)-100)</f>
        <v>-5.5498088316934826</v>
      </c>
      <c r="J32" s="27"/>
      <c r="K32" s="27"/>
      <c r="L32" s="27"/>
      <c r="M32" s="27"/>
    </row>
    <row r="33" spans="1:13" ht="15" customHeight="1" x14ac:dyDescent="0.25">
      <c r="A33" s="5"/>
      <c r="B33" s="9"/>
      <c r="C33" s="49" t="s">
        <v>45</v>
      </c>
      <c r="D33" s="77" cm="1">
        <f t="array" ref="D33:G33">'Pasajeros crucero'!B35:E35</f>
        <v>805047</v>
      </c>
      <c r="E33" s="77">
        <v>908394</v>
      </c>
      <c r="F33" s="77">
        <v>805047</v>
      </c>
      <c r="G33" s="77">
        <v>908394</v>
      </c>
      <c r="H33" s="78">
        <f>G33-F33</f>
        <v>103347</v>
      </c>
      <c r="I33" s="79">
        <f>((G33*100/F33)-100)</f>
        <v>12.837387133918895</v>
      </c>
      <c r="J33" s="27"/>
      <c r="K33" s="27"/>
      <c r="L33" s="27"/>
      <c r="M33" s="27"/>
    </row>
    <row r="34" spans="1:13" ht="15" customHeight="1" x14ac:dyDescent="0.25">
      <c r="A34" s="5"/>
      <c r="B34" s="9" t="s">
        <v>39</v>
      </c>
      <c r="C34" s="56" t="s">
        <v>46</v>
      </c>
      <c r="D34" s="67" cm="1">
        <f t="array" ref="D34:G34">'Automóviles régimen pasaje'!B35:E35</f>
        <v>454865</v>
      </c>
      <c r="E34" s="67">
        <v>437767</v>
      </c>
      <c r="F34" s="67">
        <v>454865</v>
      </c>
      <c r="G34" s="67">
        <v>437767</v>
      </c>
      <c r="H34" s="75">
        <f>G34-F34</f>
        <v>-17098</v>
      </c>
      <c r="I34" s="76">
        <f>((G34*100/F34)-100)</f>
        <v>-3.7589174810108545</v>
      </c>
      <c r="J34" s="27"/>
      <c r="K34" s="27"/>
      <c r="L34" s="27"/>
      <c r="M34" s="27"/>
    </row>
    <row r="35" spans="1:13" ht="15" customHeight="1" x14ac:dyDescent="0.25">
      <c r="A35" s="5"/>
      <c r="B35" s="9"/>
      <c r="C35" s="56" t="s">
        <v>164</v>
      </c>
      <c r="D35" s="67" cm="1">
        <f t="array" ref="D35:G35">'Automóviles régimen mercancía'!B35:E35</f>
        <v>194810</v>
      </c>
      <c r="E35" s="67">
        <v>207775</v>
      </c>
      <c r="F35" s="67">
        <v>194810</v>
      </c>
      <c r="G35" s="67">
        <v>207775</v>
      </c>
      <c r="H35" s="75">
        <f>G35-F35</f>
        <v>12965</v>
      </c>
      <c r="I35" s="76">
        <f>((G35*100/F35)-100)</f>
        <v>6.6552025050048798</v>
      </c>
      <c r="J35" s="27"/>
      <c r="K35" s="27"/>
      <c r="L35" s="27"/>
      <c r="M35" s="27"/>
    </row>
    <row r="36" spans="1:13" ht="15" customHeight="1" x14ac:dyDescent="0.25">
      <c r="A36" s="87" t="s">
        <v>49</v>
      </c>
      <c r="J36" s="27"/>
      <c r="K36" s="27"/>
      <c r="L36" s="27"/>
      <c r="M36" s="27"/>
    </row>
    <row r="37" spans="1:13" x14ac:dyDescent="0.25">
      <c r="A37" s="6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3" x14ac:dyDescent="0.25">
      <c r="J39" s="27"/>
      <c r="K39" s="27"/>
    </row>
  </sheetData>
  <mergeCells count="16">
    <mergeCell ref="B24:B27"/>
    <mergeCell ref="B28:B30"/>
    <mergeCell ref="B31:B33"/>
    <mergeCell ref="A20:A35"/>
    <mergeCell ref="B34:B35"/>
    <mergeCell ref="B14:B15"/>
    <mergeCell ref="A13:A17"/>
    <mergeCell ref="A18:C18"/>
    <mergeCell ref="B20:B21"/>
    <mergeCell ref="B22:B23"/>
    <mergeCell ref="D5:E5"/>
    <mergeCell ref="F5:G5"/>
    <mergeCell ref="H5:I5"/>
    <mergeCell ref="A5:C6"/>
    <mergeCell ref="B9:B11"/>
    <mergeCell ref="A7:A12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FDC0-D252-4101-8BB8-94D59AF5D18C}">
  <sheetPr codeName="Hoja3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3946</v>
      </c>
      <c r="C8" s="203">
        <v>6193</v>
      </c>
      <c r="D8" s="203">
        <v>3946</v>
      </c>
      <c r="E8" s="203">
        <v>6193</v>
      </c>
      <c r="F8" s="204">
        <v>56.943740496705523</v>
      </c>
      <c r="G8" s="20"/>
    </row>
    <row r="9" spans="1:14" ht="15.6" customHeight="1" x14ac:dyDescent="0.25">
      <c r="A9" s="202" t="s">
        <v>8</v>
      </c>
      <c r="B9" s="203">
        <v>12275</v>
      </c>
      <c r="C9" s="203">
        <v>11030</v>
      </c>
      <c r="D9" s="203">
        <v>12275</v>
      </c>
      <c r="E9" s="203">
        <v>11030</v>
      </c>
      <c r="F9" s="204">
        <v>-10.14256619144602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92495</v>
      </c>
      <c r="C11" s="203">
        <v>89951</v>
      </c>
      <c r="D11" s="203">
        <v>92495</v>
      </c>
      <c r="E11" s="203">
        <v>89951</v>
      </c>
      <c r="F11" s="204">
        <v>-2.7504189415644049</v>
      </c>
    </row>
    <row r="12" spans="1:14" ht="15.6" customHeight="1" x14ac:dyDescent="0.25">
      <c r="A12" s="202" t="s">
        <v>6</v>
      </c>
      <c r="B12" s="203">
        <v>1569</v>
      </c>
      <c r="C12" s="203">
        <v>1817</v>
      </c>
      <c r="D12" s="203">
        <v>1569</v>
      </c>
      <c r="E12" s="203">
        <v>1817</v>
      </c>
      <c r="F12" s="204">
        <v>15.80624601657107</v>
      </c>
    </row>
    <row r="13" spans="1:14" ht="15.6" customHeight="1" x14ac:dyDescent="0.25">
      <c r="A13" s="202" t="s">
        <v>175</v>
      </c>
      <c r="B13" s="203">
        <v>65908</v>
      </c>
      <c r="C13" s="203">
        <v>60530</v>
      </c>
      <c r="D13" s="203">
        <v>65908</v>
      </c>
      <c r="E13" s="203">
        <v>60530</v>
      </c>
      <c r="F13" s="204">
        <v>-8.1598591976694763</v>
      </c>
    </row>
    <row r="14" spans="1:14" ht="15.6" customHeight="1" x14ac:dyDescent="0.25">
      <c r="A14" s="202" t="s">
        <v>148</v>
      </c>
      <c r="B14" s="203">
        <v>23870</v>
      </c>
      <c r="C14" s="203">
        <v>24957</v>
      </c>
      <c r="D14" s="203">
        <v>23870</v>
      </c>
      <c r="E14" s="203">
        <v>24957</v>
      </c>
      <c r="F14" s="204">
        <v>4.5538332635106826</v>
      </c>
    </row>
    <row r="15" spans="1:14" ht="15.6" customHeight="1" x14ac:dyDescent="0.25">
      <c r="A15" s="202" t="s">
        <v>145</v>
      </c>
      <c r="B15" s="203">
        <v>1952</v>
      </c>
      <c r="C15" s="203">
        <v>1966</v>
      </c>
      <c r="D15" s="203">
        <v>1952</v>
      </c>
      <c r="E15" s="203">
        <v>1966</v>
      </c>
      <c r="F15" s="204">
        <v>0.71721311475410232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39466</v>
      </c>
      <c r="C18" s="203">
        <v>30557</v>
      </c>
      <c r="D18" s="203">
        <v>39466</v>
      </c>
      <c r="E18" s="203">
        <v>30557</v>
      </c>
      <c r="F18" s="204">
        <v>-22.573861044950078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1759</v>
      </c>
      <c r="C21" s="203">
        <v>1818</v>
      </c>
      <c r="D21" s="203">
        <v>1759</v>
      </c>
      <c r="E21" s="203">
        <v>1818</v>
      </c>
      <c r="F21" s="204">
        <v>3.3541785105173432</v>
      </c>
    </row>
    <row r="22" spans="1:7" ht="15.6" customHeight="1" x14ac:dyDescent="0.25">
      <c r="A22" s="202" t="s">
        <v>146</v>
      </c>
      <c r="B22" s="203">
        <v>43718</v>
      </c>
      <c r="C22" s="203">
        <v>40388</v>
      </c>
      <c r="D22" s="203">
        <v>43718</v>
      </c>
      <c r="E22" s="203">
        <v>40388</v>
      </c>
      <c r="F22" s="204">
        <v>-7.6169998627567574</v>
      </c>
    </row>
    <row r="23" spans="1:7" ht="15.6" customHeight="1" x14ac:dyDescent="0.25">
      <c r="A23" s="202" t="s">
        <v>165</v>
      </c>
      <c r="B23" s="203">
        <v>5891</v>
      </c>
      <c r="C23" s="203">
        <v>6543</v>
      </c>
      <c r="D23" s="203">
        <v>5891</v>
      </c>
      <c r="E23" s="203">
        <v>6543</v>
      </c>
      <c r="F23" s="204">
        <v>11.067730436258699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10620</v>
      </c>
      <c r="C25" s="203">
        <v>12688</v>
      </c>
      <c r="D25" s="203">
        <v>10620</v>
      </c>
      <c r="E25" s="203">
        <v>12688</v>
      </c>
      <c r="F25" s="204">
        <v>19.472693032015069</v>
      </c>
    </row>
    <row r="26" spans="1:7" ht="15.6" customHeight="1" x14ac:dyDescent="0.25">
      <c r="A26" s="202" t="s">
        <v>152</v>
      </c>
      <c r="B26" s="203">
        <v>2112</v>
      </c>
      <c r="C26" s="203">
        <v>3096</v>
      </c>
      <c r="D26" s="203">
        <v>2112</v>
      </c>
      <c r="E26" s="203">
        <v>3096</v>
      </c>
      <c r="F26" s="204">
        <v>46.590909090909093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130692</v>
      </c>
      <c r="C28" s="203">
        <v>126302</v>
      </c>
      <c r="D28" s="203">
        <v>130692</v>
      </c>
      <c r="E28" s="203">
        <v>126302</v>
      </c>
      <c r="F28" s="204">
        <v>-3.3590426345912472</v>
      </c>
    </row>
    <row r="29" spans="1:7" ht="15.6" customHeight="1" x14ac:dyDescent="0.25">
      <c r="A29" s="202" t="s">
        <v>178</v>
      </c>
      <c r="B29" s="203">
        <v>2872</v>
      </c>
      <c r="C29" s="203">
        <v>2506</v>
      </c>
      <c r="D29" s="203">
        <v>2872</v>
      </c>
      <c r="E29" s="203">
        <v>2506</v>
      </c>
      <c r="F29" s="204">
        <v>-12.74373259052925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15720</v>
      </c>
      <c r="C32" s="203">
        <v>17425</v>
      </c>
      <c r="D32" s="203">
        <v>15720</v>
      </c>
      <c r="E32" s="203">
        <v>17425</v>
      </c>
      <c r="F32" s="204">
        <v>10.84605597964376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454865</v>
      </c>
      <c r="C35" s="91">
        <f>SUM(C7:C34)</f>
        <v>437767</v>
      </c>
      <c r="D35" s="192">
        <f>SUM(D7:D34)</f>
        <v>454865</v>
      </c>
      <c r="E35" s="192">
        <f>SUM(E7:E34)</f>
        <v>437767</v>
      </c>
      <c r="F35" s="154">
        <f>E35*100/D35-100</f>
        <v>-3.7589174810108545</v>
      </c>
    </row>
    <row r="36" spans="1:6" ht="15.6" customHeight="1" x14ac:dyDescent="0.25">
      <c r="A36" s="87" t="s">
        <v>85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C9C6-84F1-489A-8E7D-42D4D6C3E9D0}">
  <sheetPr codeName="Hoja3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544</v>
      </c>
      <c r="C8" s="203">
        <v>349</v>
      </c>
      <c r="D8" s="203">
        <v>544</v>
      </c>
      <c r="E8" s="203">
        <v>349</v>
      </c>
      <c r="F8" s="204">
        <v>-35.845588235294123</v>
      </c>
      <c r="G8" s="20"/>
    </row>
    <row r="9" spans="1:14" ht="15.6" customHeight="1" x14ac:dyDescent="0.25">
      <c r="A9" s="202" t="s">
        <v>8</v>
      </c>
      <c r="B9" s="203">
        <v>604</v>
      </c>
      <c r="C9" s="203">
        <v>191</v>
      </c>
      <c r="D9" s="203">
        <v>604</v>
      </c>
      <c r="E9" s="203">
        <v>191</v>
      </c>
      <c r="F9" s="204">
        <v>-68.377483443708613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449</v>
      </c>
      <c r="C11" s="203">
        <v>459</v>
      </c>
      <c r="D11" s="203">
        <v>449</v>
      </c>
      <c r="E11" s="203">
        <v>459</v>
      </c>
      <c r="F11" s="204">
        <v>2.2271714922049028</v>
      </c>
    </row>
    <row r="12" spans="1:14" ht="15.6" customHeight="1" x14ac:dyDescent="0.25">
      <c r="A12" s="202" t="s">
        <v>6</v>
      </c>
      <c r="B12" s="203">
        <v>1258</v>
      </c>
      <c r="C12" s="203">
        <v>1072</v>
      </c>
      <c r="D12" s="203">
        <v>1258</v>
      </c>
      <c r="E12" s="203">
        <v>1072</v>
      </c>
      <c r="F12" s="204">
        <v>-14.78537360890301</v>
      </c>
    </row>
    <row r="13" spans="1:14" ht="15.6" customHeight="1" x14ac:dyDescent="0.25">
      <c r="A13" s="202" t="s">
        <v>175</v>
      </c>
      <c r="B13" s="203">
        <v>5542</v>
      </c>
      <c r="C13" s="203">
        <v>5498</v>
      </c>
      <c r="D13" s="203">
        <v>5542</v>
      </c>
      <c r="E13" s="203">
        <v>5498</v>
      </c>
      <c r="F13" s="204">
        <v>-0.79393720678454827</v>
      </c>
    </row>
    <row r="14" spans="1:14" ht="15.6" customHeight="1" x14ac:dyDescent="0.25">
      <c r="A14" s="202" t="s">
        <v>148</v>
      </c>
      <c r="B14" s="203">
        <v>42823</v>
      </c>
      <c r="C14" s="203">
        <v>42779</v>
      </c>
      <c r="D14" s="203">
        <v>42823</v>
      </c>
      <c r="E14" s="203">
        <v>42779</v>
      </c>
      <c r="F14" s="204">
        <v>-0.1027485229899838</v>
      </c>
    </row>
    <row r="15" spans="1:14" ht="15.6" customHeight="1" x14ac:dyDescent="0.25">
      <c r="A15" s="202" t="s">
        <v>145</v>
      </c>
      <c r="B15" s="203">
        <v>826</v>
      </c>
      <c r="C15" s="203">
        <v>689</v>
      </c>
      <c r="D15" s="203">
        <v>826</v>
      </c>
      <c r="E15" s="203">
        <v>689</v>
      </c>
      <c r="F15" s="204">
        <v>-16.585956416464899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8</v>
      </c>
      <c r="C17" s="203">
        <v>39</v>
      </c>
      <c r="D17" s="203">
        <v>8</v>
      </c>
      <c r="E17" s="203">
        <v>39</v>
      </c>
      <c r="F17" s="204">
        <v>387.5</v>
      </c>
      <c r="G17" s="16"/>
    </row>
    <row r="18" spans="1:7" ht="15.6" customHeight="1" x14ac:dyDescent="0.25">
      <c r="A18" s="202" t="s">
        <v>147</v>
      </c>
      <c r="B18" s="203">
        <v>93</v>
      </c>
      <c r="C18" s="203">
        <v>408</v>
      </c>
      <c r="D18" s="203">
        <v>93</v>
      </c>
      <c r="E18" s="203">
        <v>408</v>
      </c>
      <c r="F18" s="204">
        <v>338.70967741935482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13</v>
      </c>
      <c r="C20" s="203">
        <v>1</v>
      </c>
      <c r="D20" s="203">
        <v>13</v>
      </c>
      <c r="E20" s="203">
        <v>1</v>
      </c>
      <c r="F20" s="204">
        <v>-92.307692307692307</v>
      </c>
    </row>
    <row r="21" spans="1:7" ht="15.6" customHeight="1" x14ac:dyDescent="0.25">
      <c r="A21" s="202" t="s">
        <v>149</v>
      </c>
      <c r="B21" s="203">
        <v>840</v>
      </c>
      <c r="C21" s="203">
        <v>2894</v>
      </c>
      <c r="D21" s="203">
        <v>840</v>
      </c>
      <c r="E21" s="203">
        <v>2894</v>
      </c>
      <c r="F21" s="204">
        <v>244.52380952380949</v>
      </c>
    </row>
    <row r="22" spans="1:7" ht="15.6" customHeight="1" x14ac:dyDescent="0.25">
      <c r="A22" s="202" t="s">
        <v>146</v>
      </c>
      <c r="B22" s="203">
        <v>8586</v>
      </c>
      <c r="C22" s="203">
        <v>11886</v>
      </c>
      <c r="D22" s="203">
        <v>8586</v>
      </c>
      <c r="E22" s="203">
        <v>11886</v>
      </c>
      <c r="F22" s="204">
        <v>38.434661076170499</v>
      </c>
    </row>
    <row r="23" spans="1:7" ht="15.6" customHeight="1" x14ac:dyDescent="0.25">
      <c r="A23" s="202" t="s">
        <v>165</v>
      </c>
      <c r="B23" s="203">
        <v>7890</v>
      </c>
      <c r="C23" s="203">
        <v>7622</v>
      </c>
      <c r="D23" s="203">
        <v>7890</v>
      </c>
      <c r="E23" s="203">
        <v>7622</v>
      </c>
      <c r="F23" s="204">
        <v>-3.3967046894803592</v>
      </c>
    </row>
    <row r="24" spans="1:7" ht="15.6" customHeight="1" x14ac:dyDescent="0.25">
      <c r="A24" s="202" t="s">
        <v>141</v>
      </c>
      <c r="B24" s="203">
        <v>5</v>
      </c>
      <c r="C24" s="203">
        <v>33</v>
      </c>
      <c r="D24" s="203">
        <v>5</v>
      </c>
      <c r="E24" s="203">
        <v>33</v>
      </c>
      <c r="F24" s="204">
        <v>560</v>
      </c>
    </row>
    <row r="25" spans="1:7" ht="15.6" customHeight="1" x14ac:dyDescent="0.25">
      <c r="A25" s="202" t="s">
        <v>140</v>
      </c>
      <c r="B25" s="203">
        <v>181</v>
      </c>
      <c r="C25" s="203">
        <v>133</v>
      </c>
      <c r="D25" s="203">
        <v>181</v>
      </c>
      <c r="E25" s="203">
        <v>133</v>
      </c>
      <c r="F25" s="204">
        <v>-26.519337016574578</v>
      </c>
    </row>
    <row r="26" spans="1:7" ht="15.6" customHeight="1" x14ac:dyDescent="0.25">
      <c r="A26" s="202" t="s">
        <v>152</v>
      </c>
      <c r="B26" s="203">
        <v>4</v>
      </c>
      <c r="C26" s="203">
        <v>1</v>
      </c>
      <c r="D26" s="203">
        <v>4</v>
      </c>
      <c r="E26" s="203">
        <v>1</v>
      </c>
      <c r="F26" s="204">
        <v>-75</v>
      </c>
    </row>
    <row r="27" spans="1:7" ht="15.6" customHeight="1" x14ac:dyDescent="0.25">
      <c r="A27" s="202" t="s">
        <v>173</v>
      </c>
      <c r="B27" s="203">
        <v>11380</v>
      </c>
      <c r="C27" s="203">
        <v>12460</v>
      </c>
      <c r="D27" s="203">
        <v>11380</v>
      </c>
      <c r="E27" s="203">
        <v>12460</v>
      </c>
      <c r="F27" s="204">
        <v>9.4903339191564129</v>
      </c>
    </row>
    <row r="28" spans="1:7" ht="15.6" customHeight="1" x14ac:dyDescent="0.25">
      <c r="A28" s="202" t="s">
        <v>177</v>
      </c>
      <c r="B28" s="203">
        <v>6878</v>
      </c>
      <c r="C28" s="203">
        <v>5339</v>
      </c>
      <c r="D28" s="203">
        <v>6878</v>
      </c>
      <c r="E28" s="203">
        <v>5339</v>
      </c>
      <c r="F28" s="204">
        <v>-22.375690607734811</v>
      </c>
    </row>
    <row r="29" spans="1:7" ht="15.6" customHeight="1" x14ac:dyDescent="0.25">
      <c r="A29" s="202" t="s">
        <v>178</v>
      </c>
      <c r="B29" s="203">
        <v>14737</v>
      </c>
      <c r="C29" s="203">
        <v>18290</v>
      </c>
      <c r="D29" s="203">
        <v>14737</v>
      </c>
      <c r="E29" s="203">
        <v>18290</v>
      </c>
      <c r="F29" s="204">
        <v>24.109384542308479</v>
      </c>
    </row>
    <row r="30" spans="1:7" ht="15.6" customHeight="1" x14ac:dyDescent="0.25">
      <c r="A30" s="202" t="s">
        <v>179</v>
      </c>
      <c r="B30" s="203">
        <v>479</v>
      </c>
      <c r="C30" s="203">
        <v>2090</v>
      </c>
      <c r="D30" s="203">
        <v>479</v>
      </c>
      <c r="E30" s="203">
        <v>2090</v>
      </c>
      <c r="F30" s="204">
        <v>336.32567849686848</v>
      </c>
    </row>
    <row r="31" spans="1:7" ht="15.6" customHeight="1" x14ac:dyDescent="0.25">
      <c r="A31" s="202" t="s">
        <v>180</v>
      </c>
      <c r="B31" s="203">
        <v>18942</v>
      </c>
      <c r="C31" s="203">
        <v>20523</v>
      </c>
      <c r="D31" s="203">
        <v>18942</v>
      </c>
      <c r="E31" s="203">
        <v>20523</v>
      </c>
      <c r="F31" s="204">
        <v>8.3465315172632302</v>
      </c>
    </row>
    <row r="32" spans="1:7" ht="15.6" customHeight="1" x14ac:dyDescent="0.25">
      <c r="A32" s="202" t="s">
        <v>181</v>
      </c>
      <c r="B32" s="203">
        <v>38523</v>
      </c>
      <c r="C32" s="203">
        <v>35803</v>
      </c>
      <c r="D32" s="203">
        <v>38523</v>
      </c>
      <c r="E32" s="203">
        <v>35803</v>
      </c>
      <c r="F32" s="204">
        <v>-7.0607169742751088</v>
      </c>
    </row>
    <row r="33" spans="1:6" ht="15.6" customHeight="1" x14ac:dyDescent="0.25">
      <c r="A33" s="202" t="s">
        <v>182</v>
      </c>
      <c r="B33" s="203">
        <v>34202</v>
      </c>
      <c r="C33" s="203">
        <v>39204</v>
      </c>
      <c r="D33" s="203">
        <v>34202</v>
      </c>
      <c r="E33" s="203">
        <v>39204</v>
      </c>
      <c r="F33" s="204">
        <v>14.624875738260929</v>
      </c>
    </row>
    <row r="34" spans="1:6" ht="15.6" customHeight="1" x14ac:dyDescent="0.25">
      <c r="A34" s="202" t="s">
        <v>183</v>
      </c>
      <c r="B34" s="203">
        <v>3</v>
      </c>
      <c r="C34" s="203">
        <v>12</v>
      </c>
      <c r="D34" s="203">
        <v>3</v>
      </c>
      <c r="E34" s="203">
        <v>12</v>
      </c>
      <c r="F34" s="204">
        <v>300</v>
      </c>
    </row>
    <row r="35" spans="1:6" ht="15.6" customHeight="1" x14ac:dyDescent="0.25">
      <c r="A35" s="170" t="s">
        <v>153</v>
      </c>
      <c r="B35" s="90">
        <f>SUM(B7:B34)</f>
        <v>194810</v>
      </c>
      <c r="C35" s="91">
        <f>SUM(C7:C34)</f>
        <v>207775</v>
      </c>
      <c r="D35" s="90">
        <f>SUM(D7:D34)</f>
        <v>194810</v>
      </c>
      <c r="E35" s="92">
        <f>SUM(E7:E34)</f>
        <v>207775</v>
      </c>
      <c r="F35" s="154">
        <f>E35*100/D35-100</f>
        <v>6.6552025050048798</v>
      </c>
    </row>
    <row r="36" spans="1:6" ht="15.6" customHeight="1" x14ac:dyDescent="0.25">
      <c r="A36" s="87" t="s">
        <v>158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0170-7B56-4E28-9349-5627311E25E0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style="216" customWidth="1"/>
    <col min="2" max="2" width="18.7109375" style="216" customWidth="1"/>
    <col min="3" max="3" width="22.5703125" style="216" customWidth="1"/>
    <col min="4" max="5" width="15.42578125" style="216" customWidth="1"/>
    <col min="6" max="6" width="15.5703125" style="216" customWidth="1"/>
    <col min="7" max="10" width="15.42578125" style="216" customWidth="1"/>
    <col min="11" max="11" width="11.85546875" style="216" customWidth="1"/>
    <col min="12" max="16384" width="11.42578125" style="216"/>
  </cols>
  <sheetData>
    <row r="1" spans="1:11" x14ac:dyDescent="0.25">
      <c r="A1" s="212"/>
      <c r="B1" s="213"/>
      <c r="C1" s="213"/>
      <c r="D1" s="214"/>
      <c r="E1" s="215"/>
      <c r="F1" s="214"/>
      <c r="H1" s="217"/>
      <c r="J1" s="217"/>
      <c r="K1" s="217"/>
    </row>
    <row r="2" spans="1:11" x14ac:dyDescent="0.25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 x14ac:dyDescent="0.25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 x14ac:dyDescent="0.25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 x14ac:dyDescent="0.25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 x14ac:dyDescent="0.25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 x14ac:dyDescent="0.25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 x14ac:dyDescent="0.25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 x14ac:dyDescent="0.25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 x14ac:dyDescent="0.25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 x14ac:dyDescent="0.25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 x14ac:dyDescent="0.25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 x14ac:dyDescent="0.25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 x14ac:dyDescent="0.25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 x14ac:dyDescent="0.25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 x14ac:dyDescent="0.25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 x14ac:dyDescent="0.25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 x14ac:dyDescent="0.25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 x14ac:dyDescent="0.25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 x14ac:dyDescent="0.25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 x14ac:dyDescent="0.25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 x14ac:dyDescent="0.25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 x14ac:dyDescent="0.25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 x14ac:dyDescent="0.25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 x14ac:dyDescent="0.25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 x14ac:dyDescent="0.25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 x14ac:dyDescent="0.25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9" x14ac:dyDescent="0.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 ht="17.25" x14ac:dyDescent="0.35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 x14ac:dyDescent="0.25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 x14ac:dyDescent="0.25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 x14ac:dyDescent="0.25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 x14ac:dyDescent="0.25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 x14ac:dyDescent="0.25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 x14ac:dyDescent="0.25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 x14ac:dyDescent="0.25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 x14ac:dyDescent="0.25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 x14ac:dyDescent="0.25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 x14ac:dyDescent="0.25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 x14ac:dyDescent="0.25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 x14ac:dyDescent="0.25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 x14ac:dyDescent="0.25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 x14ac:dyDescent="0.25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 x14ac:dyDescent="0.25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 x14ac:dyDescent="0.25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 x14ac:dyDescent="0.25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 x14ac:dyDescent="0.25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 x14ac:dyDescent="0.25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 x14ac:dyDescent="0.25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588F-055D-4FC7-9B37-BE15A77B2CB0}">
  <sheetPr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184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27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27" ht="15.6" customHeight="1" x14ac:dyDescent="0.25">
      <c r="A7" s="236" t="s">
        <v>18</v>
      </c>
      <c r="B7" s="237">
        <v>484985</v>
      </c>
      <c r="C7" s="237">
        <v>509189</v>
      </c>
      <c r="D7" s="237">
        <v>484985</v>
      </c>
      <c r="E7" s="237">
        <v>509189</v>
      </c>
      <c r="F7" s="238">
        <v>4.9906698145303494</v>
      </c>
      <c r="G7" s="20"/>
    </row>
    <row r="8" spans="1:27" s="47" customFormat="1" ht="15.6" customHeight="1" x14ac:dyDescent="0.2">
      <c r="A8" s="236" t="s">
        <v>11</v>
      </c>
      <c r="B8" s="237">
        <v>78717</v>
      </c>
      <c r="C8" s="237">
        <v>21181</v>
      </c>
      <c r="D8" s="237">
        <v>78717</v>
      </c>
      <c r="E8" s="237">
        <v>21181</v>
      </c>
      <c r="F8" s="238">
        <v>-73.092216420849368</v>
      </c>
      <c r="G8" s="239"/>
    </row>
    <row r="9" spans="1:27" ht="15.6" customHeight="1" x14ac:dyDescent="0.25">
      <c r="A9" s="236" t="s">
        <v>8</v>
      </c>
      <c r="B9" s="237">
        <v>69081</v>
      </c>
      <c r="C9" s="237">
        <v>44772</v>
      </c>
      <c r="D9" s="237">
        <v>69081</v>
      </c>
      <c r="E9" s="237">
        <v>44772</v>
      </c>
      <c r="F9" s="238">
        <v>-35.189125808833111</v>
      </c>
      <c r="G9" s="20"/>
    </row>
    <row r="10" spans="1:27" ht="15.6" customHeight="1" x14ac:dyDescent="0.25">
      <c r="A10" s="236" t="s">
        <v>10</v>
      </c>
      <c r="B10" s="237">
        <v>159708</v>
      </c>
      <c r="C10" s="237">
        <v>264318</v>
      </c>
      <c r="D10" s="237">
        <v>159708</v>
      </c>
      <c r="E10" s="237">
        <v>264318</v>
      </c>
      <c r="F10" s="238">
        <v>65.500788939815152</v>
      </c>
    </row>
    <row r="11" spans="1:27" ht="15.6" customHeight="1" x14ac:dyDescent="0.25">
      <c r="A11" s="236" t="s">
        <v>9</v>
      </c>
      <c r="B11" s="237">
        <v>1383704</v>
      </c>
      <c r="C11" s="237">
        <v>1305000</v>
      </c>
      <c r="D11" s="237">
        <v>1383704</v>
      </c>
      <c r="E11" s="237">
        <v>1305000</v>
      </c>
      <c r="F11" s="238">
        <v>-5.687921694235186</v>
      </c>
    </row>
    <row r="12" spans="1:27" ht="15.6" customHeight="1" x14ac:dyDescent="0.25">
      <c r="A12" s="236" t="s">
        <v>6</v>
      </c>
      <c r="B12" s="237">
        <v>131185</v>
      </c>
      <c r="C12" s="237">
        <v>95262</v>
      </c>
      <c r="D12" s="237">
        <v>131185</v>
      </c>
      <c r="E12" s="237">
        <v>95262</v>
      </c>
      <c r="F12" s="238">
        <v>-27.383466097495901</v>
      </c>
    </row>
    <row r="13" spans="1:27" ht="15.6" customHeight="1" x14ac:dyDescent="0.25">
      <c r="A13" s="236" t="s">
        <v>175</v>
      </c>
      <c r="B13" s="237">
        <v>16267</v>
      </c>
      <c r="C13" s="237">
        <v>6456</v>
      </c>
      <c r="D13" s="237">
        <v>16267</v>
      </c>
      <c r="E13" s="237">
        <v>6456</v>
      </c>
      <c r="F13" s="238">
        <v>-60.312288682608958</v>
      </c>
    </row>
    <row r="14" spans="1:27" ht="15.6" customHeight="1" x14ac:dyDescent="0.25">
      <c r="A14" s="236" t="s">
        <v>148</v>
      </c>
      <c r="B14" s="237">
        <v>1314973</v>
      </c>
      <c r="C14" s="237">
        <v>1391337</v>
      </c>
      <c r="D14" s="237">
        <v>1314973</v>
      </c>
      <c r="E14" s="237">
        <v>1391337</v>
      </c>
      <c r="F14" s="238">
        <v>5.8072675256450159</v>
      </c>
    </row>
    <row r="15" spans="1:27" ht="15.6" customHeight="1" x14ac:dyDescent="0.25">
      <c r="A15" s="236" t="s">
        <v>145</v>
      </c>
      <c r="B15" s="237">
        <v>1594245</v>
      </c>
      <c r="C15" s="237">
        <v>1385977</v>
      </c>
      <c r="D15" s="237">
        <v>1594245</v>
      </c>
      <c r="E15" s="237">
        <v>1385977</v>
      </c>
      <c r="F15" s="238">
        <v>-13.063738634902419</v>
      </c>
    </row>
    <row r="16" spans="1:27" ht="15.6" customHeight="1" x14ac:dyDescent="0.5">
      <c r="A16" s="236" t="s">
        <v>144</v>
      </c>
      <c r="B16" s="237">
        <v>2243247</v>
      </c>
      <c r="C16" s="237">
        <v>2115542</v>
      </c>
      <c r="D16" s="237">
        <v>2243247</v>
      </c>
      <c r="E16" s="237">
        <v>2115542</v>
      </c>
      <c r="F16" s="238">
        <v>-5.6928639601434838</v>
      </c>
      <c r="G16" s="15"/>
    </row>
    <row r="17" spans="1:7" ht="15.6" customHeight="1" x14ac:dyDescent="0.35">
      <c r="A17" s="236" t="s">
        <v>150</v>
      </c>
      <c r="B17" s="237">
        <v>1074793</v>
      </c>
      <c r="C17" s="237">
        <v>1039804</v>
      </c>
      <c r="D17" s="237">
        <v>1074793</v>
      </c>
      <c r="E17" s="237">
        <v>1039804</v>
      </c>
      <c r="F17" s="238">
        <v>-3.2554175548221869</v>
      </c>
      <c r="G17" s="16"/>
    </row>
    <row r="18" spans="1:7" ht="15.6" customHeight="1" x14ac:dyDescent="0.25">
      <c r="A18" s="236" t="s">
        <v>147</v>
      </c>
      <c r="B18" s="237">
        <v>7125</v>
      </c>
      <c r="C18" s="237">
        <v>48492</v>
      </c>
      <c r="D18" s="237">
        <v>7125</v>
      </c>
      <c r="E18" s="237">
        <v>48492</v>
      </c>
      <c r="F18" s="238">
        <v>580.58947368421047</v>
      </c>
    </row>
    <row r="19" spans="1:7" ht="15.6" customHeight="1" x14ac:dyDescent="0.25">
      <c r="A19" s="236" t="s">
        <v>143</v>
      </c>
      <c r="B19" s="237">
        <v>245799</v>
      </c>
      <c r="C19" s="237">
        <v>328538</v>
      </c>
      <c r="D19" s="237">
        <v>245799</v>
      </c>
      <c r="E19" s="237">
        <v>328538</v>
      </c>
      <c r="F19" s="238">
        <v>33.661243536385427</v>
      </c>
    </row>
    <row r="20" spans="1:7" ht="15.6" customHeight="1" x14ac:dyDescent="0.25">
      <c r="A20" s="236" t="s">
        <v>142</v>
      </c>
      <c r="B20" s="237">
        <v>957426</v>
      </c>
      <c r="C20" s="237">
        <v>614226</v>
      </c>
      <c r="D20" s="237">
        <v>957426</v>
      </c>
      <c r="E20" s="237">
        <v>614226</v>
      </c>
      <c r="F20" s="238">
        <v>-35.846112388842577</v>
      </c>
    </row>
    <row r="21" spans="1:7" ht="15.6" customHeight="1" x14ac:dyDescent="0.25">
      <c r="A21" s="236" t="s">
        <v>149</v>
      </c>
      <c r="B21" s="237">
        <v>1469616</v>
      </c>
      <c r="C21" s="237">
        <v>1286644</v>
      </c>
      <c r="D21" s="237">
        <v>1469616</v>
      </c>
      <c r="E21" s="237">
        <v>1286644</v>
      </c>
      <c r="F21" s="238">
        <v>-12.45032716029222</v>
      </c>
    </row>
    <row r="22" spans="1:7" ht="15.6" customHeight="1" x14ac:dyDescent="0.25">
      <c r="A22" s="236" t="s">
        <v>146</v>
      </c>
      <c r="B22" s="237">
        <v>153293</v>
      </c>
      <c r="C22" s="237">
        <v>146383</v>
      </c>
      <c r="D22" s="237">
        <v>153293</v>
      </c>
      <c r="E22" s="237">
        <v>146383</v>
      </c>
      <c r="F22" s="238">
        <v>-4.5077074621802637</v>
      </c>
    </row>
    <row r="23" spans="1:7" ht="15.6" customHeight="1" x14ac:dyDescent="0.25">
      <c r="A23" s="236" t="s">
        <v>165</v>
      </c>
      <c r="B23" s="237">
        <v>93940</v>
      </c>
      <c r="C23" s="237">
        <v>29722</v>
      </c>
      <c r="D23" s="237">
        <v>93940</v>
      </c>
      <c r="E23" s="237">
        <v>29722</v>
      </c>
      <c r="F23" s="238">
        <v>-68.360655737704917</v>
      </c>
    </row>
    <row r="24" spans="1:7" ht="15.6" customHeight="1" x14ac:dyDescent="0.25">
      <c r="A24" s="236" t="s">
        <v>141</v>
      </c>
      <c r="B24" s="237">
        <v>124738</v>
      </c>
      <c r="C24" s="237">
        <v>112150</v>
      </c>
      <c r="D24" s="237">
        <v>124738</v>
      </c>
      <c r="E24" s="237">
        <v>112150</v>
      </c>
      <c r="F24" s="238">
        <v>-10.091551892767241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119790</v>
      </c>
      <c r="C26" s="237">
        <v>96940</v>
      </c>
      <c r="D26" s="237">
        <v>119790</v>
      </c>
      <c r="E26" s="237">
        <v>96940</v>
      </c>
      <c r="F26" s="238">
        <v>-19.075048000667831</v>
      </c>
    </row>
    <row r="27" spans="1:7" ht="15.6" customHeight="1" x14ac:dyDescent="0.25">
      <c r="A27" s="236" t="s">
        <v>173</v>
      </c>
      <c r="B27" s="237">
        <v>155520</v>
      </c>
      <c r="C27" s="237">
        <v>165547</v>
      </c>
      <c r="D27" s="237">
        <v>155520</v>
      </c>
      <c r="E27" s="237">
        <v>165547</v>
      </c>
      <c r="F27" s="238">
        <v>6.4474022633744861</v>
      </c>
    </row>
    <row r="28" spans="1:7" ht="15.6" customHeight="1" x14ac:dyDescent="0.25">
      <c r="A28" s="236" t="s">
        <v>177</v>
      </c>
      <c r="B28" s="237">
        <v>99096</v>
      </c>
      <c r="C28" s="237">
        <v>95685</v>
      </c>
      <c r="D28" s="237">
        <v>99096</v>
      </c>
      <c r="E28" s="237">
        <v>95685</v>
      </c>
      <c r="F28" s="238">
        <v>-3.442116735287001</v>
      </c>
    </row>
    <row r="29" spans="1:7" ht="15.6" customHeight="1" x14ac:dyDescent="0.25">
      <c r="A29" s="236" t="s">
        <v>178</v>
      </c>
      <c r="B29" s="237">
        <v>192448</v>
      </c>
      <c r="C29" s="237">
        <v>303367</v>
      </c>
      <c r="D29" s="237">
        <v>192448</v>
      </c>
      <c r="E29" s="237">
        <v>303367</v>
      </c>
      <c r="F29" s="238">
        <v>57.635828899235122</v>
      </c>
    </row>
    <row r="30" spans="1:7" ht="15.6" customHeight="1" x14ac:dyDescent="0.25">
      <c r="A30" s="236" t="s">
        <v>179</v>
      </c>
      <c r="B30" s="237">
        <v>134139</v>
      </c>
      <c r="C30" s="237">
        <v>119342</v>
      </c>
      <c r="D30" s="237">
        <v>134139</v>
      </c>
      <c r="E30" s="237">
        <v>119342</v>
      </c>
      <c r="F30" s="238">
        <v>-11.031094610814151</v>
      </c>
    </row>
    <row r="31" spans="1:7" ht="15.6" customHeight="1" x14ac:dyDescent="0.25">
      <c r="A31" s="236" t="s">
        <v>180</v>
      </c>
      <c r="B31" s="237">
        <v>1792370</v>
      </c>
      <c r="C31" s="237">
        <v>1726166</v>
      </c>
      <c r="D31" s="237">
        <v>1792370</v>
      </c>
      <c r="E31" s="237">
        <v>1726166</v>
      </c>
      <c r="F31" s="238">
        <v>-3.6936570016235488</v>
      </c>
    </row>
    <row r="32" spans="1:7" ht="15.6" customHeight="1" x14ac:dyDescent="0.25">
      <c r="A32" s="236" t="s">
        <v>181</v>
      </c>
      <c r="B32" s="237">
        <v>1343317</v>
      </c>
      <c r="C32" s="237">
        <v>1298690</v>
      </c>
      <c r="D32" s="237">
        <v>1343317</v>
      </c>
      <c r="E32" s="237">
        <v>1298690</v>
      </c>
      <c r="F32" s="238">
        <v>-3.3221495745233649</v>
      </c>
    </row>
    <row r="33" spans="1:6" ht="15.6" customHeight="1" x14ac:dyDescent="0.25">
      <c r="A33" s="236" t="s">
        <v>182</v>
      </c>
      <c r="B33" s="237">
        <v>121689</v>
      </c>
      <c r="C33" s="237">
        <v>116990</v>
      </c>
      <c r="D33" s="237">
        <v>121689</v>
      </c>
      <c r="E33" s="237">
        <v>116990</v>
      </c>
      <c r="F33" s="238">
        <v>-3.8614829606620158</v>
      </c>
    </row>
    <row r="34" spans="1:6" ht="15.6" customHeight="1" x14ac:dyDescent="0.25">
      <c r="A34" s="236" t="s">
        <v>183</v>
      </c>
      <c r="B34" s="237">
        <v>33731</v>
      </c>
      <c r="C34" s="237">
        <v>55617</v>
      </c>
      <c r="D34" s="237">
        <v>33731</v>
      </c>
      <c r="E34" s="237">
        <v>55617</v>
      </c>
      <c r="F34" s="238">
        <v>64.883934659512022</v>
      </c>
    </row>
    <row r="35" spans="1:6" ht="15.6" customHeight="1" x14ac:dyDescent="0.25">
      <c r="A35" s="240" t="s">
        <v>153</v>
      </c>
      <c r="B35" s="241">
        <f>SUM(B7:B34)</f>
        <v>15594942</v>
      </c>
      <c r="C35" s="241">
        <f>SUM(C7:C34)</f>
        <v>14723337</v>
      </c>
      <c r="D35" s="241">
        <f>SUM(D7:D34)</f>
        <v>15594942</v>
      </c>
      <c r="E35" s="241">
        <f>SUM(E7:E34)</f>
        <v>14723337</v>
      </c>
      <c r="F35" s="242">
        <f>E35*100/D35-100</f>
        <v>-5.5890236719059345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FBDEA-A701-471B-89B9-F91B666E93DD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353040</v>
      </c>
      <c r="C7" s="237">
        <v>242663</v>
      </c>
      <c r="D7" s="237">
        <v>353040</v>
      </c>
      <c r="E7" s="237">
        <v>242663</v>
      </c>
      <c r="F7" s="238">
        <v>-31.264729209154769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2100</v>
      </c>
      <c r="D8" s="237">
        <v>0</v>
      </c>
      <c r="E8" s="237">
        <v>2100</v>
      </c>
      <c r="F8" s="238"/>
    </row>
    <row r="9" spans="1:14" ht="15.6" customHeight="1" x14ac:dyDescent="0.25">
      <c r="A9" s="236" t="s">
        <v>8</v>
      </c>
      <c r="B9" s="237">
        <v>0</v>
      </c>
      <c r="C9" s="237">
        <v>6600</v>
      </c>
      <c r="D9" s="237">
        <v>0</v>
      </c>
      <c r="E9" s="237">
        <v>6600</v>
      </c>
      <c r="F9" s="238"/>
      <c r="G9" s="20"/>
    </row>
    <row r="10" spans="1:14" ht="15.6" customHeight="1" x14ac:dyDescent="0.25">
      <c r="A10" s="236" t="s">
        <v>10</v>
      </c>
      <c r="B10" s="237">
        <v>27068</v>
      </c>
      <c r="C10" s="237">
        <v>15046</v>
      </c>
      <c r="D10" s="237">
        <v>27068</v>
      </c>
      <c r="E10" s="237">
        <v>15046</v>
      </c>
      <c r="F10" s="238">
        <v>-44.414068272498888</v>
      </c>
    </row>
    <row r="11" spans="1:14" ht="15.6" customHeight="1" x14ac:dyDescent="0.25">
      <c r="A11" s="236" t="s">
        <v>9</v>
      </c>
      <c r="B11" s="237">
        <v>868151</v>
      </c>
      <c r="C11" s="237">
        <v>851906</v>
      </c>
      <c r="D11" s="237">
        <v>868151</v>
      </c>
      <c r="E11" s="237">
        <v>851906</v>
      </c>
      <c r="F11" s="238">
        <v>-1.8712182558103341</v>
      </c>
    </row>
    <row r="12" spans="1:14" ht="15.6" customHeight="1" x14ac:dyDescent="0.25">
      <c r="A12" s="236" t="s">
        <v>6</v>
      </c>
      <c r="B12" s="237">
        <v>6686</v>
      </c>
      <c r="C12" s="237">
        <v>4697</v>
      </c>
      <c r="D12" s="237">
        <v>6686</v>
      </c>
      <c r="E12" s="237">
        <v>4697</v>
      </c>
      <c r="F12" s="238">
        <v>-29.748728686808249</v>
      </c>
    </row>
    <row r="13" spans="1:14" ht="15.6" customHeight="1" x14ac:dyDescent="0.25">
      <c r="A13" s="236" t="s">
        <v>175</v>
      </c>
      <c r="B13" s="237">
        <v>9492</v>
      </c>
      <c r="C13" s="237">
        <v>0</v>
      </c>
      <c r="D13" s="237">
        <v>9492</v>
      </c>
      <c r="E13" s="237">
        <v>0</v>
      </c>
      <c r="F13" s="238">
        <v>-100</v>
      </c>
    </row>
    <row r="14" spans="1:14" ht="15.6" customHeight="1" x14ac:dyDescent="0.25">
      <c r="A14" s="236" t="s">
        <v>148</v>
      </c>
      <c r="B14" s="237">
        <v>455045</v>
      </c>
      <c r="C14" s="237">
        <v>638752</v>
      </c>
      <c r="D14" s="237">
        <v>455045</v>
      </c>
      <c r="E14" s="237">
        <v>638752</v>
      </c>
      <c r="F14" s="238">
        <v>40.371172081882008</v>
      </c>
    </row>
    <row r="15" spans="1:14" ht="15.6" customHeight="1" x14ac:dyDescent="0.25">
      <c r="A15" s="236" t="s">
        <v>145</v>
      </c>
      <c r="B15" s="237">
        <v>1196471</v>
      </c>
      <c r="C15" s="237">
        <v>982597</v>
      </c>
      <c r="D15" s="237">
        <v>1196471</v>
      </c>
      <c r="E15" s="237">
        <v>982597</v>
      </c>
      <c r="F15" s="238">
        <v>-17.875401911120289</v>
      </c>
    </row>
    <row r="16" spans="1:14" ht="15.6" customHeight="1" x14ac:dyDescent="0.5">
      <c r="A16" s="236" t="s">
        <v>144</v>
      </c>
      <c r="B16" s="237">
        <v>1824662</v>
      </c>
      <c r="C16" s="237">
        <v>1472030</v>
      </c>
      <c r="D16" s="237">
        <v>1824662</v>
      </c>
      <c r="E16" s="237">
        <v>1472030</v>
      </c>
      <c r="F16" s="238">
        <v>-19.325880628850712</v>
      </c>
      <c r="G16" s="15"/>
    </row>
    <row r="17" spans="1:7" ht="15.6" customHeight="1" x14ac:dyDescent="0.35">
      <c r="A17" s="236" t="s">
        <v>150</v>
      </c>
      <c r="B17" s="237">
        <v>603302</v>
      </c>
      <c r="C17" s="237">
        <v>551439</v>
      </c>
      <c r="D17" s="237">
        <v>603302</v>
      </c>
      <c r="E17" s="237">
        <v>551439</v>
      </c>
      <c r="F17" s="238">
        <v>-8.5965237973684765</v>
      </c>
      <c r="G17" s="16"/>
    </row>
    <row r="18" spans="1:7" ht="15.6" customHeight="1" x14ac:dyDescent="0.25">
      <c r="A18" s="236" t="s">
        <v>147</v>
      </c>
      <c r="B18" s="237">
        <v>6990</v>
      </c>
      <c r="C18" s="237">
        <v>48347</v>
      </c>
      <c r="D18" s="237">
        <v>6990</v>
      </c>
      <c r="E18" s="237">
        <v>48347</v>
      </c>
      <c r="F18" s="238">
        <v>591.65951359084409</v>
      </c>
    </row>
    <row r="19" spans="1:7" ht="15.6" customHeight="1" x14ac:dyDescent="0.25">
      <c r="A19" s="236" t="s">
        <v>143</v>
      </c>
      <c r="B19" s="237">
        <v>171157</v>
      </c>
      <c r="C19" s="237">
        <v>182751</v>
      </c>
      <c r="D19" s="237">
        <v>171157</v>
      </c>
      <c r="E19" s="237">
        <v>182751</v>
      </c>
      <c r="F19" s="238">
        <v>6.7738976495264618</v>
      </c>
    </row>
    <row r="20" spans="1:7" ht="15.6" customHeight="1" x14ac:dyDescent="0.25">
      <c r="A20" s="236" t="s">
        <v>142</v>
      </c>
      <c r="B20" s="237">
        <v>109827</v>
      </c>
      <c r="C20" s="237">
        <v>96558</v>
      </c>
      <c r="D20" s="237">
        <v>109827</v>
      </c>
      <c r="E20" s="237">
        <v>96558</v>
      </c>
      <c r="F20" s="238">
        <v>-12.08172853669862</v>
      </c>
    </row>
    <row r="21" spans="1:7" ht="15.6" customHeight="1" x14ac:dyDescent="0.25">
      <c r="A21" s="236" t="s">
        <v>149</v>
      </c>
      <c r="B21" s="237">
        <v>1064222</v>
      </c>
      <c r="C21" s="237">
        <v>1044448</v>
      </c>
      <c r="D21" s="237">
        <v>1064222</v>
      </c>
      <c r="E21" s="237">
        <v>1044448</v>
      </c>
      <c r="F21" s="238">
        <v>-1.858070966396113</v>
      </c>
    </row>
    <row r="22" spans="1:7" ht="15.6" customHeight="1" x14ac:dyDescent="0.25">
      <c r="A22" s="236" t="s">
        <v>146</v>
      </c>
      <c r="B22" s="237">
        <v>94077</v>
      </c>
      <c r="C22" s="237">
        <v>85341</v>
      </c>
      <c r="D22" s="237">
        <v>94077</v>
      </c>
      <c r="E22" s="237">
        <v>85341</v>
      </c>
      <c r="F22" s="238">
        <v>-9.286010395739666</v>
      </c>
    </row>
    <row r="23" spans="1:7" ht="15.6" customHeight="1" x14ac:dyDescent="0.25">
      <c r="A23" s="236" t="s">
        <v>165</v>
      </c>
      <c r="B23" s="237">
        <v>6376</v>
      </c>
      <c r="C23" s="237">
        <v>8594</v>
      </c>
      <c r="D23" s="237">
        <v>6376</v>
      </c>
      <c r="E23" s="237">
        <v>8594</v>
      </c>
      <c r="F23" s="238">
        <v>34.786700125470503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73422</v>
      </c>
      <c r="C26" s="237">
        <v>83803</v>
      </c>
      <c r="D26" s="237">
        <v>73422</v>
      </c>
      <c r="E26" s="237">
        <v>83803</v>
      </c>
      <c r="F26" s="238">
        <v>14.13881397946119</v>
      </c>
    </row>
    <row r="27" spans="1:7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 x14ac:dyDescent="0.25">
      <c r="A28" s="236" t="s">
        <v>177</v>
      </c>
      <c r="B28" s="237">
        <v>52756</v>
      </c>
      <c r="C28" s="237">
        <v>59572</v>
      </c>
      <c r="D28" s="237">
        <v>52756</v>
      </c>
      <c r="E28" s="237">
        <v>59572</v>
      </c>
      <c r="F28" s="238">
        <v>12.919857456971711</v>
      </c>
    </row>
    <row r="29" spans="1:7" ht="15.6" customHeight="1" x14ac:dyDescent="0.25">
      <c r="A29" s="236" t="s">
        <v>178</v>
      </c>
      <c r="B29" s="237">
        <v>21630</v>
      </c>
      <c r="C29" s="237">
        <v>14418</v>
      </c>
      <c r="D29" s="237">
        <v>21630</v>
      </c>
      <c r="E29" s="237">
        <v>14418</v>
      </c>
      <c r="F29" s="238">
        <v>-33.342579750346736</v>
      </c>
    </row>
    <row r="30" spans="1:7" ht="15.6" customHeight="1" x14ac:dyDescent="0.25">
      <c r="A30" s="236" t="s">
        <v>179</v>
      </c>
      <c r="B30" s="237">
        <v>18175</v>
      </c>
      <c r="C30" s="237">
        <v>40576</v>
      </c>
      <c r="D30" s="237">
        <v>18175</v>
      </c>
      <c r="E30" s="237">
        <v>40576</v>
      </c>
      <c r="F30" s="238">
        <v>123.251719394773</v>
      </c>
    </row>
    <row r="31" spans="1:7" ht="15.6" customHeight="1" x14ac:dyDescent="0.25">
      <c r="A31" s="236" t="s">
        <v>180</v>
      </c>
      <c r="B31" s="237">
        <v>1160306</v>
      </c>
      <c r="C31" s="237">
        <v>1006197</v>
      </c>
      <c r="D31" s="237">
        <v>1160306</v>
      </c>
      <c r="E31" s="237">
        <v>1006197</v>
      </c>
      <c r="F31" s="238">
        <v>-13.281754985322831</v>
      </c>
    </row>
    <row r="32" spans="1:7" ht="15.6" customHeight="1" x14ac:dyDescent="0.25">
      <c r="A32" s="236" t="s">
        <v>181</v>
      </c>
      <c r="B32" s="237">
        <v>262429</v>
      </c>
      <c r="C32" s="237">
        <v>270614</v>
      </c>
      <c r="D32" s="237">
        <v>262429</v>
      </c>
      <c r="E32" s="237">
        <v>270614</v>
      </c>
      <c r="F32" s="238">
        <v>3.1189388367901358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 x14ac:dyDescent="0.25">
      <c r="A34" s="236" t="s">
        <v>183</v>
      </c>
      <c r="B34" s="237">
        <v>9277</v>
      </c>
      <c r="C34" s="237">
        <v>24280</v>
      </c>
      <c r="D34" s="237">
        <v>9277</v>
      </c>
      <c r="E34" s="237">
        <v>24280</v>
      </c>
      <c r="F34" s="238">
        <v>161.72253961409939</v>
      </c>
    </row>
    <row r="35" spans="1:6" ht="15.6" customHeight="1" x14ac:dyDescent="0.25">
      <c r="A35" s="240" t="s">
        <v>153</v>
      </c>
      <c r="B35" s="241">
        <f>SUM(B7:B34)</f>
        <v>8394561</v>
      </c>
      <c r="C35" s="241">
        <f>SUM(C7:C34)</f>
        <v>7733329</v>
      </c>
      <c r="D35" s="241">
        <f>SUM(D7:D34)</f>
        <v>8394561</v>
      </c>
      <c r="E35" s="241">
        <f>SUM(E7:E34)</f>
        <v>7733329</v>
      </c>
      <c r="F35" s="242">
        <f>E35*100/D35-100</f>
        <v>-7.8769098229198704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2DBE-1489-4268-985B-1A8A8F443805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120066</v>
      </c>
      <c r="C7" s="237">
        <v>241546</v>
      </c>
      <c r="D7" s="237">
        <v>120066</v>
      </c>
      <c r="E7" s="237">
        <v>241546</v>
      </c>
      <c r="F7" s="238">
        <v>101.1776856062499</v>
      </c>
      <c r="G7" s="20"/>
    </row>
    <row r="8" spans="1:14" ht="15.6" customHeight="1" x14ac:dyDescent="0.25">
      <c r="A8" s="236" t="s">
        <v>11</v>
      </c>
      <c r="B8" s="237">
        <v>59830</v>
      </c>
      <c r="C8" s="237">
        <v>4500</v>
      </c>
      <c r="D8" s="237">
        <v>59830</v>
      </c>
      <c r="E8" s="237">
        <v>4500</v>
      </c>
      <c r="F8" s="238">
        <v>-92.47868962059168</v>
      </c>
    </row>
    <row r="9" spans="1:14" ht="15.6" customHeight="1" x14ac:dyDescent="0.25">
      <c r="A9" s="236" t="s">
        <v>8</v>
      </c>
      <c r="B9" s="237">
        <v>8801</v>
      </c>
      <c r="C9" s="237">
        <v>6300</v>
      </c>
      <c r="D9" s="237">
        <v>8801</v>
      </c>
      <c r="E9" s="237">
        <v>6300</v>
      </c>
      <c r="F9" s="238">
        <v>-28.417225315305071</v>
      </c>
    </row>
    <row r="10" spans="1:14" ht="15.6" customHeight="1" x14ac:dyDescent="0.25">
      <c r="A10" s="236" t="s">
        <v>10</v>
      </c>
      <c r="B10" s="237">
        <v>125332</v>
      </c>
      <c r="C10" s="237">
        <v>151001</v>
      </c>
      <c r="D10" s="237">
        <v>125332</v>
      </c>
      <c r="E10" s="237">
        <v>151001</v>
      </c>
      <c r="F10" s="238">
        <v>20.480802987265822</v>
      </c>
    </row>
    <row r="11" spans="1:14" ht="15.6" customHeight="1" x14ac:dyDescent="0.25">
      <c r="A11" s="236" t="s">
        <v>9</v>
      </c>
      <c r="B11" s="237">
        <v>6679</v>
      </c>
      <c r="C11" s="237">
        <v>9343</v>
      </c>
      <c r="D11" s="237">
        <v>6679</v>
      </c>
      <c r="E11" s="237">
        <v>9343</v>
      </c>
      <c r="F11" s="238">
        <v>39.886210510555493</v>
      </c>
    </row>
    <row r="12" spans="1:14" ht="15.6" customHeight="1" x14ac:dyDescent="0.25">
      <c r="A12" s="236" t="s">
        <v>6</v>
      </c>
      <c r="B12" s="237">
        <v>119756</v>
      </c>
      <c r="C12" s="237">
        <v>85950</v>
      </c>
      <c r="D12" s="237">
        <v>119756</v>
      </c>
      <c r="E12" s="237">
        <v>85950</v>
      </c>
      <c r="F12" s="238">
        <v>-28.229065767059691</v>
      </c>
    </row>
    <row r="13" spans="1:14" ht="15.6" customHeight="1" x14ac:dyDescent="0.25">
      <c r="A13" s="236" t="s">
        <v>175</v>
      </c>
      <c r="B13" s="237">
        <v>6640</v>
      </c>
      <c r="C13" s="237">
        <v>5967</v>
      </c>
      <c r="D13" s="237">
        <v>6640</v>
      </c>
      <c r="E13" s="237">
        <v>5967</v>
      </c>
      <c r="F13" s="238">
        <v>-10.1355421686747</v>
      </c>
    </row>
    <row r="14" spans="1:14" ht="15.6" customHeight="1" x14ac:dyDescent="0.25">
      <c r="A14" s="236" t="s">
        <v>148</v>
      </c>
      <c r="B14" s="237">
        <v>217288</v>
      </c>
      <c r="C14" s="237">
        <v>130617</v>
      </c>
      <c r="D14" s="237">
        <v>217288</v>
      </c>
      <c r="E14" s="237">
        <v>130617</v>
      </c>
      <c r="F14" s="238">
        <v>-39.887614594455293</v>
      </c>
    </row>
    <row r="15" spans="1:14" ht="15.6" customHeight="1" x14ac:dyDescent="0.25">
      <c r="A15" s="236" t="s">
        <v>145</v>
      </c>
      <c r="B15" s="237">
        <v>122473</v>
      </c>
      <c r="C15" s="237">
        <v>172969</v>
      </c>
      <c r="D15" s="237">
        <v>122473</v>
      </c>
      <c r="E15" s="237">
        <v>172969</v>
      </c>
      <c r="F15" s="238">
        <v>41.23031198713187</v>
      </c>
    </row>
    <row r="16" spans="1:14" ht="15.6" customHeight="1" x14ac:dyDescent="0.5">
      <c r="A16" s="236" t="s">
        <v>144</v>
      </c>
      <c r="B16" s="237">
        <v>379159</v>
      </c>
      <c r="C16" s="237">
        <v>613264</v>
      </c>
      <c r="D16" s="237">
        <v>379159</v>
      </c>
      <c r="E16" s="237">
        <v>613264</v>
      </c>
      <c r="F16" s="238">
        <v>61.743226456447012</v>
      </c>
      <c r="G16" s="15"/>
    </row>
    <row r="17" spans="1:7" ht="15.6" customHeight="1" x14ac:dyDescent="0.35">
      <c r="A17" s="236" t="s">
        <v>150</v>
      </c>
      <c r="B17" s="237">
        <v>466698</v>
      </c>
      <c r="C17" s="237">
        <v>480243</v>
      </c>
      <c r="D17" s="237">
        <v>466698</v>
      </c>
      <c r="E17" s="237">
        <v>480243</v>
      </c>
      <c r="F17" s="238">
        <v>2.9023051309412011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71161</v>
      </c>
      <c r="C19" s="237">
        <v>133695</v>
      </c>
      <c r="D19" s="237">
        <v>71161</v>
      </c>
      <c r="E19" s="237">
        <v>133695</v>
      </c>
      <c r="F19" s="238">
        <v>87.876786442011763</v>
      </c>
    </row>
    <row r="20" spans="1:7" ht="15.6" customHeight="1" x14ac:dyDescent="0.25">
      <c r="A20" s="236" t="s">
        <v>142</v>
      </c>
      <c r="B20" s="237">
        <v>806175</v>
      </c>
      <c r="C20" s="237">
        <v>479516</v>
      </c>
      <c r="D20" s="237">
        <v>806175</v>
      </c>
      <c r="E20" s="237">
        <v>479516</v>
      </c>
      <c r="F20" s="238">
        <v>-40.519614227680087</v>
      </c>
    </row>
    <row r="21" spans="1:7" ht="15.6" customHeight="1" x14ac:dyDescent="0.25">
      <c r="A21" s="236" t="s">
        <v>149</v>
      </c>
      <c r="B21" s="237">
        <v>403888</v>
      </c>
      <c r="C21" s="237">
        <v>210397</v>
      </c>
      <c r="D21" s="237">
        <v>403888</v>
      </c>
      <c r="E21" s="237">
        <v>210397</v>
      </c>
      <c r="F21" s="238">
        <v>-47.907093055500532</v>
      </c>
    </row>
    <row r="22" spans="1:7" ht="15.6" customHeight="1" x14ac:dyDescent="0.25">
      <c r="A22" s="236" t="s">
        <v>146</v>
      </c>
      <c r="B22" s="237">
        <v>27101</v>
      </c>
      <c r="C22" s="237">
        <v>29413</v>
      </c>
      <c r="D22" s="237">
        <v>27101</v>
      </c>
      <c r="E22" s="237">
        <v>29413</v>
      </c>
      <c r="F22" s="238">
        <v>8.5310505147411533</v>
      </c>
    </row>
    <row r="23" spans="1:7" ht="15.6" customHeight="1" x14ac:dyDescent="0.25">
      <c r="A23" s="236" t="s">
        <v>165</v>
      </c>
      <c r="B23" s="237">
        <v>78351</v>
      </c>
      <c r="C23" s="237">
        <v>3532</v>
      </c>
      <c r="D23" s="237">
        <v>78351</v>
      </c>
      <c r="E23" s="237">
        <v>3532</v>
      </c>
      <c r="F23" s="238">
        <v>-95.492080509502117</v>
      </c>
    </row>
    <row r="24" spans="1:7" ht="15.6" customHeight="1" x14ac:dyDescent="0.25">
      <c r="A24" s="236" t="s">
        <v>141</v>
      </c>
      <c r="B24" s="237">
        <v>92996</v>
      </c>
      <c r="C24" s="237">
        <v>69920</v>
      </c>
      <c r="D24" s="237">
        <v>92996</v>
      </c>
      <c r="E24" s="237">
        <v>69920</v>
      </c>
      <c r="F24" s="238">
        <v>-24.81397049335455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13973</v>
      </c>
      <c r="C26" s="237">
        <v>9531</v>
      </c>
      <c r="D26" s="237">
        <v>13973</v>
      </c>
      <c r="E26" s="237">
        <v>9531</v>
      </c>
      <c r="F26" s="238">
        <v>-31.789880483790171</v>
      </c>
    </row>
    <row r="27" spans="1:7" ht="15.6" customHeight="1" x14ac:dyDescent="0.25">
      <c r="A27" s="236" t="s">
        <v>173</v>
      </c>
      <c r="B27" s="237">
        <v>91379</v>
      </c>
      <c r="C27" s="237">
        <v>76323</v>
      </c>
      <c r="D27" s="237">
        <v>91379</v>
      </c>
      <c r="E27" s="237">
        <v>76323</v>
      </c>
      <c r="F27" s="238">
        <v>-16.476433316188619</v>
      </c>
    </row>
    <row r="28" spans="1:7" ht="15.6" customHeight="1" x14ac:dyDescent="0.25">
      <c r="A28" s="236" t="s">
        <v>177</v>
      </c>
      <c r="B28" s="237">
        <v>18359</v>
      </c>
      <c r="C28" s="237">
        <v>14198</v>
      </c>
      <c r="D28" s="237">
        <v>18359</v>
      </c>
      <c r="E28" s="237">
        <v>14198</v>
      </c>
      <c r="F28" s="238">
        <v>-22.664633149953701</v>
      </c>
    </row>
    <row r="29" spans="1:7" ht="15.6" customHeight="1" x14ac:dyDescent="0.25">
      <c r="A29" s="236" t="s">
        <v>178</v>
      </c>
      <c r="B29" s="237">
        <v>124833</v>
      </c>
      <c r="C29" s="237">
        <v>239697</v>
      </c>
      <c r="D29" s="237">
        <v>124833</v>
      </c>
      <c r="E29" s="237">
        <v>239697</v>
      </c>
      <c r="F29" s="238">
        <v>92.014130878854161</v>
      </c>
    </row>
    <row r="30" spans="1:7" ht="15.6" customHeight="1" x14ac:dyDescent="0.25">
      <c r="A30" s="236" t="s">
        <v>179</v>
      </c>
      <c r="B30" s="237">
        <v>114127</v>
      </c>
      <c r="C30" s="237">
        <v>72777</v>
      </c>
      <c r="D30" s="237">
        <v>114127</v>
      </c>
      <c r="E30" s="237">
        <v>72777</v>
      </c>
      <c r="F30" s="238">
        <v>-36.23156658809922</v>
      </c>
    </row>
    <row r="31" spans="1:7" ht="15.6" customHeight="1" x14ac:dyDescent="0.25">
      <c r="A31" s="236" t="s">
        <v>180</v>
      </c>
      <c r="B31" s="237">
        <v>549599</v>
      </c>
      <c r="C31" s="237">
        <v>642105</v>
      </c>
      <c r="D31" s="237">
        <v>549599</v>
      </c>
      <c r="E31" s="237">
        <v>642105</v>
      </c>
      <c r="F31" s="238">
        <v>16.831544453319609</v>
      </c>
    </row>
    <row r="32" spans="1:7" ht="15.6" customHeight="1" x14ac:dyDescent="0.25">
      <c r="A32" s="236" t="s">
        <v>181</v>
      </c>
      <c r="B32" s="237">
        <v>112829</v>
      </c>
      <c r="C32" s="237">
        <v>115916</v>
      </c>
      <c r="D32" s="237">
        <v>112829</v>
      </c>
      <c r="E32" s="237">
        <v>115916</v>
      </c>
      <c r="F32" s="238">
        <v>2.7359987237323788</v>
      </c>
    </row>
    <row r="33" spans="1:7" ht="15.6" customHeight="1" x14ac:dyDescent="0.25">
      <c r="A33" s="236" t="s">
        <v>182</v>
      </c>
      <c r="B33" s="237">
        <v>4346</v>
      </c>
      <c r="C33" s="237">
        <v>0</v>
      </c>
      <c r="D33" s="237">
        <v>4346</v>
      </c>
      <c r="E33" s="237">
        <v>0</v>
      </c>
      <c r="F33" s="238">
        <v>-100</v>
      </c>
    </row>
    <row r="34" spans="1:7" ht="15.6" customHeight="1" x14ac:dyDescent="0.25">
      <c r="A34" s="236" t="s">
        <v>183</v>
      </c>
      <c r="B34" s="237">
        <v>5510</v>
      </c>
      <c r="C34" s="237">
        <v>15498</v>
      </c>
      <c r="D34" s="237">
        <v>5510</v>
      </c>
      <c r="E34" s="237">
        <v>15498</v>
      </c>
      <c r="F34" s="238">
        <v>181.2704174228675</v>
      </c>
    </row>
    <row r="35" spans="1:7" s="47" customFormat="1" ht="15.6" customHeight="1" x14ac:dyDescent="0.2">
      <c r="A35" s="240" t="s">
        <v>153</v>
      </c>
      <c r="B35" s="241">
        <f>SUM(B7:B34)</f>
        <v>4147349</v>
      </c>
      <c r="C35" s="241">
        <f>SUM(C7:C34)</f>
        <v>4014218</v>
      </c>
      <c r="D35" s="241">
        <f>SUM(D7:D34)</f>
        <v>4147349</v>
      </c>
      <c r="E35" s="241">
        <f>SUM(E7:E34)</f>
        <v>4014218</v>
      </c>
      <c r="F35" s="242">
        <f>E35*100/D35-100</f>
        <v>-3.2100264530426585</v>
      </c>
      <c r="G35" s="239"/>
    </row>
    <row r="36" spans="1:7" ht="15.6" customHeight="1" x14ac:dyDescent="0.25">
      <c r="A36" s="60" t="s">
        <v>187</v>
      </c>
      <c r="B36" s="165"/>
      <c r="C36" s="165"/>
      <c r="D36" s="165"/>
      <c r="E36" s="165"/>
      <c r="F36" s="165"/>
      <c r="G36" s="20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4564-69BC-4D8E-89ED-25BB90B7662A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11879</v>
      </c>
      <c r="C7" s="237">
        <v>24980</v>
      </c>
      <c r="D7" s="237">
        <v>11879</v>
      </c>
      <c r="E7" s="237">
        <v>24980</v>
      </c>
      <c r="F7" s="238">
        <v>110.28706120043771</v>
      </c>
      <c r="G7" s="20"/>
    </row>
    <row r="8" spans="1:14" s="47" customFormat="1" ht="15.6" customHeight="1" x14ac:dyDescent="0.2">
      <c r="A8" s="236" t="s">
        <v>11</v>
      </c>
      <c r="B8" s="237">
        <v>18887</v>
      </c>
      <c r="C8" s="237">
        <v>14581</v>
      </c>
      <c r="D8" s="237">
        <v>18887</v>
      </c>
      <c r="E8" s="237">
        <v>14581</v>
      </c>
      <c r="F8" s="238">
        <v>-22.798750463281621</v>
      </c>
      <c r="G8" s="239"/>
    </row>
    <row r="9" spans="1:14" ht="15.6" customHeight="1" x14ac:dyDescent="0.25">
      <c r="A9" s="236" t="s">
        <v>8</v>
      </c>
      <c r="B9" s="237">
        <v>60280</v>
      </c>
      <c r="C9" s="237">
        <v>31872</v>
      </c>
      <c r="D9" s="237">
        <v>60280</v>
      </c>
      <c r="E9" s="237">
        <v>31872</v>
      </c>
      <c r="F9" s="238">
        <v>-47.12674187126742</v>
      </c>
      <c r="G9" s="243"/>
    </row>
    <row r="10" spans="1:14" ht="15.6" customHeight="1" x14ac:dyDescent="0.25">
      <c r="A10" s="236" t="s">
        <v>10</v>
      </c>
      <c r="B10" s="237">
        <v>7308</v>
      </c>
      <c r="C10" s="237">
        <v>98271</v>
      </c>
      <c r="D10" s="237">
        <v>7308</v>
      </c>
      <c r="E10" s="237">
        <v>98271</v>
      </c>
      <c r="F10" s="238">
        <v>1244.7044334975369</v>
      </c>
      <c r="G10" s="244"/>
    </row>
    <row r="11" spans="1:14" ht="15.6" customHeight="1" x14ac:dyDescent="0.25">
      <c r="A11" s="236" t="s">
        <v>9</v>
      </c>
      <c r="B11" s="237">
        <v>508874</v>
      </c>
      <c r="C11" s="237">
        <v>443751</v>
      </c>
      <c r="D11" s="237">
        <v>508874</v>
      </c>
      <c r="E11" s="237">
        <v>443751</v>
      </c>
      <c r="F11" s="238">
        <v>-12.797470493678199</v>
      </c>
    </row>
    <row r="12" spans="1:14" ht="15.6" customHeight="1" x14ac:dyDescent="0.25">
      <c r="A12" s="236" t="s">
        <v>6</v>
      </c>
      <c r="B12" s="237">
        <v>4743</v>
      </c>
      <c r="C12" s="237">
        <v>4615</v>
      </c>
      <c r="D12" s="237">
        <v>4743</v>
      </c>
      <c r="E12" s="237">
        <v>4615</v>
      </c>
      <c r="F12" s="238">
        <v>-2.698713894159809</v>
      </c>
    </row>
    <row r="13" spans="1:14" ht="15.6" customHeight="1" x14ac:dyDescent="0.25">
      <c r="A13" s="236" t="s">
        <v>175</v>
      </c>
      <c r="B13" s="237">
        <v>135</v>
      </c>
      <c r="C13" s="237">
        <v>489</v>
      </c>
      <c r="D13" s="237">
        <v>135</v>
      </c>
      <c r="E13" s="237">
        <v>489</v>
      </c>
      <c r="F13" s="238">
        <v>262.22222222222217</v>
      </c>
    </row>
    <row r="14" spans="1:14" ht="15.6" customHeight="1" x14ac:dyDescent="0.25">
      <c r="A14" s="236" t="s">
        <v>148</v>
      </c>
      <c r="B14" s="237">
        <v>642640</v>
      </c>
      <c r="C14" s="237">
        <v>621968</v>
      </c>
      <c r="D14" s="237">
        <v>642640</v>
      </c>
      <c r="E14" s="237">
        <v>621968</v>
      </c>
      <c r="F14" s="238">
        <v>-3.2167309846881551</v>
      </c>
    </row>
    <row r="15" spans="1:14" ht="15.6" customHeight="1" x14ac:dyDescent="0.25">
      <c r="A15" s="236" t="s">
        <v>145</v>
      </c>
      <c r="B15" s="237">
        <v>275301</v>
      </c>
      <c r="C15" s="237">
        <v>230411</v>
      </c>
      <c r="D15" s="237">
        <v>275301</v>
      </c>
      <c r="E15" s="237">
        <v>230411</v>
      </c>
      <c r="F15" s="238">
        <v>-16.30578893647316</v>
      </c>
    </row>
    <row r="16" spans="1:14" ht="15.6" customHeight="1" x14ac:dyDescent="0.5">
      <c r="A16" s="236" t="s">
        <v>144</v>
      </c>
      <c r="B16" s="237">
        <v>39426</v>
      </c>
      <c r="C16" s="237">
        <v>30248</v>
      </c>
      <c r="D16" s="237">
        <v>39426</v>
      </c>
      <c r="E16" s="237">
        <v>30248</v>
      </c>
      <c r="F16" s="238">
        <v>-23.279054431086081</v>
      </c>
      <c r="G16" s="15"/>
    </row>
    <row r="17" spans="1:7" ht="15.6" customHeight="1" x14ac:dyDescent="0.35">
      <c r="A17" s="236" t="s">
        <v>150</v>
      </c>
      <c r="B17" s="237">
        <v>4793</v>
      </c>
      <c r="C17" s="237">
        <v>8122</v>
      </c>
      <c r="D17" s="237">
        <v>4793</v>
      </c>
      <c r="E17" s="237">
        <v>8122</v>
      </c>
      <c r="F17" s="238">
        <v>69.455455873148338</v>
      </c>
      <c r="G17" s="16"/>
    </row>
    <row r="18" spans="1:7" ht="15.6" customHeight="1" x14ac:dyDescent="0.25">
      <c r="A18" s="236" t="s">
        <v>147</v>
      </c>
      <c r="B18" s="237">
        <v>135</v>
      </c>
      <c r="C18" s="237">
        <v>145</v>
      </c>
      <c r="D18" s="237">
        <v>135</v>
      </c>
      <c r="E18" s="237">
        <v>145</v>
      </c>
      <c r="F18" s="238">
        <v>7.4074074074074048</v>
      </c>
    </row>
    <row r="19" spans="1:7" ht="15.6" customHeight="1" x14ac:dyDescent="0.25">
      <c r="A19" s="236" t="s">
        <v>143</v>
      </c>
      <c r="B19" s="237">
        <v>3481</v>
      </c>
      <c r="C19" s="237">
        <v>12092</v>
      </c>
      <c r="D19" s="237">
        <v>3481</v>
      </c>
      <c r="E19" s="237">
        <v>12092</v>
      </c>
      <c r="F19" s="238">
        <v>247.37144498707269</v>
      </c>
    </row>
    <row r="20" spans="1:7" ht="15.6" customHeight="1" x14ac:dyDescent="0.25">
      <c r="A20" s="236" t="s">
        <v>142</v>
      </c>
      <c r="B20" s="237">
        <v>41424</v>
      </c>
      <c r="C20" s="237">
        <v>38152</v>
      </c>
      <c r="D20" s="237">
        <v>41424</v>
      </c>
      <c r="E20" s="237">
        <v>38152</v>
      </c>
      <c r="F20" s="238">
        <v>-7.8988026264967184</v>
      </c>
    </row>
    <row r="21" spans="1:7" ht="15.6" customHeight="1" x14ac:dyDescent="0.25">
      <c r="A21" s="236" t="s">
        <v>149</v>
      </c>
      <c r="B21" s="237">
        <v>1506</v>
      </c>
      <c r="C21" s="237">
        <v>31799</v>
      </c>
      <c r="D21" s="237">
        <v>1506</v>
      </c>
      <c r="E21" s="237">
        <v>31799</v>
      </c>
      <c r="F21" s="238">
        <v>2011.4873837981411</v>
      </c>
    </row>
    <row r="22" spans="1:7" ht="15.6" customHeight="1" x14ac:dyDescent="0.25">
      <c r="A22" s="236" t="s">
        <v>146</v>
      </c>
      <c r="B22" s="237">
        <v>32115</v>
      </c>
      <c r="C22" s="237">
        <v>31629</v>
      </c>
      <c r="D22" s="237">
        <v>32115</v>
      </c>
      <c r="E22" s="237">
        <v>31629</v>
      </c>
      <c r="F22" s="238">
        <v>-1.513311536665114</v>
      </c>
    </row>
    <row r="23" spans="1:7" ht="15.6" customHeight="1" x14ac:dyDescent="0.25">
      <c r="A23" s="236" t="s">
        <v>165</v>
      </c>
      <c r="B23" s="237">
        <v>9213</v>
      </c>
      <c r="C23" s="237">
        <v>17596</v>
      </c>
      <c r="D23" s="237">
        <v>9213</v>
      </c>
      <c r="E23" s="237">
        <v>17596</v>
      </c>
      <c r="F23" s="238">
        <v>90.99099099099098</v>
      </c>
    </row>
    <row r="24" spans="1:7" ht="15.6" customHeight="1" x14ac:dyDescent="0.25">
      <c r="A24" s="236" t="s">
        <v>141</v>
      </c>
      <c r="B24" s="237">
        <v>31742</v>
      </c>
      <c r="C24" s="237">
        <v>42230</v>
      </c>
      <c r="D24" s="237">
        <v>31742</v>
      </c>
      <c r="E24" s="237">
        <v>42230</v>
      </c>
      <c r="F24" s="238">
        <v>33.041396257324692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 x14ac:dyDescent="0.25">
      <c r="A26" s="236" t="s">
        <v>152</v>
      </c>
      <c r="B26" s="237">
        <v>32395</v>
      </c>
      <c r="C26" s="237">
        <v>3606</v>
      </c>
      <c r="D26" s="237">
        <v>32395</v>
      </c>
      <c r="E26" s="237">
        <v>3606</v>
      </c>
      <c r="F26" s="238">
        <v>-88.868652569841032</v>
      </c>
    </row>
    <row r="27" spans="1:7" ht="15.6" customHeight="1" x14ac:dyDescent="0.25">
      <c r="A27" s="236" t="s">
        <v>173</v>
      </c>
      <c r="B27" s="237">
        <v>64141</v>
      </c>
      <c r="C27" s="237">
        <v>89224</v>
      </c>
      <c r="D27" s="237">
        <v>64141</v>
      </c>
      <c r="E27" s="237">
        <v>89224</v>
      </c>
      <c r="F27" s="238">
        <v>39.106032023198878</v>
      </c>
    </row>
    <row r="28" spans="1:7" ht="15.6" customHeight="1" x14ac:dyDescent="0.25">
      <c r="A28" s="236" t="s">
        <v>177</v>
      </c>
      <c r="B28" s="237">
        <v>27981</v>
      </c>
      <c r="C28" s="237">
        <v>21915</v>
      </c>
      <c r="D28" s="237">
        <v>27981</v>
      </c>
      <c r="E28" s="237">
        <v>21915</v>
      </c>
      <c r="F28" s="238">
        <v>-21.67899646188485</v>
      </c>
    </row>
    <row r="29" spans="1:7" ht="15.6" customHeight="1" x14ac:dyDescent="0.25">
      <c r="A29" s="236" t="s">
        <v>178</v>
      </c>
      <c r="B29" s="237">
        <v>45985</v>
      </c>
      <c r="C29" s="237">
        <v>49252</v>
      </c>
      <c r="D29" s="237">
        <v>45985</v>
      </c>
      <c r="E29" s="237">
        <v>49252</v>
      </c>
      <c r="F29" s="238">
        <v>7.1044905947591568</v>
      </c>
    </row>
    <row r="30" spans="1:7" ht="15.6" customHeight="1" x14ac:dyDescent="0.25">
      <c r="A30" s="236" t="s">
        <v>179</v>
      </c>
      <c r="B30" s="237">
        <v>1837</v>
      </c>
      <c r="C30" s="237">
        <v>5989</v>
      </c>
      <c r="D30" s="237">
        <v>1837</v>
      </c>
      <c r="E30" s="237">
        <v>5989</v>
      </c>
      <c r="F30" s="238">
        <v>226.0206859009254</v>
      </c>
    </row>
    <row r="31" spans="1:7" ht="15.6" customHeight="1" x14ac:dyDescent="0.25">
      <c r="A31" s="236" t="s">
        <v>180</v>
      </c>
      <c r="B31" s="237">
        <v>82465</v>
      </c>
      <c r="C31" s="237">
        <v>77864</v>
      </c>
      <c r="D31" s="237">
        <v>82465</v>
      </c>
      <c r="E31" s="237">
        <v>77864</v>
      </c>
      <c r="F31" s="238">
        <v>-5.5793366882920026</v>
      </c>
    </row>
    <row r="32" spans="1:7" ht="15.6" customHeight="1" x14ac:dyDescent="0.25">
      <c r="A32" s="236" t="s">
        <v>181</v>
      </c>
      <c r="B32" s="237">
        <v>968059</v>
      </c>
      <c r="C32" s="237">
        <v>912160</v>
      </c>
      <c r="D32" s="237">
        <v>968059</v>
      </c>
      <c r="E32" s="237">
        <v>912160</v>
      </c>
      <c r="F32" s="238">
        <v>-5.7743381343492501</v>
      </c>
    </row>
    <row r="33" spans="1:6" ht="15.6" customHeight="1" x14ac:dyDescent="0.25">
      <c r="A33" s="236" t="s">
        <v>182</v>
      </c>
      <c r="B33" s="237">
        <v>117343</v>
      </c>
      <c r="C33" s="237">
        <v>116990</v>
      </c>
      <c r="D33" s="237">
        <v>117343</v>
      </c>
      <c r="E33" s="237">
        <v>116990</v>
      </c>
      <c r="F33" s="238">
        <v>-0.30082748864440129</v>
      </c>
    </row>
    <row r="34" spans="1:6" ht="15.6" customHeight="1" x14ac:dyDescent="0.25">
      <c r="A34" s="236" t="s">
        <v>183</v>
      </c>
      <c r="B34" s="237">
        <v>18944</v>
      </c>
      <c r="C34" s="237">
        <v>15839</v>
      </c>
      <c r="D34" s="237">
        <v>18944</v>
      </c>
      <c r="E34" s="237">
        <v>15839</v>
      </c>
      <c r="F34" s="238">
        <v>-16.390413851351351</v>
      </c>
    </row>
    <row r="35" spans="1:6" ht="15.6" customHeight="1" x14ac:dyDescent="0.25">
      <c r="A35" s="240" t="s">
        <v>153</v>
      </c>
      <c r="B35" s="241">
        <f>SUM(B7:B34)</f>
        <v>3053032</v>
      </c>
      <c r="C35" s="241">
        <f>SUM(C7:C34)</f>
        <v>2975790</v>
      </c>
      <c r="D35" s="241">
        <f>SUM(D7:D34)</f>
        <v>3053032</v>
      </c>
      <c r="E35" s="241">
        <f>SUM(E7:E34)</f>
        <v>2975790</v>
      </c>
      <c r="F35" s="242">
        <f>E35*100/D35-100</f>
        <v>-2.5300095118557522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9DD8-3A9D-4675-8652-23D75F0232BC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117795</v>
      </c>
      <c r="C7" s="237">
        <v>165106</v>
      </c>
      <c r="D7" s="237">
        <v>117795</v>
      </c>
      <c r="E7" s="237">
        <v>165106</v>
      </c>
      <c r="F7" s="238">
        <v>40.163843966212482</v>
      </c>
      <c r="G7" s="20"/>
    </row>
    <row r="8" spans="1:14" s="47" customFormat="1" ht="15.6" customHeight="1" x14ac:dyDescent="0.2">
      <c r="A8" s="236" t="s">
        <v>11</v>
      </c>
      <c r="B8" s="237">
        <v>7513</v>
      </c>
      <c r="C8" s="237">
        <v>90272</v>
      </c>
      <c r="D8" s="237">
        <v>7513</v>
      </c>
      <c r="E8" s="237">
        <v>90272</v>
      </c>
      <c r="F8" s="238">
        <v>1101.543990416611</v>
      </c>
      <c r="G8" s="239"/>
    </row>
    <row r="9" spans="1:14" ht="15.6" customHeight="1" x14ac:dyDescent="0.25">
      <c r="A9" s="236" t="s">
        <v>8</v>
      </c>
      <c r="B9" s="237">
        <v>161521</v>
      </c>
      <c r="C9" s="237">
        <v>222953</v>
      </c>
      <c r="D9" s="237">
        <v>161521</v>
      </c>
      <c r="E9" s="237">
        <v>222953</v>
      </c>
      <c r="F9" s="238">
        <v>38.033444567579437</v>
      </c>
      <c r="G9" s="20"/>
    </row>
    <row r="10" spans="1:14" ht="15.6" customHeight="1" x14ac:dyDescent="0.25">
      <c r="A10" s="236" t="s">
        <v>10</v>
      </c>
      <c r="B10" s="237">
        <v>204118</v>
      </c>
      <c r="C10" s="237">
        <v>100724</v>
      </c>
      <c r="D10" s="237">
        <v>204118</v>
      </c>
      <c r="E10" s="237">
        <v>100724</v>
      </c>
      <c r="F10" s="238">
        <v>-50.654033451238988</v>
      </c>
    </row>
    <row r="11" spans="1:14" ht="15.6" customHeight="1" x14ac:dyDescent="0.25">
      <c r="A11" s="236" t="s">
        <v>9</v>
      </c>
      <c r="B11" s="237">
        <v>663328</v>
      </c>
      <c r="C11" s="237">
        <v>540913</v>
      </c>
      <c r="D11" s="237">
        <v>663328</v>
      </c>
      <c r="E11" s="237">
        <v>540913</v>
      </c>
      <c r="F11" s="238">
        <v>-18.454670992329579</v>
      </c>
    </row>
    <row r="12" spans="1:14" ht="15.6" customHeight="1" x14ac:dyDescent="0.25">
      <c r="A12" s="236" t="s">
        <v>6</v>
      </c>
      <c r="B12" s="237">
        <v>107501</v>
      </c>
      <c r="C12" s="237">
        <v>48706</v>
      </c>
      <c r="D12" s="237">
        <v>107501</v>
      </c>
      <c r="E12" s="237">
        <v>48706</v>
      </c>
      <c r="F12" s="238">
        <v>-54.692514488237322</v>
      </c>
    </row>
    <row r="13" spans="1:14" ht="15.6" customHeight="1" x14ac:dyDescent="0.25">
      <c r="A13" s="236" t="s">
        <v>175</v>
      </c>
      <c r="B13" s="237">
        <v>653</v>
      </c>
      <c r="C13" s="237">
        <v>215</v>
      </c>
      <c r="D13" s="237">
        <v>653</v>
      </c>
      <c r="E13" s="237">
        <v>215</v>
      </c>
      <c r="F13" s="238">
        <v>-67.075038284839195</v>
      </c>
    </row>
    <row r="14" spans="1:14" ht="15.6" customHeight="1" x14ac:dyDescent="0.25">
      <c r="A14" s="236" t="s">
        <v>148</v>
      </c>
      <c r="B14" s="237">
        <v>837980</v>
      </c>
      <c r="C14" s="237">
        <v>863576</v>
      </c>
      <c r="D14" s="237">
        <v>837980</v>
      </c>
      <c r="E14" s="237">
        <v>863576</v>
      </c>
      <c r="F14" s="238">
        <v>3.0544881739421039</v>
      </c>
    </row>
    <row r="15" spans="1:14" ht="15.6" customHeight="1" x14ac:dyDescent="0.25">
      <c r="A15" s="236" t="s">
        <v>145</v>
      </c>
      <c r="B15" s="237">
        <v>611540</v>
      </c>
      <c r="C15" s="237">
        <v>494321</v>
      </c>
      <c r="D15" s="237">
        <v>611540</v>
      </c>
      <c r="E15" s="237">
        <v>494321</v>
      </c>
      <c r="F15" s="238">
        <v>-19.16783857147529</v>
      </c>
    </row>
    <row r="16" spans="1:14" ht="15.6" customHeight="1" x14ac:dyDescent="0.5">
      <c r="A16" s="236" t="s">
        <v>144</v>
      </c>
      <c r="B16" s="237">
        <v>617245</v>
      </c>
      <c r="C16" s="237">
        <v>714856</v>
      </c>
      <c r="D16" s="237">
        <v>617245</v>
      </c>
      <c r="E16" s="237">
        <v>714856</v>
      </c>
      <c r="F16" s="238">
        <v>15.813979862129299</v>
      </c>
      <c r="G16" s="15"/>
    </row>
    <row r="17" spans="1:7" ht="15.6" customHeight="1" x14ac:dyDescent="0.35">
      <c r="A17" s="236" t="s">
        <v>150</v>
      </c>
      <c r="B17" s="237">
        <v>231288</v>
      </c>
      <c r="C17" s="237">
        <v>217667</v>
      </c>
      <c r="D17" s="237">
        <v>231288</v>
      </c>
      <c r="E17" s="237">
        <v>217667</v>
      </c>
      <c r="F17" s="238">
        <v>-5.8891944242675862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6004</v>
      </c>
      <c r="D18" s="237">
        <v>0</v>
      </c>
      <c r="E18" s="237">
        <v>6004</v>
      </c>
      <c r="F18" s="238"/>
    </row>
    <row r="19" spans="1:7" ht="15.6" customHeight="1" x14ac:dyDescent="0.25">
      <c r="A19" s="236" t="s">
        <v>143</v>
      </c>
      <c r="B19" s="237">
        <v>121676</v>
      </c>
      <c r="C19" s="237">
        <v>160349</v>
      </c>
      <c r="D19" s="237">
        <v>121676</v>
      </c>
      <c r="E19" s="237">
        <v>160349</v>
      </c>
      <c r="F19" s="238">
        <v>31.783589204115849</v>
      </c>
    </row>
    <row r="20" spans="1:7" ht="15.6" customHeight="1" x14ac:dyDescent="0.25">
      <c r="A20" s="236" t="s">
        <v>142</v>
      </c>
      <c r="B20" s="237">
        <v>293462</v>
      </c>
      <c r="C20" s="237">
        <v>160756</v>
      </c>
      <c r="D20" s="237">
        <v>293462</v>
      </c>
      <c r="E20" s="237">
        <v>160756</v>
      </c>
      <c r="F20" s="238">
        <v>-45.220846310595583</v>
      </c>
    </row>
    <row r="21" spans="1:7" ht="15.6" customHeight="1" x14ac:dyDescent="0.25">
      <c r="A21" s="236" t="s">
        <v>149</v>
      </c>
      <c r="B21" s="237">
        <v>518213</v>
      </c>
      <c r="C21" s="237">
        <v>309575</v>
      </c>
      <c r="D21" s="237">
        <v>518213</v>
      </c>
      <c r="E21" s="237">
        <v>309575</v>
      </c>
      <c r="F21" s="238">
        <v>-40.261050957810781</v>
      </c>
    </row>
    <row r="22" spans="1:7" ht="15.6" customHeight="1" x14ac:dyDescent="0.25">
      <c r="A22" s="236" t="s">
        <v>146</v>
      </c>
      <c r="B22" s="237">
        <v>37516</v>
      </c>
      <c r="C22" s="237">
        <v>29843</v>
      </c>
      <c r="D22" s="237">
        <v>37516</v>
      </c>
      <c r="E22" s="237">
        <v>29843</v>
      </c>
      <c r="F22" s="238">
        <v>-20.452606887727899</v>
      </c>
    </row>
    <row r="23" spans="1:7" ht="15.6" customHeight="1" x14ac:dyDescent="0.25">
      <c r="A23" s="236" t="s">
        <v>165</v>
      </c>
      <c r="B23" s="237">
        <v>24869</v>
      </c>
      <c r="C23" s="237">
        <v>73884</v>
      </c>
      <c r="D23" s="237">
        <v>24869</v>
      </c>
      <c r="E23" s="237">
        <v>73884</v>
      </c>
      <c r="F23" s="238">
        <v>197.09276609433431</v>
      </c>
    </row>
    <row r="24" spans="1:7" ht="15.6" customHeight="1" x14ac:dyDescent="0.25">
      <c r="A24" s="236" t="s">
        <v>141</v>
      </c>
      <c r="B24" s="237">
        <v>47129</v>
      </c>
      <c r="C24" s="237">
        <v>45224</v>
      </c>
      <c r="D24" s="237">
        <v>47129</v>
      </c>
      <c r="E24" s="237">
        <v>45224</v>
      </c>
      <c r="F24" s="238">
        <v>-4.0420972225169152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21864</v>
      </c>
      <c r="C26" s="237">
        <v>42612</v>
      </c>
      <c r="D26" s="237">
        <v>21864</v>
      </c>
      <c r="E26" s="237">
        <v>42612</v>
      </c>
      <c r="F26" s="238">
        <v>94.895718990120741</v>
      </c>
    </row>
    <row r="27" spans="1:7" ht="15.6" customHeight="1" x14ac:dyDescent="0.25">
      <c r="A27" s="236" t="s">
        <v>173</v>
      </c>
      <c r="B27" s="237">
        <v>47410</v>
      </c>
      <c r="C27" s="237">
        <v>70097</v>
      </c>
      <c r="D27" s="237">
        <v>47410</v>
      </c>
      <c r="E27" s="237">
        <v>70097</v>
      </c>
      <c r="F27" s="238">
        <v>47.852773676439568</v>
      </c>
    </row>
    <row r="28" spans="1:7" ht="15.6" customHeight="1" x14ac:dyDescent="0.25">
      <c r="A28" s="236" t="s">
        <v>177</v>
      </c>
      <c r="B28" s="237">
        <v>26753</v>
      </c>
      <c r="C28" s="237">
        <v>18421</v>
      </c>
      <c r="D28" s="237">
        <v>26753</v>
      </c>
      <c r="E28" s="237">
        <v>18421</v>
      </c>
      <c r="F28" s="238">
        <v>-31.144170747205919</v>
      </c>
    </row>
    <row r="29" spans="1:7" ht="15.6" customHeight="1" x14ac:dyDescent="0.25">
      <c r="A29" s="236" t="s">
        <v>178</v>
      </c>
      <c r="B29" s="237">
        <v>132849</v>
      </c>
      <c r="C29" s="237">
        <v>144179</v>
      </c>
      <c r="D29" s="237">
        <v>132849</v>
      </c>
      <c r="E29" s="237">
        <v>144179</v>
      </c>
      <c r="F29" s="238">
        <v>8.5284797025194052</v>
      </c>
    </row>
    <row r="30" spans="1:7" ht="15.6" customHeight="1" x14ac:dyDescent="0.25">
      <c r="A30" s="236" t="s">
        <v>179</v>
      </c>
      <c r="B30" s="237">
        <v>52582</v>
      </c>
      <c r="C30" s="237">
        <v>61776</v>
      </c>
      <c r="D30" s="237">
        <v>52582</v>
      </c>
      <c r="E30" s="237">
        <v>61776</v>
      </c>
      <c r="F30" s="238">
        <v>17.485070936822481</v>
      </c>
    </row>
    <row r="31" spans="1:7" ht="15.6" customHeight="1" x14ac:dyDescent="0.25">
      <c r="A31" s="236" t="s">
        <v>180</v>
      </c>
      <c r="B31" s="237">
        <v>289997</v>
      </c>
      <c r="C31" s="237">
        <v>212094</v>
      </c>
      <c r="D31" s="237">
        <v>289997</v>
      </c>
      <c r="E31" s="237">
        <v>212094</v>
      </c>
      <c r="F31" s="238">
        <v>-26.86338134532426</v>
      </c>
    </row>
    <row r="32" spans="1:7" ht="15.6" customHeight="1" x14ac:dyDescent="0.25">
      <c r="A32" s="236" t="s">
        <v>181</v>
      </c>
      <c r="B32" s="237">
        <v>1140926</v>
      </c>
      <c r="C32" s="237">
        <v>1002333</v>
      </c>
      <c r="D32" s="237">
        <v>1140926</v>
      </c>
      <c r="E32" s="237">
        <v>1002333</v>
      </c>
      <c r="F32" s="238">
        <v>-12.147413592117269</v>
      </c>
    </row>
    <row r="33" spans="1:6" ht="15.6" customHeight="1" x14ac:dyDescent="0.25">
      <c r="A33" s="236" t="s">
        <v>182</v>
      </c>
      <c r="B33" s="237">
        <v>106363</v>
      </c>
      <c r="C33" s="237">
        <v>103020</v>
      </c>
      <c r="D33" s="237">
        <v>106363</v>
      </c>
      <c r="E33" s="237">
        <v>103020</v>
      </c>
      <c r="F33" s="238">
        <v>-3.1430102573263241</v>
      </c>
    </row>
    <row r="34" spans="1:6" ht="15.6" customHeight="1" x14ac:dyDescent="0.25">
      <c r="A34" s="236" t="s">
        <v>183</v>
      </c>
      <c r="B34" s="237">
        <v>29763</v>
      </c>
      <c r="C34" s="237">
        <v>18798</v>
      </c>
      <c r="D34" s="237">
        <v>29763</v>
      </c>
      <c r="E34" s="237">
        <v>18798</v>
      </c>
      <c r="F34" s="238">
        <v>-36.841044249571617</v>
      </c>
    </row>
    <row r="35" spans="1:6" ht="15.6" customHeight="1" x14ac:dyDescent="0.25">
      <c r="A35" s="240" t="s">
        <v>153</v>
      </c>
      <c r="B35" s="241">
        <f>SUM(B7:B34)</f>
        <v>6451854</v>
      </c>
      <c r="C35" s="241">
        <f>SUM(C7:C34)</f>
        <v>5918274</v>
      </c>
      <c r="D35" s="241">
        <f>SUM(D7:D34)</f>
        <v>6451854</v>
      </c>
      <c r="E35" s="241">
        <f>SUM(E7:E34)</f>
        <v>5918274</v>
      </c>
      <c r="F35" s="242">
        <f>E35*100/D35-100</f>
        <v>-8.270180943338147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A43B-1263-4B45-A34D-0707678FB382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64335</v>
      </c>
      <c r="C7" s="237">
        <v>113034</v>
      </c>
      <c r="D7" s="237">
        <v>64335</v>
      </c>
      <c r="E7" s="237">
        <v>113034</v>
      </c>
      <c r="F7" s="238">
        <v>75.695966425740266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78</v>
      </c>
      <c r="D8" s="237">
        <v>0</v>
      </c>
      <c r="E8" s="237">
        <v>78</v>
      </c>
      <c r="F8" s="238"/>
      <c r="G8" s="245"/>
    </row>
    <row r="9" spans="1:14" ht="15.6" customHeight="1" x14ac:dyDescent="0.25">
      <c r="A9" s="236" t="s">
        <v>8</v>
      </c>
      <c r="B9" s="237">
        <v>0</v>
      </c>
      <c r="C9" s="237">
        <v>0</v>
      </c>
      <c r="D9" s="237">
        <v>0</v>
      </c>
      <c r="E9" s="237">
        <v>0</v>
      </c>
      <c r="F9" s="238"/>
      <c r="G9" s="246"/>
    </row>
    <row r="10" spans="1:14" ht="15.6" customHeight="1" x14ac:dyDescent="0.25">
      <c r="A10" s="236" t="s">
        <v>10</v>
      </c>
      <c r="B10" s="237">
        <v>5112</v>
      </c>
      <c r="C10" s="237">
        <v>23235</v>
      </c>
      <c r="D10" s="237">
        <v>5112</v>
      </c>
      <c r="E10" s="237">
        <v>23235</v>
      </c>
      <c r="F10" s="238">
        <v>354.51877934272301</v>
      </c>
    </row>
    <row r="11" spans="1:14" ht="15.6" customHeight="1" x14ac:dyDescent="0.25">
      <c r="A11" s="236" t="s">
        <v>9</v>
      </c>
      <c r="B11" s="237">
        <v>237322</v>
      </c>
      <c r="C11" s="237">
        <v>195933</v>
      </c>
      <c r="D11" s="237">
        <v>237322</v>
      </c>
      <c r="E11" s="237">
        <v>195933</v>
      </c>
      <c r="F11" s="238">
        <v>-17.440018203116441</v>
      </c>
    </row>
    <row r="12" spans="1:14" ht="15.6" customHeight="1" x14ac:dyDescent="0.25">
      <c r="A12" s="236" t="s">
        <v>6</v>
      </c>
      <c r="B12" s="237">
        <v>0</v>
      </c>
      <c r="C12" s="237">
        <v>0</v>
      </c>
      <c r="D12" s="237">
        <v>0</v>
      </c>
      <c r="E12" s="237">
        <v>0</v>
      </c>
      <c r="F12" s="238"/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15103</v>
      </c>
      <c r="C14" s="237">
        <v>60945</v>
      </c>
      <c r="D14" s="237">
        <v>15103</v>
      </c>
      <c r="E14" s="237">
        <v>60945</v>
      </c>
      <c r="F14" s="238">
        <v>303.52910017877241</v>
      </c>
    </row>
    <row r="15" spans="1:14" ht="15.6" customHeight="1" x14ac:dyDescent="0.25">
      <c r="A15" s="236" t="s">
        <v>145</v>
      </c>
      <c r="B15" s="237">
        <v>208274</v>
      </c>
      <c r="C15" s="237">
        <v>181084</v>
      </c>
      <c r="D15" s="237">
        <v>208274</v>
      </c>
      <c r="E15" s="237">
        <v>181084</v>
      </c>
      <c r="F15" s="238">
        <v>-13.054918040657981</v>
      </c>
    </row>
    <row r="16" spans="1:14" ht="15.6" customHeight="1" x14ac:dyDescent="0.5">
      <c r="A16" s="236" t="s">
        <v>144</v>
      </c>
      <c r="B16" s="237">
        <v>419856</v>
      </c>
      <c r="C16" s="237">
        <v>475941</v>
      </c>
      <c r="D16" s="237">
        <v>419856</v>
      </c>
      <c r="E16" s="237">
        <v>475941</v>
      </c>
      <c r="F16" s="238">
        <v>13.3581513661827</v>
      </c>
      <c r="G16" s="15"/>
    </row>
    <row r="17" spans="1:10" ht="15.6" customHeight="1" x14ac:dyDescent="0.35">
      <c r="A17" s="236" t="s">
        <v>150</v>
      </c>
      <c r="B17" s="237">
        <v>80595</v>
      </c>
      <c r="C17" s="237">
        <v>126538</v>
      </c>
      <c r="D17" s="237">
        <v>80595</v>
      </c>
      <c r="E17" s="237">
        <v>126538</v>
      </c>
      <c r="F17" s="238">
        <v>57.004776971276129</v>
      </c>
      <c r="G17" s="16"/>
    </row>
    <row r="18" spans="1:10" ht="15.6" customHeight="1" x14ac:dyDescent="0.25">
      <c r="A18" s="236" t="s">
        <v>147</v>
      </c>
      <c r="B18" s="237">
        <v>0</v>
      </c>
      <c r="C18" s="237">
        <v>6004</v>
      </c>
      <c r="D18" s="237">
        <v>0</v>
      </c>
      <c r="E18" s="237">
        <v>6004</v>
      </c>
      <c r="F18" s="238"/>
    </row>
    <row r="19" spans="1:10" ht="15.6" customHeight="1" x14ac:dyDescent="0.25">
      <c r="A19" s="236" t="s">
        <v>143</v>
      </c>
      <c r="B19" s="237">
        <v>15707</v>
      </c>
      <c r="C19" s="237">
        <v>49290</v>
      </c>
      <c r="D19" s="237">
        <v>15707</v>
      </c>
      <c r="E19" s="237">
        <v>49290</v>
      </c>
      <c r="F19" s="238">
        <v>213.80912968740051</v>
      </c>
    </row>
    <row r="20" spans="1:10" ht="15.6" customHeight="1" x14ac:dyDescent="0.25">
      <c r="A20" s="236" t="s">
        <v>142</v>
      </c>
      <c r="B20" s="237">
        <v>6759</v>
      </c>
      <c r="C20" s="237">
        <v>4818</v>
      </c>
      <c r="D20" s="237">
        <v>6759</v>
      </c>
      <c r="E20" s="237">
        <v>4818</v>
      </c>
      <c r="F20" s="238">
        <v>-28.717265867731911</v>
      </c>
      <c r="J20" s="247"/>
    </row>
    <row r="21" spans="1:10" ht="15.6" customHeight="1" x14ac:dyDescent="0.25">
      <c r="A21" s="236" t="s">
        <v>149</v>
      </c>
      <c r="B21" s="237">
        <v>337775</v>
      </c>
      <c r="C21" s="237">
        <v>220225</v>
      </c>
      <c r="D21" s="237">
        <v>337775</v>
      </c>
      <c r="E21" s="237">
        <v>220225</v>
      </c>
      <c r="F21" s="238">
        <v>-34.801273036784849</v>
      </c>
    </row>
    <row r="22" spans="1:10" ht="15.6" customHeight="1" x14ac:dyDescent="0.25">
      <c r="A22" s="236" t="s">
        <v>146</v>
      </c>
      <c r="B22" s="237">
        <v>17738</v>
      </c>
      <c r="C22" s="237">
        <v>17000</v>
      </c>
      <c r="D22" s="237">
        <v>17738</v>
      </c>
      <c r="E22" s="237">
        <v>17000</v>
      </c>
      <c r="F22" s="238">
        <v>-4.1605592513248411</v>
      </c>
    </row>
    <row r="23" spans="1:10" ht="15.6" customHeight="1" x14ac:dyDescent="0.25">
      <c r="A23" s="236" t="s">
        <v>165</v>
      </c>
      <c r="B23" s="237">
        <v>2709</v>
      </c>
      <c r="C23" s="237">
        <v>1817</v>
      </c>
      <c r="D23" s="237">
        <v>2709</v>
      </c>
      <c r="E23" s="237">
        <v>1817</v>
      </c>
      <c r="F23" s="238">
        <v>-32.927279438907348</v>
      </c>
    </row>
    <row r="24" spans="1:10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 x14ac:dyDescent="0.25">
      <c r="A26" s="236" t="s">
        <v>152</v>
      </c>
      <c r="B26" s="237">
        <v>0</v>
      </c>
      <c r="C26" s="237">
        <v>0</v>
      </c>
      <c r="D26" s="237">
        <v>0</v>
      </c>
      <c r="E26" s="237">
        <v>0</v>
      </c>
      <c r="F26" s="238"/>
    </row>
    <row r="27" spans="1:10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 x14ac:dyDescent="0.25">
      <c r="A28" s="236" t="s">
        <v>177</v>
      </c>
      <c r="B28" s="237">
        <v>20366</v>
      </c>
      <c r="C28" s="237">
        <v>10560</v>
      </c>
      <c r="D28" s="237">
        <v>20366</v>
      </c>
      <c r="E28" s="237">
        <v>10560</v>
      </c>
      <c r="F28" s="238">
        <v>-48.148875576941961</v>
      </c>
    </row>
    <row r="29" spans="1:10" ht="15.6" customHeight="1" x14ac:dyDescent="0.25">
      <c r="A29" s="236" t="s">
        <v>178</v>
      </c>
      <c r="B29" s="237">
        <v>0</v>
      </c>
      <c r="C29" s="237">
        <v>0</v>
      </c>
      <c r="D29" s="237">
        <v>0</v>
      </c>
      <c r="E29" s="237">
        <v>0</v>
      </c>
      <c r="F29" s="238"/>
    </row>
    <row r="30" spans="1:10" ht="15.6" customHeight="1" x14ac:dyDescent="0.25">
      <c r="A30" s="236" t="s">
        <v>179</v>
      </c>
      <c r="B30" s="237">
        <v>0</v>
      </c>
      <c r="C30" s="237">
        <v>0</v>
      </c>
      <c r="D30" s="237">
        <v>0</v>
      </c>
      <c r="E30" s="237">
        <v>0</v>
      </c>
      <c r="F30" s="238"/>
    </row>
    <row r="31" spans="1:10" ht="15.6" customHeight="1" x14ac:dyDescent="0.25">
      <c r="A31" s="236" t="s">
        <v>180</v>
      </c>
      <c r="B31" s="237">
        <v>230801</v>
      </c>
      <c r="C31" s="237">
        <v>145813</v>
      </c>
      <c r="D31" s="237">
        <v>230801</v>
      </c>
      <c r="E31" s="237">
        <v>145813</v>
      </c>
      <c r="F31" s="238">
        <v>-36.823064024852577</v>
      </c>
    </row>
    <row r="32" spans="1:10" ht="15.6" customHeight="1" x14ac:dyDescent="0.25">
      <c r="A32" s="236" t="s">
        <v>181</v>
      </c>
      <c r="B32" s="237">
        <v>12676</v>
      </c>
      <c r="C32" s="237">
        <v>59900</v>
      </c>
      <c r="D32" s="237">
        <v>12676</v>
      </c>
      <c r="E32" s="237">
        <v>59900</v>
      </c>
      <c r="F32" s="238">
        <v>372.54654465130949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</row>
    <row r="34" spans="1:6" ht="15.6" customHeight="1" x14ac:dyDescent="0.25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 x14ac:dyDescent="0.25">
      <c r="A35" s="240" t="s">
        <v>153</v>
      </c>
      <c r="B35" s="241">
        <f>SUM(B7:B34)</f>
        <v>1675128</v>
      </c>
      <c r="C35" s="241">
        <f>SUM(C7:C34)</f>
        <v>1692215</v>
      </c>
      <c r="D35" s="241">
        <f>SUM(D7:D34)</f>
        <v>1675128</v>
      </c>
      <c r="E35" s="241">
        <f>SUM(E7:E34)</f>
        <v>1692215</v>
      </c>
      <c r="F35" s="242">
        <f>E35*100/D35-100</f>
        <v>1.0200414535486289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EA9B-C599-4DD0-A4E8-1491320F9F96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50450</v>
      </c>
      <c r="C7" s="237">
        <v>38378</v>
      </c>
      <c r="D7" s="237">
        <v>50450</v>
      </c>
      <c r="E7" s="237">
        <v>38378</v>
      </c>
      <c r="F7" s="238">
        <v>-23.928642220019821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84889</v>
      </c>
      <c r="D8" s="237">
        <v>0</v>
      </c>
      <c r="E8" s="237">
        <v>84889</v>
      </c>
      <c r="F8" s="238"/>
      <c r="G8" s="239"/>
    </row>
    <row r="9" spans="1:14" ht="15.6" customHeight="1" x14ac:dyDescent="0.25">
      <c r="A9" s="236" t="s">
        <v>8</v>
      </c>
      <c r="B9" s="237">
        <v>124339</v>
      </c>
      <c r="C9" s="237">
        <v>197096</v>
      </c>
      <c r="D9" s="237">
        <v>124339</v>
      </c>
      <c r="E9" s="237">
        <v>197096</v>
      </c>
      <c r="F9" s="238">
        <v>58.515027465236159</v>
      </c>
      <c r="G9" s="20"/>
    </row>
    <row r="10" spans="1:14" ht="15.6" customHeight="1" x14ac:dyDescent="0.25">
      <c r="A10" s="236" t="s">
        <v>10</v>
      </c>
      <c r="B10" s="237">
        <v>106517</v>
      </c>
      <c r="C10" s="237">
        <v>47119</v>
      </c>
      <c r="D10" s="237">
        <v>106517</v>
      </c>
      <c r="E10" s="237">
        <v>47119</v>
      </c>
      <c r="F10" s="238">
        <v>-55.763868678239163</v>
      </c>
    </row>
    <row r="11" spans="1:14" ht="15.6" customHeight="1" x14ac:dyDescent="0.25">
      <c r="A11" s="236" t="s">
        <v>9</v>
      </c>
      <c r="B11" s="237">
        <v>0</v>
      </c>
      <c r="C11" s="237">
        <v>6</v>
      </c>
      <c r="D11" s="237">
        <v>0</v>
      </c>
      <c r="E11" s="237">
        <v>6</v>
      </c>
      <c r="F11" s="238"/>
    </row>
    <row r="12" spans="1:14" ht="15.6" customHeight="1" x14ac:dyDescent="0.25">
      <c r="A12" s="236" t="s">
        <v>6</v>
      </c>
      <c r="B12" s="237">
        <v>89506</v>
      </c>
      <c r="C12" s="237">
        <v>37791</v>
      </c>
      <c r="D12" s="237">
        <v>89506</v>
      </c>
      <c r="E12" s="237">
        <v>37791</v>
      </c>
      <c r="F12" s="238">
        <v>-57.778249502826633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89654</v>
      </c>
      <c r="C14" s="237">
        <v>138218</v>
      </c>
      <c r="D14" s="237">
        <v>89654</v>
      </c>
      <c r="E14" s="237">
        <v>138218</v>
      </c>
      <c r="F14" s="238">
        <v>54.168246815535269</v>
      </c>
    </row>
    <row r="15" spans="1:14" ht="15.6" customHeight="1" x14ac:dyDescent="0.25">
      <c r="A15" s="236" t="s">
        <v>145</v>
      </c>
      <c r="B15" s="237">
        <v>187627</v>
      </c>
      <c r="C15" s="237">
        <v>144339</v>
      </c>
      <c r="D15" s="237">
        <v>187627</v>
      </c>
      <c r="E15" s="237">
        <v>144339</v>
      </c>
      <c r="F15" s="238">
        <v>-23.071306368486422</v>
      </c>
    </row>
    <row r="16" spans="1:14" ht="15.6" customHeight="1" x14ac:dyDescent="0.5">
      <c r="A16" s="236" t="s">
        <v>144</v>
      </c>
      <c r="B16" s="237">
        <v>166566</v>
      </c>
      <c r="C16" s="237">
        <v>227836</v>
      </c>
      <c r="D16" s="237">
        <v>166566</v>
      </c>
      <c r="E16" s="237">
        <v>227836</v>
      </c>
      <c r="F16" s="238">
        <v>36.784217667471147</v>
      </c>
      <c r="G16" s="15"/>
    </row>
    <row r="17" spans="1:7" ht="15.6" customHeight="1" x14ac:dyDescent="0.35">
      <c r="A17" s="236" t="s">
        <v>150</v>
      </c>
      <c r="B17" s="237">
        <v>86597</v>
      </c>
      <c r="C17" s="237">
        <v>43150</v>
      </c>
      <c r="D17" s="237">
        <v>86597</v>
      </c>
      <c r="E17" s="237">
        <v>43150</v>
      </c>
      <c r="F17" s="238">
        <v>-50.171484000600479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61304</v>
      </c>
      <c r="C19" s="237">
        <v>70533</v>
      </c>
      <c r="D19" s="237">
        <v>61304</v>
      </c>
      <c r="E19" s="237">
        <v>70533</v>
      </c>
      <c r="F19" s="238">
        <v>15.05448257862456</v>
      </c>
    </row>
    <row r="20" spans="1:7" ht="15.6" customHeight="1" x14ac:dyDescent="0.25">
      <c r="A20" s="236" t="s">
        <v>142</v>
      </c>
      <c r="B20" s="237">
        <v>230904</v>
      </c>
      <c r="C20" s="237">
        <v>108012</v>
      </c>
      <c r="D20" s="237">
        <v>230904</v>
      </c>
      <c r="E20" s="237">
        <v>108012</v>
      </c>
      <c r="F20" s="238">
        <v>-53.222118282922771</v>
      </c>
    </row>
    <row r="21" spans="1:7" ht="15.6" customHeight="1" x14ac:dyDescent="0.25">
      <c r="A21" s="236" t="s">
        <v>149</v>
      </c>
      <c r="B21" s="237">
        <v>154211</v>
      </c>
      <c r="C21" s="237">
        <v>81538</v>
      </c>
      <c r="D21" s="237">
        <v>154211</v>
      </c>
      <c r="E21" s="237">
        <v>81538</v>
      </c>
      <c r="F21" s="238">
        <v>-47.125691422790851</v>
      </c>
    </row>
    <row r="22" spans="1:7" ht="15.6" customHeight="1" x14ac:dyDescent="0.25">
      <c r="A22" s="236" t="s">
        <v>146</v>
      </c>
      <c r="B22" s="237">
        <v>0</v>
      </c>
      <c r="C22" s="237">
        <v>0</v>
      </c>
      <c r="D22" s="237">
        <v>0</v>
      </c>
      <c r="E22" s="237">
        <v>0</v>
      </c>
      <c r="F22" s="238"/>
    </row>
    <row r="23" spans="1:7" ht="15.6" customHeight="1" x14ac:dyDescent="0.25">
      <c r="A23" s="236" t="s">
        <v>165</v>
      </c>
      <c r="B23" s="237">
        <v>11560</v>
      </c>
      <c r="C23" s="237">
        <v>39458</v>
      </c>
      <c r="D23" s="237">
        <v>11560</v>
      </c>
      <c r="E23" s="237">
        <v>39458</v>
      </c>
      <c r="F23" s="238">
        <v>241.33217993079589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16019</v>
      </c>
      <c r="C26" s="237">
        <v>42612</v>
      </c>
      <c r="D26" s="237">
        <v>16019</v>
      </c>
      <c r="E26" s="237">
        <v>42612</v>
      </c>
      <c r="F26" s="238">
        <v>166.00911417691489</v>
      </c>
    </row>
    <row r="27" spans="1:7" ht="15.6" customHeight="1" x14ac:dyDescent="0.25">
      <c r="A27" s="236" t="s">
        <v>173</v>
      </c>
      <c r="B27" s="237">
        <v>0</v>
      </c>
      <c r="C27" s="237">
        <v>3809</v>
      </c>
      <c r="D27" s="237">
        <v>0</v>
      </c>
      <c r="E27" s="237">
        <v>3809</v>
      </c>
      <c r="F27" s="238"/>
    </row>
    <row r="28" spans="1:7" ht="15.6" customHeight="1" x14ac:dyDescent="0.25">
      <c r="A28" s="236" t="s">
        <v>177</v>
      </c>
      <c r="B28" s="237">
        <v>892</v>
      </c>
      <c r="C28" s="237">
        <v>0</v>
      </c>
      <c r="D28" s="237">
        <v>892</v>
      </c>
      <c r="E28" s="237">
        <v>0</v>
      </c>
      <c r="F28" s="238">
        <v>-100</v>
      </c>
    </row>
    <row r="29" spans="1:7" ht="15.6" customHeight="1" x14ac:dyDescent="0.25">
      <c r="A29" s="236" t="s">
        <v>178</v>
      </c>
      <c r="B29" s="237">
        <v>39146</v>
      </c>
      <c r="C29" s="237">
        <v>54445</v>
      </c>
      <c r="D29" s="237">
        <v>39146</v>
      </c>
      <c r="E29" s="237">
        <v>54445</v>
      </c>
      <c r="F29" s="238">
        <v>39.081898533694392</v>
      </c>
    </row>
    <row r="30" spans="1:7" ht="15.6" customHeight="1" x14ac:dyDescent="0.25">
      <c r="A30" s="236" t="s">
        <v>179</v>
      </c>
      <c r="B30" s="237">
        <v>41208</v>
      </c>
      <c r="C30" s="237">
        <v>27530</v>
      </c>
      <c r="D30" s="237">
        <v>41208</v>
      </c>
      <c r="E30" s="237">
        <v>27530</v>
      </c>
      <c r="F30" s="238">
        <v>-33.192583964278782</v>
      </c>
    </row>
    <row r="31" spans="1:7" ht="15.6" customHeight="1" x14ac:dyDescent="0.25">
      <c r="A31" s="236" t="s">
        <v>180</v>
      </c>
      <c r="B31" s="237">
        <v>6685</v>
      </c>
      <c r="C31" s="237">
        <v>48198</v>
      </c>
      <c r="D31" s="237">
        <v>6685</v>
      </c>
      <c r="E31" s="237">
        <v>48198</v>
      </c>
      <c r="F31" s="238">
        <v>620.9872849663426</v>
      </c>
    </row>
    <row r="32" spans="1:7" ht="15.6" customHeight="1" x14ac:dyDescent="0.25">
      <c r="A32" s="236" t="s">
        <v>181</v>
      </c>
      <c r="B32" s="237">
        <v>66147</v>
      </c>
      <c r="C32" s="237">
        <v>35564</v>
      </c>
      <c r="D32" s="237">
        <v>66147</v>
      </c>
      <c r="E32" s="237">
        <v>35564</v>
      </c>
      <c r="F32" s="238">
        <v>-46.234901053713699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 x14ac:dyDescent="0.25">
      <c r="A34" s="236" t="s">
        <v>183</v>
      </c>
      <c r="B34" s="237">
        <v>3414</v>
      </c>
      <c r="C34" s="237">
        <v>2817</v>
      </c>
      <c r="D34" s="237">
        <v>3414</v>
      </c>
      <c r="E34" s="237">
        <v>2817</v>
      </c>
      <c r="F34" s="238">
        <v>-17.486818980667831</v>
      </c>
    </row>
    <row r="35" spans="1:6" ht="15.6" customHeight="1" x14ac:dyDescent="0.25">
      <c r="A35" s="240" t="s">
        <v>153</v>
      </c>
      <c r="B35" s="241">
        <f>SUM(B7:B34)</f>
        <v>1532746</v>
      </c>
      <c r="C35" s="241">
        <f>SUM(C7:C34)</f>
        <v>1473338</v>
      </c>
      <c r="D35" s="241">
        <f>SUM(D7:D34)</f>
        <v>1532746</v>
      </c>
      <c r="E35" s="241">
        <f>SUM(E7:E34)</f>
        <v>1473338</v>
      </c>
      <c r="F35" s="242">
        <f>E35*100/D35-100</f>
        <v>-3.875919428267963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4FB4-8D5E-4884-A3E2-9C99BBD55D7D}">
  <sheetPr codeName="Hoja4"/>
  <dimension ref="A1:O49"/>
  <sheetViews>
    <sheetView zoomScale="75" zoomScaleNormal="75" workbookViewId="0"/>
  </sheetViews>
  <sheetFormatPr baseColWidth="10" defaultColWidth="11.42578125" defaultRowHeight="15" x14ac:dyDescent="0.25"/>
  <cols>
    <col min="1" max="1" width="20.85546875" customWidth="1"/>
    <col min="2" max="2" width="46" customWidth="1"/>
    <col min="3" max="5" width="14.7109375" customWidth="1"/>
    <col min="6" max="6" width="8" customWidth="1"/>
    <col min="7" max="9" width="14.7109375" customWidth="1"/>
    <col min="10" max="10" width="8" customWidth="1"/>
    <col min="11" max="13" width="14.7109375" customWidth="1"/>
    <col min="14" max="14" width="8" customWidth="1"/>
  </cols>
  <sheetData>
    <row r="1" spans="1:15" ht="20.25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20.25" x14ac:dyDescent="0.25">
      <c r="A2" s="93"/>
      <c r="B2" s="93"/>
      <c r="C2" s="96"/>
    </row>
    <row r="3" spans="1:15" ht="20.25" x14ac:dyDescent="0.25">
      <c r="A3" s="96"/>
      <c r="B3" s="96"/>
      <c r="C3" s="96"/>
    </row>
    <row r="4" spans="1:15" x14ac:dyDescent="0.25">
      <c r="A4" s="97" t="s">
        <v>51</v>
      </c>
      <c r="B4" s="45"/>
      <c r="N4" s="127" t="s">
        <v>172</v>
      </c>
    </row>
    <row r="5" spans="1:15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x14ac:dyDescent="0.25">
      <c r="A6" s="1" t="s">
        <v>88</v>
      </c>
      <c r="B6" s="1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x14ac:dyDescent="0.25">
      <c r="A7" s="1"/>
      <c r="B7" s="1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x14ac:dyDescent="0.25">
      <c r="A8" s="205" t="s">
        <v>90</v>
      </c>
      <c r="B8" s="116" t="s">
        <v>91</v>
      </c>
      <c r="C8" s="117"/>
      <c r="D8" s="106"/>
      <c r="E8" s="112">
        <f>D8-C8</f>
        <v>0</v>
      </c>
      <c r="F8" s="118" t="e">
        <f>((D8*100/C8)-100)</f>
        <v>#DIV/0!</v>
      </c>
      <c r="G8" s="105"/>
      <c r="H8" s="106"/>
      <c r="I8" s="112">
        <f>H8-G8</f>
        <v>0</v>
      </c>
      <c r="J8" s="118" t="e">
        <f>((H8*100/G8)-100)</f>
        <v>#DIV/0!</v>
      </c>
      <c r="K8" s="105"/>
      <c r="L8" s="106"/>
      <c r="M8" s="112">
        <f>L8-K8</f>
        <v>0</v>
      </c>
      <c r="N8" s="118" t="e">
        <f>((L8*100/K8)-100)</f>
        <v>#DIV/0!</v>
      </c>
      <c r="O8" s="146"/>
    </row>
    <row r="9" spans="1:15" x14ac:dyDescent="0.25">
      <c r="A9" s="205"/>
      <c r="B9" s="130" t="s">
        <v>92</v>
      </c>
      <c r="C9" s="131"/>
      <c r="D9" s="129"/>
      <c r="E9" s="100">
        <f>D9-C9</f>
        <v>0</v>
      </c>
      <c r="F9" s="101" t="e">
        <f>((D9*100/C9)-100)</f>
        <v>#DIV/0!</v>
      </c>
      <c r="G9" s="142"/>
      <c r="H9" s="129"/>
      <c r="I9" s="100">
        <f>H9-G9</f>
        <v>0</v>
      </c>
      <c r="J9" s="101" t="e">
        <f>((H9*100/G9)-100)</f>
        <v>#DIV/0!</v>
      </c>
      <c r="K9" s="142"/>
      <c r="L9" s="129"/>
      <c r="M9" s="100">
        <f>L9-K9</f>
        <v>0</v>
      </c>
      <c r="N9" s="103" t="e">
        <f>((L9*100/K9)-100)</f>
        <v>#DIV/0!</v>
      </c>
    </row>
    <row r="10" spans="1:15" x14ac:dyDescent="0.25">
      <c r="A10" s="205"/>
      <c r="B10" s="104" t="s">
        <v>93</v>
      </c>
      <c r="C10" s="107"/>
      <c r="D10" s="108"/>
      <c r="E10" s="100">
        <f t="shared" ref="E10:E15" si="0">D10-C10</f>
        <v>0</v>
      </c>
      <c r="F10" s="101" t="e">
        <f t="shared" ref="F10:F16" si="1">((D10*100/C10)-100)</f>
        <v>#DIV/0!</v>
      </c>
      <c r="G10" s="109"/>
      <c r="H10" s="108"/>
      <c r="I10" s="100">
        <f t="shared" ref="I10:I15" si="2">H10-G10</f>
        <v>0</v>
      </c>
      <c r="J10" s="101" t="e">
        <f t="shared" ref="J10:J16" si="3">((H10*100/G10)-100)</f>
        <v>#DIV/0!</v>
      </c>
      <c r="K10" s="109"/>
      <c r="L10" s="108"/>
      <c r="M10" s="100">
        <f t="shared" ref="M10:M15" si="4">L10-K10</f>
        <v>0</v>
      </c>
      <c r="N10" s="103" t="e">
        <f t="shared" ref="N10:N16" si="5">((L10*100/K10)-100)</f>
        <v>#DIV/0!</v>
      </c>
    </row>
    <row r="11" spans="1:15" x14ac:dyDescent="0.25">
      <c r="A11" s="205"/>
      <c r="B11" s="130" t="s">
        <v>94</v>
      </c>
      <c r="C11" s="131"/>
      <c r="D11" s="129"/>
      <c r="E11" s="100">
        <f t="shared" si="0"/>
        <v>0</v>
      </c>
      <c r="F11" s="101" t="e">
        <f t="shared" si="1"/>
        <v>#DIV/0!</v>
      </c>
      <c r="G11" s="142"/>
      <c r="H11" s="129"/>
      <c r="I11" s="100">
        <f t="shared" si="2"/>
        <v>0</v>
      </c>
      <c r="J11" s="101" t="e">
        <f t="shared" si="3"/>
        <v>#DIV/0!</v>
      </c>
      <c r="K11" s="142"/>
      <c r="L11" s="129"/>
      <c r="M11" s="100">
        <f t="shared" si="4"/>
        <v>0</v>
      </c>
      <c r="N11" s="103" t="e">
        <f t="shared" si="5"/>
        <v>#DIV/0!</v>
      </c>
    </row>
    <row r="12" spans="1:15" x14ac:dyDescent="0.25">
      <c r="A12" s="205"/>
      <c r="B12" s="104" t="s">
        <v>95</v>
      </c>
      <c r="C12" s="107"/>
      <c r="D12" s="108"/>
      <c r="E12" s="100">
        <f t="shared" si="0"/>
        <v>0</v>
      </c>
      <c r="F12" s="101" t="e">
        <f t="shared" si="1"/>
        <v>#DIV/0!</v>
      </c>
      <c r="G12" s="109"/>
      <c r="H12" s="108"/>
      <c r="I12" s="100">
        <f t="shared" si="2"/>
        <v>0</v>
      </c>
      <c r="J12" s="101" t="e">
        <f t="shared" si="3"/>
        <v>#DIV/0!</v>
      </c>
      <c r="K12" s="109"/>
      <c r="L12" s="108"/>
      <c r="M12" s="100">
        <f t="shared" si="4"/>
        <v>0</v>
      </c>
      <c r="N12" s="103" t="e">
        <f t="shared" si="5"/>
        <v>#DIV/0!</v>
      </c>
    </row>
    <row r="13" spans="1:15" x14ac:dyDescent="0.25">
      <c r="A13" s="205"/>
      <c r="B13" s="130" t="s">
        <v>96</v>
      </c>
      <c r="C13" s="131"/>
      <c r="D13" s="129"/>
      <c r="E13" s="100">
        <f t="shared" si="0"/>
        <v>0</v>
      </c>
      <c r="F13" s="101" t="e">
        <f t="shared" si="1"/>
        <v>#DIV/0!</v>
      </c>
      <c r="G13" s="142"/>
      <c r="H13" s="129"/>
      <c r="I13" s="100">
        <f t="shared" si="2"/>
        <v>0</v>
      </c>
      <c r="J13" s="101" t="e">
        <f t="shared" si="3"/>
        <v>#DIV/0!</v>
      </c>
      <c r="K13" s="142"/>
      <c r="L13" s="129"/>
      <c r="M13" s="100">
        <f t="shared" si="4"/>
        <v>0</v>
      </c>
      <c r="N13" s="103" t="e">
        <f t="shared" si="5"/>
        <v>#DIV/0!</v>
      </c>
    </row>
    <row r="14" spans="1:15" x14ac:dyDescent="0.25">
      <c r="A14" s="205"/>
      <c r="B14" s="104" t="s">
        <v>97</v>
      </c>
      <c r="C14" s="107"/>
      <c r="D14" s="108"/>
      <c r="E14" s="100">
        <f t="shared" si="0"/>
        <v>0</v>
      </c>
      <c r="F14" s="101" t="e">
        <f t="shared" si="1"/>
        <v>#DIV/0!</v>
      </c>
      <c r="G14" s="109"/>
      <c r="H14" s="108"/>
      <c r="I14" s="100">
        <f t="shared" si="2"/>
        <v>0</v>
      </c>
      <c r="J14" s="101" t="e">
        <f t="shared" si="3"/>
        <v>#DIV/0!</v>
      </c>
      <c r="K14" s="109"/>
      <c r="L14" s="108"/>
      <c r="M14" s="100">
        <f t="shared" si="4"/>
        <v>0</v>
      </c>
      <c r="N14" s="103" t="e">
        <f t="shared" si="5"/>
        <v>#DIV/0!</v>
      </c>
    </row>
    <row r="15" spans="1:15" x14ac:dyDescent="0.25">
      <c r="A15" s="205"/>
      <c r="B15" s="130" t="s">
        <v>98</v>
      </c>
      <c r="C15" s="131"/>
      <c r="D15" s="129"/>
      <c r="E15" s="100">
        <f t="shared" si="0"/>
        <v>0</v>
      </c>
      <c r="F15" s="101" t="e">
        <f t="shared" si="1"/>
        <v>#DIV/0!</v>
      </c>
      <c r="G15" s="142"/>
      <c r="H15" s="129"/>
      <c r="I15" s="100">
        <f t="shared" si="2"/>
        <v>0</v>
      </c>
      <c r="J15" s="101" t="e">
        <f t="shared" si="3"/>
        <v>#DIV/0!</v>
      </c>
      <c r="K15" s="142"/>
      <c r="L15" s="129"/>
      <c r="M15" s="100">
        <f t="shared" si="4"/>
        <v>0</v>
      </c>
      <c r="N15" s="103" t="e">
        <f t="shared" si="5"/>
        <v>#DIV/0!</v>
      </c>
    </row>
    <row r="16" spans="1:15" x14ac:dyDescent="0.25">
      <c r="A16" s="205"/>
      <c r="B16" s="119" t="s">
        <v>99</v>
      </c>
      <c r="C16" s="120"/>
      <c r="D16" s="111"/>
      <c r="E16" s="114">
        <f>D16-C16</f>
        <v>0</v>
      </c>
      <c r="F16" s="101" t="e">
        <f t="shared" si="1"/>
        <v>#DIV/0!</v>
      </c>
      <c r="G16" s="110"/>
      <c r="H16" s="111"/>
      <c r="I16" s="114">
        <f>H16-G16</f>
        <v>0</v>
      </c>
      <c r="J16" s="101" t="e">
        <f t="shared" si="3"/>
        <v>#DIV/0!</v>
      </c>
      <c r="K16" s="110"/>
      <c r="L16" s="111"/>
      <c r="M16" s="114">
        <f>L16-K16</f>
        <v>0</v>
      </c>
      <c r="N16" s="103" t="e">
        <f t="shared" si="5"/>
        <v>#DIV/0!</v>
      </c>
    </row>
    <row r="17" spans="1:14" x14ac:dyDescent="0.25">
      <c r="A17" s="206" t="s">
        <v>100</v>
      </c>
      <c r="B17" s="132" t="s">
        <v>101</v>
      </c>
      <c r="C17" s="133"/>
      <c r="D17" s="134"/>
      <c r="E17" s="112">
        <f>D17-C17</f>
        <v>0</v>
      </c>
      <c r="F17" s="118" t="e">
        <f>((D17*100/C17)-100)</f>
        <v>#DIV/0!</v>
      </c>
      <c r="G17" s="143"/>
      <c r="H17" s="134"/>
      <c r="I17" s="112">
        <f>H17-G17</f>
        <v>0</v>
      </c>
      <c r="J17" s="118" t="e">
        <f>((H17*100/G17)-100)</f>
        <v>#DIV/0!</v>
      </c>
      <c r="K17" s="143"/>
      <c r="L17" s="134"/>
      <c r="M17" s="112">
        <f>L17-K17</f>
        <v>0</v>
      </c>
      <c r="N17" s="113" t="e">
        <f>((L17*100/K17)-100)</f>
        <v>#DIV/0!</v>
      </c>
    </row>
    <row r="18" spans="1:14" x14ac:dyDescent="0.25">
      <c r="A18" s="206"/>
      <c r="B18" s="104" t="s">
        <v>102</v>
      </c>
      <c r="C18" s="107"/>
      <c r="D18" s="108"/>
      <c r="E18" s="100">
        <f>D18-C18</f>
        <v>0</v>
      </c>
      <c r="F18" s="101" t="e">
        <f>((D18*100/C18)-100)</f>
        <v>#DIV/0!</v>
      </c>
      <c r="G18" s="109"/>
      <c r="H18" s="108"/>
      <c r="I18" s="100">
        <f>H18-G18</f>
        <v>0</v>
      </c>
      <c r="J18" s="101" t="e">
        <f>((H18*100/G18)-100)</f>
        <v>#DIV/0!</v>
      </c>
      <c r="K18" s="109"/>
      <c r="L18" s="108"/>
      <c r="M18" s="100">
        <f>L18-K18</f>
        <v>0</v>
      </c>
      <c r="N18" s="103" t="e">
        <f>((L18*100/K18)-100)</f>
        <v>#DIV/0!</v>
      </c>
    </row>
    <row r="19" spans="1:14" x14ac:dyDescent="0.25">
      <c r="A19" s="206"/>
      <c r="B19" s="130" t="s">
        <v>103</v>
      </c>
      <c r="C19" s="131"/>
      <c r="D19" s="129"/>
      <c r="E19" s="100">
        <f t="shared" ref="E19:E20" si="6">D19-C19</f>
        <v>0</v>
      </c>
      <c r="F19" s="101" t="e">
        <f t="shared" ref="F19:F20" si="7">((D19*100/C19)-100)</f>
        <v>#DIV/0!</v>
      </c>
      <c r="G19" s="142"/>
      <c r="H19" s="129"/>
      <c r="I19" s="100">
        <f t="shared" ref="I19:I20" si="8">H19-G19</f>
        <v>0</v>
      </c>
      <c r="J19" s="101" t="e">
        <f t="shared" ref="J19:J20" si="9">((H19*100/G19)-100)</f>
        <v>#DIV/0!</v>
      </c>
      <c r="K19" s="142"/>
      <c r="L19" s="129"/>
      <c r="M19" s="100">
        <f t="shared" ref="M19:M20" si="10">L19-K19</f>
        <v>0</v>
      </c>
      <c r="N19" s="103" t="e">
        <f t="shared" ref="N19:N20" si="11">((L19*100/K19)-100)</f>
        <v>#DIV/0!</v>
      </c>
    </row>
    <row r="20" spans="1:14" x14ac:dyDescent="0.25">
      <c r="A20" s="206"/>
      <c r="B20" s="104" t="s">
        <v>104</v>
      </c>
      <c r="C20" s="107"/>
      <c r="D20" s="108"/>
      <c r="E20" s="100">
        <f t="shared" si="6"/>
        <v>0</v>
      </c>
      <c r="F20" s="101" t="e">
        <f t="shared" si="7"/>
        <v>#DIV/0!</v>
      </c>
      <c r="G20" s="109"/>
      <c r="H20" s="108"/>
      <c r="I20" s="100">
        <f t="shared" si="8"/>
        <v>0</v>
      </c>
      <c r="J20" s="101" t="e">
        <f t="shared" si="9"/>
        <v>#DIV/0!</v>
      </c>
      <c r="K20" s="109"/>
      <c r="L20" s="108"/>
      <c r="M20" s="100">
        <f t="shared" si="10"/>
        <v>0</v>
      </c>
      <c r="N20" s="103" t="e">
        <f t="shared" si="11"/>
        <v>#DIV/0!</v>
      </c>
    </row>
    <row r="21" spans="1:14" x14ac:dyDescent="0.25">
      <c r="A21" s="206"/>
      <c r="B21" s="135" t="s">
        <v>105</v>
      </c>
      <c r="C21" s="136"/>
      <c r="D21" s="137"/>
      <c r="E21" s="114">
        <f t="shared" ref="E21:E32" si="12">D21-C21</f>
        <v>0</v>
      </c>
      <c r="F21" s="101" t="e">
        <f t="shared" ref="F21:F32" si="13">((D21*100/C21)-100)</f>
        <v>#DIV/0!</v>
      </c>
      <c r="G21" s="144"/>
      <c r="H21" s="137"/>
      <c r="I21" s="114">
        <f t="shared" ref="I21:I32" si="14">H21-G21</f>
        <v>0</v>
      </c>
      <c r="J21" s="101" t="e">
        <f t="shared" ref="J21:J32" si="15">((H21*100/G21)-100)</f>
        <v>#DIV/0!</v>
      </c>
      <c r="K21" s="144"/>
      <c r="L21" s="137"/>
      <c r="M21" s="114">
        <f t="shared" ref="M21:M32" si="16">L21-K21</f>
        <v>0</v>
      </c>
      <c r="N21" s="103" t="e">
        <f t="shared" ref="N21:N32" si="17">((L21*100/K21)-100)</f>
        <v>#DIV/0!</v>
      </c>
    </row>
    <row r="22" spans="1:14" x14ac:dyDescent="0.25">
      <c r="A22" s="206" t="s">
        <v>106</v>
      </c>
      <c r="B22" s="116" t="s">
        <v>107</v>
      </c>
      <c r="C22" s="117"/>
      <c r="D22" s="106"/>
      <c r="E22" s="112">
        <f t="shared" si="12"/>
        <v>0</v>
      </c>
      <c r="F22" s="118" t="e">
        <f t="shared" si="13"/>
        <v>#DIV/0!</v>
      </c>
      <c r="G22" s="105"/>
      <c r="H22" s="106"/>
      <c r="I22" s="112">
        <f t="shared" si="14"/>
        <v>0</v>
      </c>
      <c r="J22" s="118" t="e">
        <f t="shared" si="15"/>
        <v>#DIV/0!</v>
      </c>
      <c r="K22" s="105"/>
      <c r="L22" s="106"/>
      <c r="M22" s="112">
        <f t="shared" si="16"/>
        <v>0</v>
      </c>
      <c r="N22" s="113" t="e">
        <f t="shared" si="17"/>
        <v>#DIV/0!</v>
      </c>
    </row>
    <row r="23" spans="1:14" x14ac:dyDescent="0.25">
      <c r="A23" s="206"/>
      <c r="B23" s="135" t="s">
        <v>108</v>
      </c>
      <c r="C23" s="136"/>
      <c r="D23" s="137"/>
      <c r="E23" s="114">
        <f t="shared" si="12"/>
        <v>0</v>
      </c>
      <c r="F23" s="121" t="e">
        <f t="shared" si="13"/>
        <v>#DIV/0!</v>
      </c>
      <c r="G23" s="144"/>
      <c r="H23" s="137"/>
      <c r="I23" s="114">
        <f t="shared" si="14"/>
        <v>0</v>
      </c>
      <c r="J23" s="121" t="e">
        <f t="shared" si="15"/>
        <v>#DIV/0!</v>
      </c>
      <c r="K23" s="144"/>
      <c r="L23" s="137"/>
      <c r="M23" s="114">
        <f t="shared" si="16"/>
        <v>0</v>
      </c>
      <c r="N23" s="115" t="e">
        <f t="shared" si="17"/>
        <v>#DIV/0!</v>
      </c>
    </row>
    <row r="24" spans="1:14" x14ac:dyDescent="0.25">
      <c r="A24" s="206" t="s">
        <v>109</v>
      </c>
      <c r="B24" s="116" t="s">
        <v>110</v>
      </c>
      <c r="C24" s="117"/>
      <c r="D24" s="106"/>
      <c r="E24" s="112">
        <f t="shared" si="12"/>
        <v>0</v>
      </c>
      <c r="F24" s="118" t="e">
        <f t="shared" si="13"/>
        <v>#DIV/0!</v>
      </c>
      <c r="G24" s="105"/>
      <c r="H24" s="106"/>
      <c r="I24" s="112">
        <f t="shared" si="14"/>
        <v>0</v>
      </c>
      <c r="J24" s="118" t="e">
        <f t="shared" si="15"/>
        <v>#DIV/0!</v>
      </c>
      <c r="K24" s="105"/>
      <c r="L24" s="106"/>
      <c r="M24" s="112">
        <f t="shared" si="16"/>
        <v>0</v>
      </c>
      <c r="N24" s="113" t="e">
        <f t="shared" si="17"/>
        <v>#DIV/0!</v>
      </c>
    </row>
    <row r="25" spans="1:14" x14ac:dyDescent="0.25">
      <c r="A25" s="206"/>
      <c r="B25" s="130" t="s">
        <v>111</v>
      </c>
      <c r="C25" s="131"/>
      <c r="D25" s="129"/>
      <c r="E25" s="100">
        <f t="shared" si="12"/>
        <v>0</v>
      </c>
      <c r="F25" s="101" t="e">
        <f t="shared" si="13"/>
        <v>#DIV/0!</v>
      </c>
      <c r="G25" s="142"/>
      <c r="H25" s="129"/>
      <c r="I25" s="100">
        <f t="shared" si="14"/>
        <v>0</v>
      </c>
      <c r="J25" s="101" t="e">
        <f t="shared" si="15"/>
        <v>#DIV/0!</v>
      </c>
      <c r="K25" s="142"/>
      <c r="L25" s="129"/>
      <c r="M25" s="100">
        <f t="shared" si="16"/>
        <v>0</v>
      </c>
      <c r="N25" s="103" t="e">
        <f t="shared" si="17"/>
        <v>#DIV/0!</v>
      </c>
    </row>
    <row r="26" spans="1:14" x14ac:dyDescent="0.25">
      <c r="A26" s="206"/>
      <c r="B26" s="122" t="s">
        <v>112</v>
      </c>
      <c r="C26" s="120"/>
      <c r="D26" s="111"/>
      <c r="E26" s="114">
        <f t="shared" si="12"/>
        <v>0</v>
      </c>
      <c r="F26" s="101" t="e">
        <f t="shared" si="13"/>
        <v>#DIV/0!</v>
      </c>
      <c r="G26" s="110"/>
      <c r="H26" s="111"/>
      <c r="I26" s="114">
        <f t="shared" si="14"/>
        <v>0</v>
      </c>
      <c r="J26" s="101" t="e">
        <f t="shared" si="15"/>
        <v>#DIV/0!</v>
      </c>
      <c r="K26" s="110"/>
      <c r="L26" s="111"/>
      <c r="M26" s="114">
        <f t="shared" si="16"/>
        <v>0</v>
      </c>
      <c r="N26" s="103" t="e">
        <f t="shared" si="17"/>
        <v>#DIV/0!</v>
      </c>
    </row>
    <row r="27" spans="1:14" ht="25.5" x14ac:dyDescent="0.25">
      <c r="A27" s="126" t="s">
        <v>113</v>
      </c>
      <c r="B27" s="138" t="s">
        <v>114</v>
      </c>
      <c r="C27" s="139"/>
      <c r="D27" s="140"/>
      <c r="E27" s="123">
        <f t="shared" si="12"/>
        <v>0</v>
      </c>
      <c r="F27" s="124" t="e">
        <f t="shared" si="13"/>
        <v>#DIV/0!</v>
      </c>
      <c r="G27" s="145"/>
      <c r="H27" s="140"/>
      <c r="I27" s="123">
        <f t="shared" si="14"/>
        <v>0</v>
      </c>
      <c r="J27" s="124" t="e">
        <f t="shared" si="15"/>
        <v>#DIV/0!</v>
      </c>
      <c r="K27" s="145"/>
      <c r="L27" s="140"/>
      <c r="M27" s="123">
        <f t="shared" si="16"/>
        <v>0</v>
      </c>
      <c r="N27" s="125" t="e">
        <f t="shared" si="17"/>
        <v>#DIV/0!</v>
      </c>
    </row>
    <row r="28" spans="1:14" x14ac:dyDescent="0.25">
      <c r="A28" s="206" t="s">
        <v>115</v>
      </c>
      <c r="B28" s="116" t="s">
        <v>116</v>
      </c>
      <c r="C28" s="117"/>
      <c r="D28" s="106"/>
      <c r="E28" s="100">
        <f t="shared" si="12"/>
        <v>0</v>
      </c>
      <c r="F28" s="118" t="e">
        <f t="shared" si="13"/>
        <v>#DIV/0!</v>
      </c>
      <c r="G28" s="105"/>
      <c r="H28" s="106"/>
      <c r="I28" s="100">
        <f t="shared" si="14"/>
        <v>0</v>
      </c>
      <c r="J28" s="118" t="e">
        <f t="shared" si="15"/>
        <v>#DIV/0!</v>
      </c>
      <c r="K28" s="105"/>
      <c r="L28" s="106"/>
      <c r="M28" s="100">
        <f t="shared" si="16"/>
        <v>0</v>
      </c>
      <c r="N28" s="113" t="e">
        <f t="shared" si="17"/>
        <v>#DIV/0!</v>
      </c>
    </row>
    <row r="29" spans="1:14" x14ac:dyDescent="0.25">
      <c r="A29" s="206"/>
      <c r="B29" s="130" t="s">
        <v>117</v>
      </c>
      <c r="C29" s="131"/>
      <c r="D29" s="129"/>
      <c r="E29" s="100">
        <f t="shared" si="12"/>
        <v>0</v>
      </c>
      <c r="F29" s="101" t="e">
        <f t="shared" si="13"/>
        <v>#DIV/0!</v>
      </c>
      <c r="G29" s="142"/>
      <c r="H29" s="129"/>
      <c r="I29" s="100">
        <f t="shared" si="14"/>
        <v>0</v>
      </c>
      <c r="J29" s="101" t="e">
        <f t="shared" si="15"/>
        <v>#DIV/0!</v>
      </c>
      <c r="K29" s="142"/>
      <c r="L29" s="129"/>
      <c r="M29" s="100">
        <f t="shared" si="16"/>
        <v>0</v>
      </c>
      <c r="N29" s="103" t="e">
        <f t="shared" si="17"/>
        <v>#DIV/0!</v>
      </c>
    </row>
    <row r="30" spans="1:14" x14ac:dyDescent="0.25">
      <c r="A30" s="206"/>
      <c r="B30" s="119" t="s">
        <v>118</v>
      </c>
      <c r="C30" s="120"/>
      <c r="D30" s="111"/>
      <c r="E30" s="114">
        <f t="shared" si="12"/>
        <v>0</v>
      </c>
      <c r="F30" s="121" t="e">
        <f t="shared" si="13"/>
        <v>#DIV/0!</v>
      </c>
      <c r="G30" s="110"/>
      <c r="H30" s="111"/>
      <c r="I30" s="114">
        <f t="shared" si="14"/>
        <v>0</v>
      </c>
      <c r="J30" s="121" t="e">
        <f t="shared" si="15"/>
        <v>#DIV/0!</v>
      </c>
      <c r="K30" s="110"/>
      <c r="L30" s="111"/>
      <c r="M30" s="114">
        <f t="shared" si="16"/>
        <v>0</v>
      </c>
      <c r="N30" s="115" t="e">
        <f t="shared" si="17"/>
        <v>#DIV/0!</v>
      </c>
    </row>
    <row r="31" spans="1:14" x14ac:dyDescent="0.25">
      <c r="A31" s="206" t="s">
        <v>119</v>
      </c>
      <c r="B31" s="132" t="s">
        <v>120</v>
      </c>
      <c r="C31" s="133"/>
      <c r="D31" s="134"/>
      <c r="E31" s="100">
        <f t="shared" si="12"/>
        <v>0</v>
      </c>
      <c r="F31" s="118" t="e">
        <f t="shared" si="13"/>
        <v>#DIV/0!</v>
      </c>
      <c r="G31" s="143"/>
      <c r="H31" s="134"/>
      <c r="I31" s="100">
        <f t="shared" si="14"/>
        <v>0</v>
      </c>
      <c r="J31" s="118" t="e">
        <f t="shared" si="15"/>
        <v>#DIV/0!</v>
      </c>
      <c r="K31" s="143"/>
      <c r="L31" s="134"/>
      <c r="M31" s="100">
        <f t="shared" si="16"/>
        <v>0</v>
      </c>
      <c r="N31" s="113" t="e">
        <f t="shared" si="17"/>
        <v>#DIV/0!</v>
      </c>
    </row>
    <row r="32" spans="1:14" x14ac:dyDescent="0.25">
      <c r="A32" s="206"/>
      <c r="B32" s="104" t="s">
        <v>121</v>
      </c>
      <c r="C32" s="107"/>
      <c r="D32" s="108"/>
      <c r="E32" s="100">
        <f t="shared" si="12"/>
        <v>0</v>
      </c>
      <c r="F32" s="101" t="e">
        <f t="shared" si="13"/>
        <v>#DIV/0!</v>
      </c>
      <c r="G32" s="109"/>
      <c r="H32" s="108"/>
      <c r="I32" s="100">
        <f t="shared" si="14"/>
        <v>0</v>
      </c>
      <c r="J32" s="101" t="e">
        <f t="shared" si="15"/>
        <v>#DIV/0!</v>
      </c>
      <c r="K32" s="109"/>
      <c r="L32" s="108"/>
      <c r="M32" s="100">
        <f t="shared" si="16"/>
        <v>0</v>
      </c>
      <c r="N32" s="103" t="e">
        <f t="shared" si="17"/>
        <v>#DIV/0!</v>
      </c>
    </row>
    <row r="33" spans="1:14" x14ac:dyDescent="0.25">
      <c r="A33" s="206"/>
      <c r="B33" s="130" t="s">
        <v>122</v>
      </c>
      <c r="C33" s="131"/>
      <c r="D33" s="129"/>
      <c r="E33" s="100">
        <f t="shared" ref="E33:E39" si="18">D33-C33</f>
        <v>0</v>
      </c>
      <c r="F33" s="101" t="e">
        <f t="shared" ref="F33:F40" si="19">((D33*100/C33)-100)</f>
        <v>#DIV/0!</v>
      </c>
      <c r="G33" s="142"/>
      <c r="H33" s="129"/>
      <c r="I33" s="100">
        <f t="shared" ref="I33:I39" si="20">H33-G33</f>
        <v>0</v>
      </c>
      <c r="J33" s="101" t="e">
        <f t="shared" ref="J33:J40" si="21">((H33*100/G33)-100)</f>
        <v>#DIV/0!</v>
      </c>
      <c r="K33" s="142"/>
      <c r="L33" s="129"/>
      <c r="M33" s="100">
        <f t="shared" ref="M33:M39" si="22">L33-K33</f>
        <v>0</v>
      </c>
      <c r="N33" s="103" t="e">
        <f t="shared" ref="N33:N40" si="23">((L33*100/K33)-100)</f>
        <v>#DIV/0!</v>
      </c>
    </row>
    <row r="34" spans="1:14" x14ac:dyDescent="0.25">
      <c r="A34" s="206"/>
      <c r="B34" s="104" t="s">
        <v>123</v>
      </c>
      <c r="C34" s="107"/>
      <c r="D34" s="108"/>
      <c r="E34" s="100">
        <f t="shared" si="18"/>
        <v>0</v>
      </c>
      <c r="F34" s="101" t="e">
        <f>((D34*100/C34)-100)</f>
        <v>#DIV/0!</v>
      </c>
      <c r="G34" s="109"/>
      <c r="H34" s="108"/>
      <c r="I34" s="100">
        <f t="shared" si="20"/>
        <v>0</v>
      </c>
      <c r="J34" s="101" t="e">
        <f>((H34*100/G34)-100)</f>
        <v>#DIV/0!</v>
      </c>
      <c r="K34" s="109"/>
      <c r="L34" s="108"/>
      <c r="M34" s="100">
        <f t="shared" si="22"/>
        <v>0</v>
      </c>
      <c r="N34" s="103" t="e">
        <f>((L34*100/K34)-100)</f>
        <v>#DIV/0!</v>
      </c>
    </row>
    <row r="35" spans="1:14" x14ac:dyDescent="0.25">
      <c r="A35" s="206"/>
      <c r="B35" s="130" t="s">
        <v>124</v>
      </c>
      <c r="C35" s="131"/>
      <c r="D35" s="129"/>
      <c r="E35" s="100">
        <f t="shared" si="18"/>
        <v>0</v>
      </c>
      <c r="F35" s="101" t="e">
        <f t="shared" si="19"/>
        <v>#DIV/0!</v>
      </c>
      <c r="G35" s="142"/>
      <c r="H35" s="129"/>
      <c r="I35" s="100">
        <f t="shared" si="20"/>
        <v>0</v>
      </c>
      <c r="J35" s="101" t="e">
        <f t="shared" si="21"/>
        <v>#DIV/0!</v>
      </c>
      <c r="K35" s="142"/>
      <c r="L35" s="129"/>
      <c r="M35" s="100">
        <f t="shared" si="22"/>
        <v>0</v>
      </c>
      <c r="N35" s="103" t="e">
        <f t="shared" si="23"/>
        <v>#DIV/0!</v>
      </c>
    </row>
    <row r="36" spans="1:14" x14ac:dyDescent="0.25">
      <c r="A36" s="206"/>
      <c r="B36" s="104" t="s">
        <v>125</v>
      </c>
      <c r="C36" s="107"/>
      <c r="D36" s="108"/>
      <c r="E36" s="100">
        <f t="shared" si="18"/>
        <v>0</v>
      </c>
      <c r="F36" s="101" t="e">
        <f t="shared" si="19"/>
        <v>#DIV/0!</v>
      </c>
      <c r="G36" s="109"/>
      <c r="H36" s="108"/>
      <c r="I36" s="100">
        <f t="shared" si="20"/>
        <v>0</v>
      </c>
      <c r="J36" s="101" t="e">
        <f t="shared" si="21"/>
        <v>#DIV/0!</v>
      </c>
      <c r="K36" s="109"/>
      <c r="L36" s="108"/>
      <c r="M36" s="100">
        <f t="shared" si="22"/>
        <v>0</v>
      </c>
      <c r="N36" s="103" t="e">
        <f t="shared" si="23"/>
        <v>#DIV/0!</v>
      </c>
    </row>
    <row r="37" spans="1:14" x14ac:dyDescent="0.25">
      <c r="A37" s="206"/>
      <c r="B37" s="141" t="s">
        <v>126</v>
      </c>
      <c r="C37" s="131"/>
      <c r="D37" s="129"/>
      <c r="E37" s="100">
        <f t="shared" si="18"/>
        <v>0</v>
      </c>
      <c r="F37" s="101" t="e">
        <f t="shared" si="19"/>
        <v>#DIV/0!</v>
      </c>
      <c r="G37" s="142"/>
      <c r="H37" s="129"/>
      <c r="I37" s="100">
        <f t="shared" si="20"/>
        <v>0</v>
      </c>
      <c r="J37" s="101" t="e">
        <f t="shared" si="21"/>
        <v>#DIV/0!</v>
      </c>
      <c r="K37" s="142"/>
      <c r="L37" s="129"/>
      <c r="M37" s="100">
        <f t="shared" si="22"/>
        <v>0</v>
      </c>
      <c r="N37" s="103" t="e">
        <f t="shared" si="23"/>
        <v>#DIV/0!</v>
      </c>
    </row>
    <row r="38" spans="1:14" x14ac:dyDescent="0.25">
      <c r="A38" s="206"/>
      <c r="B38" s="104" t="s">
        <v>127</v>
      </c>
      <c r="C38" s="107"/>
      <c r="D38" s="108"/>
      <c r="E38" s="100">
        <f t="shared" si="18"/>
        <v>0</v>
      </c>
      <c r="F38" s="101" t="e">
        <f t="shared" si="19"/>
        <v>#DIV/0!</v>
      </c>
      <c r="G38" s="109"/>
      <c r="H38" s="108"/>
      <c r="I38" s="100">
        <f t="shared" si="20"/>
        <v>0</v>
      </c>
      <c r="J38" s="101" t="e">
        <f t="shared" si="21"/>
        <v>#DIV/0!</v>
      </c>
      <c r="K38" s="109"/>
      <c r="L38" s="108"/>
      <c r="M38" s="100">
        <f t="shared" si="22"/>
        <v>0</v>
      </c>
      <c r="N38" s="103" t="e">
        <f t="shared" si="23"/>
        <v>#DIV/0!</v>
      </c>
    </row>
    <row r="39" spans="1:14" x14ac:dyDescent="0.25">
      <c r="A39" s="206"/>
      <c r="B39" s="130" t="s">
        <v>128</v>
      </c>
      <c r="C39" s="131"/>
      <c r="D39" s="129"/>
      <c r="E39" s="100">
        <f t="shared" si="18"/>
        <v>0</v>
      </c>
      <c r="F39" s="101" t="e">
        <f t="shared" si="19"/>
        <v>#DIV/0!</v>
      </c>
      <c r="G39" s="142"/>
      <c r="H39" s="129"/>
      <c r="I39" s="100">
        <f t="shared" si="20"/>
        <v>0</v>
      </c>
      <c r="J39" s="101" t="e">
        <f t="shared" si="21"/>
        <v>#DIV/0!</v>
      </c>
      <c r="K39" s="142"/>
      <c r="L39" s="129"/>
      <c r="M39" s="100">
        <f t="shared" si="22"/>
        <v>0</v>
      </c>
      <c r="N39" s="103" t="e">
        <f t="shared" si="23"/>
        <v>#DIV/0!</v>
      </c>
    </row>
    <row r="40" spans="1:14" x14ac:dyDescent="0.25">
      <c r="A40" s="206"/>
      <c r="B40" s="119" t="s">
        <v>129</v>
      </c>
      <c r="C40" s="120"/>
      <c r="D40" s="111"/>
      <c r="E40" s="114">
        <f>D40-C40</f>
        <v>0</v>
      </c>
      <c r="F40" s="101" t="e">
        <f t="shared" si="19"/>
        <v>#DIV/0!</v>
      </c>
      <c r="G40" s="110"/>
      <c r="H40" s="111"/>
      <c r="I40" s="114">
        <f>H40-G40</f>
        <v>0</v>
      </c>
      <c r="J40" s="101" t="e">
        <f t="shared" si="21"/>
        <v>#DIV/0!</v>
      </c>
      <c r="K40" s="110"/>
      <c r="L40" s="111"/>
      <c r="M40" s="114">
        <f>L40-K40</f>
        <v>0</v>
      </c>
      <c r="N40" s="103" t="e">
        <f t="shared" si="23"/>
        <v>#DIV/0!</v>
      </c>
    </row>
    <row r="41" spans="1:14" x14ac:dyDescent="0.25">
      <c r="A41" s="206" t="s">
        <v>130</v>
      </c>
      <c r="B41" s="132" t="s">
        <v>131</v>
      </c>
      <c r="C41" s="133"/>
      <c r="D41" s="134"/>
      <c r="E41" s="112">
        <f>D41-C41</f>
        <v>0</v>
      </c>
      <c r="F41" s="118" t="e">
        <f t="shared" ref="F41:F48" si="24">((D41*100/C41)-100)</f>
        <v>#DIV/0!</v>
      </c>
      <c r="G41" s="143"/>
      <c r="H41" s="134"/>
      <c r="I41" s="112">
        <f>H41-G41</f>
        <v>0</v>
      </c>
      <c r="J41" s="118" t="e">
        <f t="shared" ref="J41:J48" si="25">((H41*100/G41)-100)</f>
        <v>#DIV/0!</v>
      </c>
      <c r="K41" s="143"/>
      <c r="L41" s="134"/>
      <c r="M41" s="112">
        <f>L41-K41</f>
        <v>0</v>
      </c>
      <c r="N41" s="113" t="e">
        <f t="shared" ref="N41:N48" si="26">((L41*100/K41)-100)</f>
        <v>#DIV/0!</v>
      </c>
    </row>
    <row r="42" spans="1:14" x14ac:dyDescent="0.25">
      <c r="A42" s="206"/>
      <c r="B42" s="104" t="s">
        <v>132</v>
      </c>
      <c r="C42" s="107"/>
      <c r="D42" s="108"/>
      <c r="E42" s="100">
        <f>D42-C42</f>
        <v>0</v>
      </c>
      <c r="F42" s="101" t="e">
        <f t="shared" si="24"/>
        <v>#DIV/0!</v>
      </c>
      <c r="G42" s="109"/>
      <c r="H42" s="108"/>
      <c r="I42" s="100">
        <f>H42-G42</f>
        <v>0</v>
      </c>
      <c r="J42" s="101" t="e">
        <f t="shared" si="25"/>
        <v>#DIV/0!</v>
      </c>
      <c r="K42" s="109"/>
      <c r="L42" s="108"/>
      <c r="M42" s="100">
        <f>L42-K42</f>
        <v>0</v>
      </c>
      <c r="N42" s="103" t="e">
        <f t="shared" si="26"/>
        <v>#DIV/0!</v>
      </c>
    </row>
    <row r="43" spans="1:14" x14ac:dyDescent="0.25">
      <c r="A43" s="206"/>
      <c r="B43" s="130" t="s">
        <v>133</v>
      </c>
      <c r="C43" s="131"/>
      <c r="D43" s="129"/>
      <c r="E43" s="100">
        <f t="shared" ref="E43:E44" si="27">D43-C43</f>
        <v>0</v>
      </c>
      <c r="F43" s="101" t="e">
        <f t="shared" si="24"/>
        <v>#DIV/0!</v>
      </c>
      <c r="G43" s="142"/>
      <c r="H43" s="129"/>
      <c r="I43" s="100">
        <f t="shared" ref="I43:I44" si="28">H43-G43</f>
        <v>0</v>
      </c>
      <c r="J43" s="101" t="e">
        <f t="shared" si="25"/>
        <v>#DIV/0!</v>
      </c>
      <c r="K43" s="142"/>
      <c r="L43" s="129"/>
      <c r="M43" s="100">
        <f t="shared" ref="M43:M44" si="29">L43-K43</f>
        <v>0</v>
      </c>
      <c r="N43" s="103" t="e">
        <f t="shared" si="26"/>
        <v>#DIV/0!</v>
      </c>
    </row>
    <row r="44" spans="1:14" x14ac:dyDescent="0.25">
      <c r="A44" s="206"/>
      <c r="B44" s="119" t="s">
        <v>134</v>
      </c>
      <c r="C44" s="120"/>
      <c r="D44" s="111"/>
      <c r="E44" s="100">
        <f t="shared" si="27"/>
        <v>0</v>
      </c>
      <c r="F44" s="121" t="e">
        <f t="shared" si="24"/>
        <v>#DIV/0!</v>
      </c>
      <c r="G44" s="110"/>
      <c r="H44" s="111"/>
      <c r="I44" s="100">
        <f t="shared" si="28"/>
        <v>0</v>
      </c>
      <c r="J44" s="121" t="e">
        <f t="shared" si="25"/>
        <v>#DIV/0!</v>
      </c>
      <c r="K44" s="110"/>
      <c r="L44" s="111"/>
      <c r="M44" s="100">
        <f t="shared" si="29"/>
        <v>0</v>
      </c>
      <c r="N44" s="115" t="e">
        <f t="shared" si="26"/>
        <v>#DIV/0!</v>
      </c>
    </row>
    <row r="45" spans="1:14" x14ac:dyDescent="0.25">
      <c r="A45" s="207" t="s">
        <v>135</v>
      </c>
      <c r="B45" s="132" t="s">
        <v>136</v>
      </c>
      <c r="C45" s="133"/>
      <c r="D45" s="134"/>
      <c r="E45" s="112">
        <f>D45-C45</f>
        <v>0</v>
      </c>
      <c r="F45" s="118" t="e">
        <f t="shared" si="24"/>
        <v>#DIV/0!</v>
      </c>
      <c r="G45" s="143"/>
      <c r="H45" s="134"/>
      <c r="I45" s="112">
        <f>H45-G45</f>
        <v>0</v>
      </c>
      <c r="J45" s="118" t="e">
        <f t="shared" si="25"/>
        <v>#DIV/0!</v>
      </c>
      <c r="K45" s="143"/>
      <c r="L45" s="134"/>
      <c r="M45" s="112">
        <f>L45-K45</f>
        <v>0</v>
      </c>
      <c r="N45" s="113" t="e">
        <f t="shared" si="26"/>
        <v>#DIV/0!</v>
      </c>
    </row>
    <row r="46" spans="1:14" x14ac:dyDescent="0.25">
      <c r="A46" s="207"/>
      <c r="B46" s="104" t="s">
        <v>137</v>
      </c>
      <c r="C46" s="107"/>
      <c r="D46" s="108"/>
      <c r="E46" s="100">
        <f>D46-C46</f>
        <v>0</v>
      </c>
      <c r="F46" s="101" t="e">
        <f t="shared" si="24"/>
        <v>#DIV/0!</v>
      </c>
      <c r="G46" s="109"/>
      <c r="H46" s="108"/>
      <c r="I46" s="100">
        <f>H46-G46</f>
        <v>0</v>
      </c>
      <c r="J46" s="101" t="e">
        <f t="shared" si="25"/>
        <v>#DIV/0!</v>
      </c>
      <c r="K46" s="109"/>
      <c r="L46" s="108"/>
      <c r="M46" s="100">
        <f>L46-K46</f>
        <v>0</v>
      </c>
      <c r="N46" s="103" t="e">
        <f t="shared" si="26"/>
        <v>#DIV/0!</v>
      </c>
    </row>
    <row r="47" spans="1:14" x14ac:dyDescent="0.25">
      <c r="A47" s="207"/>
      <c r="B47" s="135" t="s">
        <v>138</v>
      </c>
      <c r="C47" s="136"/>
      <c r="D47" s="137"/>
      <c r="E47" s="114">
        <f>D47-C47</f>
        <v>0</v>
      </c>
      <c r="F47" s="121" t="e">
        <f t="shared" si="24"/>
        <v>#DIV/0!</v>
      </c>
      <c r="G47" s="144"/>
      <c r="H47" s="137"/>
      <c r="I47" s="114">
        <f>H47-G47</f>
        <v>0</v>
      </c>
      <c r="J47" s="121" t="e">
        <f t="shared" si="25"/>
        <v>#DIV/0!</v>
      </c>
      <c r="K47" s="144"/>
      <c r="L47" s="137"/>
      <c r="M47" s="114">
        <f>L47-K47</f>
        <v>0</v>
      </c>
      <c r="N47" s="115" t="e">
        <f t="shared" si="26"/>
        <v>#DIV/0!</v>
      </c>
    </row>
    <row r="48" spans="1:14" x14ac:dyDescent="0.25">
      <c r="A48" s="208" t="s">
        <v>139</v>
      </c>
      <c r="B48" s="208"/>
      <c r="C48" s="98">
        <f>SUM(C8:C47)</f>
        <v>0</v>
      </c>
      <c r="D48" s="98">
        <f>SUM(D8:D47)</f>
        <v>0</v>
      </c>
      <c r="E48" s="98">
        <f>D48-C48</f>
        <v>0</v>
      </c>
      <c r="F48" s="99" t="e">
        <f t="shared" si="24"/>
        <v>#DIV/0!</v>
      </c>
      <c r="G48" s="98">
        <f>SUM(G8:G47)</f>
        <v>0</v>
      </c>
      <c r="H48" s="98">
        <f>SUM(H8:H47)</f>
        <v>0</v>
      </c>
      <c r="I48" s="98">
        <f>H48-G48</f>
        <v>0</v>
      </c>
      <c r="J48" s="99" t="e">
        <f t="shared" si="25"/>
        <v>#DIV/0!</v>
      </c>
      <c r="K48" s="98">
        <f>SUM(K8:K47)</f>
        <v>0</v>
      </c>
      <c r="L48" s="98">
        <f>SUM(L8:L47)</f>
        <v>0</v>
      </c>
      <c r="M48" s="98">
        <f>L48-K48</f>
        <v>0</v>
      </c>
      <c r="N48" s="99" t="e">
        <f t="shared" si="26"/>
        <v>#DIV/0!</v>
      </c>
    </row>
    <row r="49" spans="1:14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</sheetData>
  <mergeCells count="19">
    <mergeCell ref="A28:A30"/>
    <mergeCell ref="A31:A40"/>
    <mergeCell ref="A41:A44"/>
    <mergeCell ref="A45:A47"/>
    <mergeCell ref="A48:B48"/>
    <mergeCell ref="A6:B7"/>
    <mergeCell ref="A8:A16"/>
    <mergeCell ref="A17:A21"/>
    <mergeCell ref="A22:A23"/>
    <mergeCell ref="A24:A26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FCA5-8E3A-4068-9242-F08B35CF6D8F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3010</v>
      </c>
      <c r="C7" s="237">
        <v>13694</v>
      </c>
      <c r="D7" s="237">
        <v>3010</v>
      </c>
      <c r="E7" s="237">
        <v>13694</v>
      </c>
      <c r="F7" s="238">
        <v>354.95016611295682</v>
      </c>
      <c r="G7" s="20"/>
    </row>
    <row r="8" spans="1:14" s="47" customFormat="1" ht="15.6" customHeight="1" x14ac:dyDescent="0.2">
      <c r="A8" s="236" t="s">
        <v>11</v>
      </c>
      <c r="B8" s="237">
        <v>7513</v>
      </c>
      <c r="C8" s="237">
        <v>5305</v>
      </c>
      <c r="D8" s="237">
        <v>7513</v>
      </c>
      <c r="E8" s="237">
        <v>5305</v>
      </c>
      <c r="F8" s="238">
        <v>-29.389058964461601</v>
      </c>
    </row>
    <row r="9" spans="1:14" ht="15.6" customHeight="1" x14ac:dyDescent="0.25">
      <c r="A9" s="236" t="s">
        <v>8</v>
      </c>
      <c r="B9" s="237">
        <v>37182</v>
      </c>
      <c r="C9" s="237">
        <v>25857</v>
      </c>
      <c r="D9" s="237">
        <v>37182</v>
      </c>
      <c r="E9" s="237">
        <v>25857</v>
      </c>
      <c r="F9" s="238">
        <v>-30.458286267548811</v>
      </c>
      <c r="G9" s="20"/>
    </row>
    <row r="10" spans="1:14" ht="15.6" customHeight="1" x14ac:dyDescent="0.25">
      <c r="A10" s="236" t="s">
        <v>10</v>
      </c>
      <c r="B10" s="237">
        <v>92489</v>
      </c>
      <c r="C10" s="237">
        <v>30370</v>
      </c>
      <c r="D10" s="237">
        <v>92489</v>
      </c>
      <c r="E10" s="237">
        <v>30370</v>
      </c>
      <c r="F10" s="238">
        <v>-67.163662705835293</v>
      </c>
    </row>
    <row r="11" spans="1:14" ht="15.6" customHeight="1" x14ac:dyDescent="0.25">
      <c r="A11" s="236" t="s">
        <v>9</v>
      </c>
      <c r="B11" s="237">
        <v>426006</v>
      </c>
      <c r="C11" s="237">
        <v>344974</v>
      </c>
      <c r="D11" s="237">
        <v>426006</v>
      </c>
      <c r="E11" s="237">
        <v>344974</v>
      </c>
      <c r="F11" s="238">
        <v>-19.021328338098531</v>
      </c>
    </row>
    <row r="12" spans="1:14" ht="15.6" customHeight="1" x14ac:dyDescent="0.25">
      <c r="A12" s="236" t="s">
        <v>6</v>
      </c>
      <c r="B12" s="237">
        <v>17995</v>
      </c>
      <c r="C12" s="237">
        <v>10915</v>
      </c>
      <c r="D12" s="237">
        <v>17995</v>
      </c>
      <c r="E12" s="237">
        <v>10915</v>
      </c>
      <c r="F12" s="238">
        <v>-39.344262295081968</v>
      </c>
    </row>
    <row r="13" spans="1:14" ht="15.6" customHeight="1" x14ac:dyDescent="0.25">
      <c r="A13" s="236" t="s">
        <v>175</v>
      </c>
      <c r="B13" s="237">
        <v>653</v>
      </c>
      <c r="C13" s="237">
        <v>215</v>
      </c>
      <c r="D13" s="237">
        <v>653</v>
      </c>
      <c r="E13" s="237">
        <v>215</v>
      </c>
      <c r="F13" s="238">
        <v>-67.075038284839195</v>
      </c>
    </row>
    <row r="14" spans="1:14" ht="15.6" customHeight="1" x14ac:dyDescent="0.25">
      <c r="A14" s="236" t="s">
        <v>148</v>
      </c>
      <c r="B14" s="237">
        <v>733223</v>
      </c>
      <c r="C14" s="237">
        <v>664413</v>
      </c>
      <c r="D14" s="237">
        <v>733223</v>
      </c>
      <c r="E14" s="237">
        <v>664413</v>
      </c>
      <c r="F14" s="238">
        <v>-9.3845937729722095</v>
      </c>
    </row>
    <row r="15" spans="1:14" ht="15.6" customHeight="1" x14ac:dyDescent="0.25">
      <c r="A15" s="236" t="s">
        <v>145</v>
      </c>
      <c r="B15" s="237">
        <v>215639</v>
      </c>
      <c r="C15" s="237">
        <v>168898</v>
      </c>
      <c r="D15" s="237">
        <v>215639</v>
      </c>
      <c r="E15" s="237">
        <v>168898</v>
      </c>
      <c r="F15" s="238">
        <v>-21.675578165359699</v>
      </c>
    </row>
    <row r="16" spans="1:14" ht="15.6" customHeight="1" x14ac:dyDescent="0.5">
      <c r="A16" s="236" t="s">
        <v>144</v>
      </c>
      <c r="B16" s="237">
        <v>30823</v>
      </c>
      <c r="C16" s="237">
        <v>11079</v>
      </c>
      <c r="D16" s="237">
        <v>30823</v>
      </c>
      <c r="E16" s="237">
        <v>11079</v>
      </c>
      <c r="F16" s="238">
        <v>-64.05606203159978</v>
      </c>
      <c r="G16" s="15"/>
    </row>
    <row r="17" spans="1:8" ht="15.6" customHeight="1" x14ac:dyDescent="0.35">
      <c r="A17" s="236" t="s">
        <v>150</v>
      </c>
      <c r="B17" s="237">
        <v>64096</v>
      </c>
      <c r="C17" s="237">
        <v>47979</v>
      </c>
      <c r="D17" s="237">
        <v>64096</v>
      </c>
      <c r="E17" s="237">
        <v>47979</v>
      </c>
      <c r="F17" s="238">
        <v>-25.145094857713431</v>
      </c>
      <c r="G17" s="16"/>
    </row>
    <row r="18" spans="1:8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 x14ac:dyDescent="0.25">
      <c r="A19" s="236" t="s">
        <v>143</v>
      </c>
      <c r="B19" s="237">
        <v>44665</v>
      </c>
      <c r="C19" s="237">
        <v>40526</v>
      </c>
      <c r="D19" s="237">
        <v>44665</v>
      </c>
      <c r="E19" s="237">
        <v>40526</v>
      </c>
      <c r="F19" s="238">
        <v>-9.2667636852121404</v>
      </c>
      <c r="H19" s="248"/>
    </row>
    <row r="20" spans="1:8" ht="15.6" customHeight="1" x14ac:dyDescent="0.25">
      <c r="A20" s="236" t="s">
        <v>142</v>
      </c>
      <c r="B20" s="237">
        <v>55799</v>
      </c>
      <c r="C20" s="237">
        <v>47926</v>
      </c>
      <c r="D20" s="237">
        <v>55799</v>
      </c>
      <c r="E20" s="237">
        <v>47926</v>
      </c>
      <c r="F20" s="238">
        <v>-14.10957185612645</v>
      </c>
    </row>
    <row r="21" spans="1:8" ht="15.6" customHeight="1" x14ac:dyDescent="0.25">
      <c r="A21" s="236" t="s">
        <v>149</v>
      </c>
      <c r="B21" s="237">
        <v>26227</v>
      </c>
      <c r="C21" s="237">
        <v>7812</v>
      </c>
      <c r="D21" s="237">
        <v>26227</v>
      </c>
      <c r="E21" s="237">
        <v>7812</v>
      </c>
      <c r="F21" s="238">
        <v>-70.213901704350477</v>
      </c>
    </row>
    <row r="22" spans="1:8" ht="15.6" customHeight="1" x14ac:dyDescent="0.25">
      <c r="A22" s="236" t="s">
        <v>146</v>
      </c>
      <c r="B22" s="237">
        <v>19778</v>
      </c>
      <c r="C22" s="237">
        <v>12843</v>
      </c>
      <c r="D22" s="237">
        <v>19778</v>
      </c>
      <c r="E22" s="237">
        <v>12843</v>
      </c>
      <c r="F22" s="238">
        <v>-35.06421276165436</v>
      </c>
    </row>
    <row r="23" spans="1:8" ht="15.6" customHeight="1" x14ac:dyDescent="0.25">
      <c r="A23" s="236" t="s">
        <v>165</v>
      </c>
      <c r="B23" s="237">
        <v>10600</v>
      </c>
      <c r="C23" s="237">
        <v>32609</v>
      </c>
      <c r="D23" s="237">
        <v>10600</v>
      </c>
      <c r="E23" s="237">
        <v>32609</v>
      </c>
      <c r="F23" s="238">
        <v>207.6320754716981</v>
      </c>
    </row>
    <row r="24" spans="1:8" ht="15.6" customHeight="1" x14ac:dyDescent="0.25">
      <c r="A24" s="236" t="s">
        <v>141</v>
      </c>
      <c r="B24" s="237">
        <v>47129</v>
      </c>
      <c r="C24" s="237">
        <v>45224</v>
      </c>
      <c r="D24" s="237">
        <v>47129</v>
      </c>
      <c r="E24" s="237">
        <v>45224</v>
      </c>
      <c r="F24" s="238">
        <v>-4.0420972225169152</v>
      </c>
    </row>
    <row r="25" spans="1:8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 x14ac:dyDescent="0.25">
      <c r="A26" s="236" t="s">
        <v>152</v>
      </c>
      <c r="B26" s="237">
        <v>5845</v>
      </c>
      <c r="C26" s="237">
        <v>0</v>
      </c>
      <c r="D26" s="237">
        <v>5845</v>
      </c>
      <c r="E26" s="237">
        <v>0</v>
      </c>
      <c r="F26" s="238">
        <v>-100</v>
      </c>
    </row>
    <row r="27" spans="1:8" ht="15.6" customHeight="1" x14ac:dyDescent="0.25">
      <c r="A27" s="236" t="s">
        <v>173</v>
      </c>
      <c r="B27" s="237">
        <v>47410</v>
      </c>
      <c r="C27" s="237">
        <v>66288</v>
      </c>
      <c r="D27" s="237">
        <v>47410</v>
      </c>
      <c r="E27" s="237">
        <v>66288</v>
      </c>
      <c r="F27" s="238">
        <v>39.818603670111798</v>
      </c>
    </row>
    <row r="28" spans="1:8" ht="15.6" customHeight="1" x14ac:dyDescent="0.25">
      <c r="A28" s="236" t="s">
        <v>177</v>
      </c>
      <c r="B28" s="237">
        <v>5495</v>
      </c>
      <c r="C28" s="237">
        <v>7861</v>
      </c>
      <c r="D28" s="237">
        <v>5495</v>
      </c>
      <c r="E28" s="237">
        <v>7861</v>
      </c>
      <c r="F28" s="238">
        <v>43.057324840764323</v>
      </c>
    </row>
    <row r="29" spans="1:8" ht="15.6" customHeight="1" x14ac:dyDescent="0.25">
      <c r="A29" s="236" t="s">
        <v>178</v>
      </c>
      <c r="B29" s="237">
        <v>93703</v>
      </c>
      <c r="C29" s="237">
        <v>89734</v>
      </c>
      <c r="D29" s="237">
        <v>93703</v>
      </c>
      <c r="E29" s="237">
        <v>89734</v>
      </c>
      <c r="F29" s="238">
        <v>-4.2357235093860339</v>
      </c>
    </row>
    <row r="30" spans="1:8" ht="15.6" customHeight="1" x14ac:dyDescent="0.25">
      <c r="A30" s="236" t="s">
        <v>179</v>
      </c>
      <c r="B30" s="237">
        <v>11374</v>
      </c>
      <c r="C30" s="237">
        <v>34246</v>
      </c>
      <c r="D30" s="237">
        <v>11374</v>
      </c>
      <c r="E30" s="237">
        <v>34246</v>
      </c>
      <c r="F30" s="238">
        <v>201.09020573237211</v>
      </c>
    </row>
    <row r="31" spans="1:8" ht="15.6" customHeight="1" x14ac:dyDescent="0.25">
      <c r="A31" s="236" t="s">
        <v>180</v>
      </c>
      <c r="B31" s="237">
        <v>52511</v>
      </c>
      <c r="C31" s="237">
        <v>18083</v>
      </c>
      <c r="D31" s="237">
        <v>52511</v>
      </c>
      <c r="E31" s="237">
        <v>18083</v>
      </c>
      <c r="F31" s="238">
        <v>-65.563405762602116</v>
      </c>
    </row>
    <row r="32" spans="1:8" ht="15.6" customHeight="1" x14ac:dyDescent="0.25">
      <c r="A32" s="236" t="s">
        <v>181</v>
      </c>
      <c r="B32" s="237">
        <v>1062103</v>
      </c>
      <c r="C32" s="237">
        <v>906869</v>
      </c>
      <c r="D32" s="237">
        <v>1062103</v>
      </c>
      <c r="E32" s="237">
        <v>906869</v>
      </c>
      <c r="F32" s="238">
        <v>-14.61571994429919</v>
      </c>
    </row>
    <row r="33" spans="1:6" ht="15.6" customHeight="1" x14ac:dyDescent="0.25">
      <c r="A33" s="236" t="s">
        <v>182</v>
      </c>
      <c r="B33" s="237">
        <v>106363</v>
      </c>
      <c r="C33" s="237">
        <v>103020</v>
      </c>
      <c r="D33" s="237">
        <v>106363</v>
      </c>
      <c r="E33" s="237">
        <v>103020</v>
      </c>
      <c r="F33" s="238">
        <v>-3.1430102573263241</v>
      </c>
    </row>
    <row r="34" spans="1:6" ht="15.6" customHeight="1" x14ac:dyDescent="0.25">
      <c r="A34" s="236" t="s">
        <v>183</v>
      </c>
      <c r="B34" s="237">
        <v>26349</v>
      </c>
      <c r="C34" s="237">
        <v>15981</v>
      </c>
      <c r="D34" s="237">
        <v>26349</v>
      </c>
      <c r="E34" s="237">
        <v>15981</v>
      </c>
      <c r="F34" s="238">
        <v>-39.348741887737667</v>
      </c>
    </row>
    <row r="35" spans="1:6" ht="15.6" customHeight="1" x14ac:dyDescent="0.25">
      <c r="A35" s="240" t="s">
        <v>153</v>
      </c>
      <c r="B35" s="241">
        <f>SUM(B7:B34)</f>
        <v>3243980</v>
      </c>
      <c r="C35" s="241">
        <f>SUM(C7:C34)</f>
        <v>2752721</v>
      </c>
      <c r="D35" s="241">
        <f>SUM(D7:D34)</f>
        <v>3243980</v>
      </c>
      <c r="E35" s="241">
        <f>SUM(E7:E34)</f>
        <v>2752721</v>
      </c>
      <c r="F35" s="242">
        <f>E35*100/D35-100</f>
        <v>-15.14371235334373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7A24-67A7-4EF4-95D2-2564FAB528E3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249"/>
      <c r="B48" s="250"/>
      <c r="C48" s="250"/>
      <c r="D48" s="39"/>
      <c r="E48" s="33"/>
      <c r="F48" s="33"/>
      <c r="G48" s="250"/>
      <c r="H48" s="250"/>
      <c r="I48" s="250"/>
      <c r="J48" s="250"/>
      <c r="K48" s="250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8604-3329-4D35-A817-8B162BDEFE40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2578125" defaultRowHeight="15" customHeight="1" x14ac:dyDescent="0.2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42578125" style="253"/>
    <col min="26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197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/>
      <c r="AC1" s="254"/>
      <c r="AD1" s="53"/>
      <c r="AE1" s="53"/>
      <c r="AF1" s="254"/>
      <c r="AG1" s="53"/>
      <c r="AH1" s="53"/>
      <c r="AI1" s="254"/>
      <c r="AJ1" s="53"/>
      <c r="AK1" s="53"/>
      <c r="AL1" s="53"/>
      <c r="AM1" s="53"/>
      <c r="AN1" s="53"/>
      <c r="AO1" s="53"/>
    </row>
    <row r="2" spans="1:42" ht="15" customHeight="1" x14ac:dyDescent="0.3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 x14ac:dyDescent="0.2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 x14ac:dyDescent="0.2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  <c r="AF6" s="257" t="s">
        <v>203</v>
      </c>
      <c r="AG6" s="257"/>
      <c r="AL6" s="257" t="s">
        <v>204</v>
      </c>
      <c r="AM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 x14ac:dyDescent="0.2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205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205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 x14ac:dyDescent="0.2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206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206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207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207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 x14ac:dyDescent="0.2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208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208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 x14ac:dyDescent="0.2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209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209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 x14ac:dyDescent="0.2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210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210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211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211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 x14ac:dyDescent="0.2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59">
        <v>42978437</v>
      </c>
      <c r="AC15" s="259">
        <v>48800280</v>
      </c>
      <c r="AD15" s="259"/>
      <c r="AF15" s="253" t="s">
        <v>212</v>
      </c>
      <c r="AG15" s="259">
        <v>17632595</v>
      </c>
      <c r="AH15" s="259">
        <v>14001773</v>
      </c>
      <c r="AI15" s="259">
        <v>16512152</v>
      </c>
      <c r="AJ15" s="259"/>
      <c r="AL15" s="253" t="s">
        <v>212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 x14ac:dyDescent="0.2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59">
        <v>43349327</v>
      </c>
      <c r="AC16" s="259">
        <v>45052533</v>
      </c>
      <c r="AD16" s="259"/>
      <c r="AF16" s="253" t="s">
        <v>213</v>
      </c>
      <c r="AG16" s="259">
        <v>15419568</v>
      </c>
      <c r="AH16" s="259">
        <v>13231512</v>
      </c>
      <c r="AI16" s="259">
        <v>14197332</v>
      </c>
      <c r="AJ16" s="259"/>
      <c r="AL16" s="253" t="s">
        <v>213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 x14ac:dyDescent="0.2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59">
        <v>45985008</v>
      </c>
      <c r="AC17" s="259">
        <v>46987477</v>
      </c>
      <c r="AD17" s="259"/>
      <c r="AF17" s="253" t="s">
        <v>214</v>
      </c>
      <c r="AG17" s="259">
        <v>15747355</v>
      </c>
      <c r="AH17" s="259">
        <v>13918205</v>
      </c>
      <c r="AI17" s="259">
        <v>15124052</v>
      </c>
      <c r="AJ17" s="259"/>
      <c r="AL17" s="253" t="s">
        <v>214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 x14ac:dyDescent="0.2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59">
        <v>43641437</v>
      </c>
      <c r="AC18" s="259">
        <v>45669918</v>
      </c>
      <c r="AD18" s="259"/>
      <c r="AF18" s="253" t="s">
        <v>215</v>
      </c>
      <c r="AG18" s="259">
        <v>13891905</v>
      </c>
      <c r="AH18" s="259">
        <v>12143165</v>
      </c>
      <c r="AI18" s="259">
        <v>14606259</v>
      </c>
      <c r="AJ18" s="259"/>
      <c r="AL18" s="253" t="s">
        <v>215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 x14ac:dyDescent="0.2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59">
        <v>43897248</v>
      </c>
      <c r="AC19" s="259">
        <v>46519669</v>
      </c>
      <c r="AD19" s="259"/>
      <c r="AF19" s="253" t="s">
        <v>216</v>
      </c>
      <c r="AG19" s="259">
        <v>15094063</v>
      </c>
      <c r="AH19" s="259">
        <v>13745088</v>
      </c>
      <c r="AI19" s="259">
        <v>14827296</v>
      </c>
      <c r="AJ19" s="259"/>
      <c r="AL19" s="253" t="s">
        <v>216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 x14ac:dyDescent="0.2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 x14ac:dyDescent="0.2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 x14ac:dyDescent="0.2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 x14ac:dyDescent="0.2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 x14ac:dyDescent="0.2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 x14ac:dyDescent="0.2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 x14ac:dyDescent="0.2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 x14ac:dyDescent="0.2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 x14ac:dyDescent="0.2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 x14ac:dyDescent="0.2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 x14ac:dyDescent="0.2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 x14ac:dyDescent="0.2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 x14ac:dyDescent="0.2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  <c r="AB33" s="257"/>
      <c r="AF33" s="257" t="s">
        <v>218</v>
      </c>
      <c r="AG33" s="257"/>
      <c r="AL33" s="257" t="s">
        <v>219</v>
      </c>
      <c r="AM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 x14ac:dyDescent="0.2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205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205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 x14ac:dyDescent="0.2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206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206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 x14ac:dyDescent="0.2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207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207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 x14ac:dyDescent="0.2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208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208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209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209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210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210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211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211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 x14ac:dyDescent="0.2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59">
        <v>21829983</v>
      </c>
      <c r="AC42" s="259">
        <v>23119760</v>
      </c>
      <c r="AD42" s="259"/>
      <c r="AF42" s="253" t="s">
        <v>212</v>
      </c>
      <c r="AG42" s="259">
        <v>16173912</v>
      </c>
      <c r="AH42" s="259">
        <v>16721585</v>
      </c>
      <c r="AI42" s="259">
        <v>16886911</v>
      </c>
      <c r="AJ42" s="259"/>
      <c r="AL42" s="253" t="s">
        <v>212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 x14ac:dyDescent="0.2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59">
        <v>21967773</v>
      </c>
      <c r="AC43" s="259">
        <v>22394269</v>
      </c>
      <c r="AD43" s="259"/>
      <c r="AF43" s="253" t="s">
        <v>213</v>
      </c>
      <c r="AG43" s="259">
        <v>15730480</v>
      </c>
      <c r="AH43" s="259">
        <v>16527782</v>
      </c>
      <c r="AI43" s="259">
        <v>15999030</v>
      </c>
      <c r="AJ43" s="259"/>
      <c r="AL43" s="253" t="s">
        <v>213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 x14ac:dyDescent="0.2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59">
        <v>23542586</v>
      </c>
      <c r="AC44" s="259">
        <v>23042069</v>
      </c>
      <c r="AD44" s="259"/>
      <c r="AF44" s="253" t="s">
        <v>214</v>
      </c>
      <c r="AG44" s="259">
        <v>16909291</v>
      </c>
      <c r="AH44" s="259">
        <v>17663441</v>
      </c>
      <c r="AI44" s="259">
        <v>16285920</v>
      </c>
      <c r="AJ44" s="259"/>
      <c r="AL44" s="253" t="s">
        <v>214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 x14ac:dyDescent="0.2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59">
        <v>23498333</v>
      </c>
      <c r="AC45" s="259">
        <v>23050267</v>
      </c>
      <c r="AD45" s="259"/>
      <c r="AF45" s="253" t="s">
        <v>215</v>
      </c>
      <c r="AG45" s="259">
        <v>15188037</v>
      </c>
      <c r="AH45" s="259">
        <v>17495635</v>
      </c>
      <c r="AI45" s="259">
        <v>16197439</v>
      </c>
      <c r="AJ45" s="259"/>
      <c r="AL45" s="253" t="s">
        <v>215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 x14ac:dyDescent="0.2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59">
        <v>23129018</v>
      </c>
      <c r="AC46" s="259">
        <v>23101926</v>
      </c>
      <c r="AD46" s="259"/>
      <c r="AF46" s="253" t="s">
        <v>216</v>
      </c>
      <c r="AG46" s="259">
        <v>15091336</v>
      </c>
      <c r="AH46" s="259">
        <v>17404768</v>
      </c>
      <c r="AI46" s="259">
        <v>16403302</v>
      </c>
      <c r="AJ46" s="259"/>
      <c r="AL46" s="253" t="s">
        <v>216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 x14ac:dyDescent="0.2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 x14ac:dyDescent="0.2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 x14ac:dyDescent="0.2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 x14ac:dyDescent="0.2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 x14ac:dyDescent="0.2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 x14ac:dyDescent="0.2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 x14ac:dyDescent="0.2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 x14ac:dyDescent="0.2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 x14ac:dyDescent="0.2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 x14ac:dyDescent="0.2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 x14ac:dyDescent="0.2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 x14ac:dyDescent="0.2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 x14ac:dyDescent="0.2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 x14ac:dyDescent="0.25">
      <c r="B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Z60" s="259"/>
      <c r="AA60" s="259"/>
    </row>
    <row r="61" spans="1:27" ht="15" customHeight="1" x14ac:dyDescent="0.25">
      <c r="B61" s="147"/>
      <c r="H61" s="30"/>
      <c r="I61" s="31"/>
      <c r="J61" s="30"/>
      <c r="K61" s="30"/>
      <c r="L61" s="31"/>
      <c r="M61" s="31"/>
      <c r="N61" s="30"/>
      <c r="O61" s="30"/>
      <c r="P61" s="31"/>
      <c r="Q61" s="38"/>
      <c r="Z61" s="259"/>
      <c r="AA61" s="259"/>
    </row>
    <row r="62" spans="1:27" ht="15" customHeight="1" x14ac:dyDescent="0.25">
      <c r="B62" s="147"/>
      <c r="H62"/>
      <c r="I62"/>
      <c r="J62" s="31"/>
      <c r="K62" s="31"/>
      <c r="L62" s="31"/>
      <c r="M62"/>
      <c r="N62" s="31"/>
      <c r="O62" s="31"/>
      <c r="P62" s="31"/>
      <c r="Q62" s="31"/>
      <c r="Z62" s="259"/>
      <c r="AA62" s="259"/>
    </row>
    <row r="63" spans="1:27" ht="15" customHeight="1" x14ac:dyDescent="0.25">
      <c r="B63" s="147"/>
      <c r="H63"/>
      <c r="I63"/>
      <c r="J63" s="147"/>
      <c r="K63" s="147"/>
      <c r="L63" s="147"/>
      <c r="M63"/>
      <c r="N63" s="147"/>
      <c r="O63" s="147"/>
      <c r="P63" s="147"/>
      <c r="Q63" s="147"/>
      <c r="Z63" s="259"/>
      <c r="AA63" s="259"/>
    </row>
    <row r="64" spans="1:27" ht="15" customHeight="1" x14ac:dyDescent="0.25">
      <c r="B64" s="147"/>
      <c r="C64" s="147"/>
      <c r="D64" s="147"/>
      <c r="E64" s="147"/>
      <c r="F64" s="147"/>
      <c r="G64" s="147"/>
      <c r="H64"/>
      <c r="I64" s="147"/>
      <c r="J64" s="147"/>
      <c r="K64" s="147"/>
      <c r="L64" s="147"/>
      <c r="M64" s="147"/>
      <c r="N64" s="147"/>
      <c r="O64" s="147"/>
      <c r="P64" s="147"/>
      <c r="Q64" s="147"/>
      <c r="Z64" s="259"/>
      <c r="AA64" s="259"/>
    </row>
    <row r="65" spans="2:27" ht="15" customHeight="1" x14ac:dyDescent="0.25"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Z65" s="259"/>
      <c r="AA65" s="259"/>
    </row>
    <row r="66" spans="2:27" ht="15" customHeight="1" x14ac:dyDescent="0.25">
      <c r="B66" s="147"/>
      <c r="C66" s="31"/>
      <c r="D66" s="30"/>
      <c r="E66" s="30"/>
      <c r="F66" s="31"/>
      <c r="G66" s="38"/>
      <c r="H66" s="30"/>
      <c r="I66" s="31"/>
      <c r="J66" s="30"/>
      <c r="K66" s="30"/>
      <c r="L66" s="31"/>
      <c r="M66" s="31"/>
      <c r="N66" s="30"/>
      <c r="O66" s="30"/>
      <c r="P66" s="31"/>
      <c r="Q66" s="38"/>
    </row>
    <row r="67" spans="2:27" ht="15" customHeight="1" x14ac:dyDescent="0.25">
      <c r="B67" s="147"/>
      <c r="C67"/>
      <c r="D67" s="31"/>
      <c r="E67" s="31"/>
      <c r="F67" s="31"/>
      <c r="G67" s="31"/>
      <c r="H67"/>
      <c r="I67"/>
      <c r="J67" s="31"/>
      <c r="K67" s="31"/>
      <c r="L67" s="31"/>
      <c r="M67"/>
      <c r="N67" s="31"/>
      <c r="O67" s="31"/>
      <c r="P67" s="31"/>
      <c r="Q67" s="31"/>
    </row>
    <row r="68" spans="2:27" ht="15" customHeight="1" x14ac:dyDescent="0.25">
      <c r="B68" s="147"/>
      <c r="C68"/>
      <c r="D68" s="147"/>
      <c r="E68" s="147"/>
      <c r="F68" s="147"/>
      <c r="G68" s="147"/>
      <c r="H68"/>
      <c r="I68"/>
      <c r="J68" s="147"/>
      <c r="K68" s="147"/>
      <c r="L68" s="147"/>
      <c r="M68"/>
      <c r="N68" s="147"/>
      <c r="O68" s="147"/>
      <c r="P68" s="147"/>
      <c r="Q68" s="147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D479-1FFE-4666-85D5-A7284679E168}">
  <sheetPr>
    <pageSetUpPr fitToPage="1"/>
  </sheetPr>
  <dimension ref="A1:AQ59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7" width="12.85546875" style="263" customWidth="1"/>
    <col min="28" max="29" width="12.85546875" style="264" customWidth="1"/>
    <col min="30" max="31" width="12.85546875" style="263" customWidth="1"/>
    <col min="32" max="33" width="12.85546875" style="264" customWidth="1"/>
    <col min="34" max="35" width="12.85546875" style="263" customWidth="1"/>
    <col min="36" max="37" width="12.85546875" style="264" customWidth="1"/>
    <col min="38" max="43" width="12.85546875" style="263" customWidth="1"/>
    <col min="44" max="63" width="12.85546875" style="247" customWidth="1"/>
    <col min="64" max="16384" width="11.42578125" style="247"/>
  </cols>
  <sheetData>
    <row r="1" spans="1:39" ht="26.25" x14ac:dyDescent="0.25">
      <c r="B1" s="251" t="s">
        <v>220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221</v>
      </c>
    </row>
    <row r="2" spans="1:39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222</v>
      </c>
    </row>
    <row r="3" spans="1:39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223</v>
      </c>
    </row>
    <row r="4" spans="1:39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224</v>
      </c>
    </row>
    <row r="5" spans="1:39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  <c r="Z6" s="266" t="s">
        <v>202</v>
      </c>
      <c r="AA6" s="264"/>
      <c r="AC6" s="263"/>
      <c r="AD6" s="266" t="s">
        <v>203</v>
      </c>
      <c r="AE6" s="264"/>
      <c r="AG6" s="263"/>
      <c r="AH6" s="266" t="s">
        <v>204</v>
      </c>
      <c r="AI6" s="264"/>
      <c r="AK6" s="263"/>
    </row>
    <row r="7" spans="1:39" ht="15" customHeight="1" thickBot="1" x14ac:dyDescent="0.3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205</v>
      </c>
      <c r="AA8" s="264">
        <v>-7.2201224602575137E-2</v>
      </c>
      <c r="AB8" s="264">
        <v>0.10032763489485419</v>
      </c>
      <c r="AC8" s="263"/>
      <c r="AD8" s="263" t="s">
        <v>205</v>
      </c>
      <c r="AE8" s="264">
        <v>-0.17792630991703062</v>
      </c>
      <c r="AF8" s="264">
        <v>0.14856750269498575</v>
      </c>
      <c r="AG8" s="263"/>
      <c r="AH8" s="263" t="s">
        <v>205</v>
      </c>
      <c r="AI8" s="264">
        <v>-8.8871832047763069E-2</v>
      </c>
      <c r="AJ8" s="264">
        <v>0.26391040888376266</v>
      </c>
      <c r="AK8" s="263"/>
      <c r="AL8" s="268" t="s">
        <v>225</v>
      </c>
      <c r="AM8" s="269">
        <v>2022</v>
      </c>
    </row>
    <row r="9" spans="1:39" ht="15" customHeight="1" thickBot="1" x14ac:dyDescent="0.3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206</v>
      </c>
      <c r="AA9" s="264">
        <v>-6.6668414505015788E-2</v>
      </c>
      <c r="AB9" s="264">
        <v>9.3288286965419326E-2</v>
      </c>
      <c r="AC9" s="263"/>
      <c r="AD9" s="263" t="s">
        <v>206</v>
      </c>
      <c r="AE9" s="264">
        <v>-0.15681915443965877</v>
      </c>
      <c r="AF9" s="264">
        <v>0.14900524483073341</v>
      </c>
      <c r="AG9" s="263"/>
      <c r="AH9" s="263" t="s">
        <v>206</v>
      </c>
      <c r="AI9" s="264">
        <v>-7.108549272914047E-2</v>
      </c>
      <c r="AJ9" s="264">
        <v>0.24027416704411322</v>
      </c>
      <c r="AK9" s="263"/>
      <c r="AL9" s="270" t="s">
        <v>226</v>
      </c>
      <c r="AM9" s="271">
        <v>2021</v>
      </c>
    </row>
    <row r="10" spans="1:39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207</v>
      </c>
      <c r="AA10" s="264">
        <v>-2.8344070185333834E-2</v>
      </c>
      <c r="AB10" s="264">
        <v>5.6148488778304542E-2</v>
      </c>
      <c r="AC10" s="263"/>
      <c r="AD10" s="263" t="s">
        <v>207</v>
      </c>
      <c r="AE10" s="264">
        <v>-0.11696213495499108</v>
      </c>
      <c r="AF10" s="264">
        <v>0.11245768695199644</v>
      </c>
      <c r="AG10" s="263"/>
      <c r="AH10" s="263" t="s">
        <v>207</v>
      </c>
      <c r="AI10" s="264">
        <v>-1.7593952076477848E-2</v>
      </c>
      <c r="AJ10" s="264">
        <v>0.1387519431196732</v>
      </c>
      <c r="AK10" s="263"/>
    </row>
    <row r="11" spans="1:39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208</v>
      </c>
      <c r="AA11" s="264">
        <v>-5.7325572809745044E-4</v>
      </c>
      <c r="AB11" s="264">
        <v>5.8997513498875519E-2</v>
      </c>
      <c r="AC11" s="263"/>
      <c r="AD11" s="263" t="s">
        <v>208</v>
      </c>
      <c r="AE11" s="264">
        <v>-0.11595235834858542</v>
      </c>
      <c r="AF11" s="264">
        <v>0.13223409586123908</v>
      </c>
      <c r="AG11" s="263"/>
      <c r="AH11" s="263" t="s">
        <v>208</v>
      </c>
      <c r="AI11" s="264">
        <v>3.3997020675711698E-2</v>
      </c>
      <c r="AJ11" s="264">
        <v>0.12524430974707529</v>
      </c>
      <c r="AK11" s="263"/>
    </row>
    <row r="12" spans="1:39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209</v>
      </c>
      <c r="AA12" s="264">
        <v>3.390670658299328E-2</v>
      </c>
      <c r="AB12" s="264">
        <v>7.3313610554215536E-2</v>
      </c>
      <c r="AC12" s="263"/>
      <c r="AD12" s="263" t="s">
        <v>209</v>
      </c>
      <c r="AE12" s="264">
        <v>-7.7024265100422581E-2</v>
      </c>
      <c r="AF12" s="264">
        <v>0.12498097655058843</v>
      </c>
      <c r="AG12" s="263"/>
      <c r="AH12" s="263" t="s">
        <v>209</v>
      </c>
      <c r="AI12" s="264">
        <v>8.9313646457463564E-2</v>
      </c>
      <c r="AJ12" s="264">
        <v>0.13890323046813166</v>
      </c>
      <c r="AK12" s="263"/>
    </row>
    <row r="13" spans="1:39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210</v>
      </c>
      <c r="AA13" s="264">
        <v>4.6953426504110073E-2</v>
      </c>
      <c r="AB13" s="264">
        <v>7.3439596797486642E-2</v>
      </c>
      <c r="AC13" s="263"/>
      <c r="AD13" s="263" t="s">
        <v>210</v>
      </c>
      <c r="AE13" s="264">
        <v>-5.9606414433635138E-2</v>
      </c>
      <c r="AF13" s="264">
        <v>0.12482933296494295</v>
      </c>
      <c r="AG13" s="263"/>
      <c r="AH13" s="263" t="s">
        <v>210</v>
      </c>
      <c r="AI13" s="264">
        <v>0.1047887990879228</v>
      </c>
      <c r="AJ13" s="264">
        <v>0.1370323317680443</v>
      </c>
      <c r="AK13" s="263"/>
    </row>
    <row r="14" spans="1:39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211</v>
      </c>
      <c r="AA14" s="264">
        <v>5.321626473091072E-2</v>
      </c>
      <c r="AB14" s="264">
        <v>6.9328686383827859E-2</v>
      </c>
      <c r="AC14" s="263"/>
      <c r="AD14" s="263" t="s">
        <v>211</v>
      </c>
      <c r="AE14" s="264">
        <v>-4.2766537305600705E-2</v>
      </c>
      <c r="AF14" s="264">
        <v>0.12420096505996853</v>
      </c>
      <c r="AG14" s="263"/>
      <c r="AH14" s="263" t="s">
        <v>211</v>
      </c>
      <c r="AI14" s="264">
        <v>0.12234334972297461</v>
      </c>
      <c r="AJ14" s="264">
        <v>0.12142355404340237</v>
      </c>
      <c r="AK14" s="263"/>
    </row>
    <row r="15" spans="1:39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212</v>
      </c>
      <c r="AA15" s="264">
        <v>6.3655221527360764E-2</v>
      </c>
      <c r="AC15" s="263"/>
      <c r="AD15" s="263" t="s">
        <v>212</v>
      </c>
      <c r="AE15" s="264">
        <v>-1.5460735481822497E-2</v>
      </c>
      <c r="AG15" s="263"/>
      <c r="AH15" s="263" t="s">
        <v>212</v>
      </c>
      <c r="AI15" s="264">
        <v>0.14209143876768907</v>
      </c>
      <c r="AK15" s="263"/>
    </row>
    <row r="16" spans="1:39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213</v>
      </c>
      <c r="AA16" s="264">
        <v>6.0889961969038495E-2</v>
      </c>
      <c r="AC16" s="263"/>
      <c r="AD16" s="263" t="s">
        <v>213</v>
      </c>
      <c r="AE16" s="264">
        <v>-6.2521025784393206E-3</v>
      </c>
      <c r="AG16" s="263"/>
      <c r="AH16" s="263" t="s">
        <v>213</v>
      </c>
      <c r="AI16" s="264">
        <v>0.12490043182571028</v>
      </c>
      <c r="AK16" s="263"/>
    </row>
    <row r="17" spans="1:37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214</v>
      </c>
      <c r="AA17" s="264">
        <v>5.6689476150910849E-2</v>
      </c>
      <c r="AC17" s="263"/>
      <c r="AD17" s="263" t="s">
        <v>214</v>
      </c>
      <c r="AE17" s="264">
        <v>2.9161693914144847E-3</v>
      </c>
      <c r="AG17" s="263"/>
      <c r="AH17" s="263" t="s">
        <v>214</v>
      </c>
      <c r="AI17" s="264">
        <v>0.11001445710713412</v>
      </c>
      <c r="AK17" s="263"/>
    </row>
    <row r="18" spans="1:37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215</v>
      </c>
      <c r="AA18" s="264">
        <v>5.5744720786396015E-2</v>
      </c>
      <c r="AC18" s="263"/>
      <c r="AD18" s="263" t="s">
        <v>215</v>
      </c>
      <c r="AE18" s="264">
        <v>1.8766975941681495E-2</v>
      </c>
      <c r="AG18" s="263"/>
      <c r="AH18" s="263" t="s">
        <v>215</v>
      </c>
      <c r="AI18" s="264">
        <v>9.4031503256254603E-2</v>
      </c>
      <c r="AK18" s="263"/>
    </row>
    <row r="19" spans="1:37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216</v>
      </c>
      <c r="AA19" s="264">
        <v>5.608495042650645E-2</v>
      </c>
      <c r="AC19" s="263"/>
      <c r="AD19" s="263" t="s">
        <v>216</v>
      </c>
      <c r="AE19" s="264">
        <v>2.3705487428082678E-2</v>
      </c>
      <c r="AG19" s="263"/>
      <c r="AH19" s="263" t="s">
        <v>216</v>
      </c>
      <c r="AI19" s="264">
        <v>0.10195977755221521</v>
      </c>
      <c r="AK19" s="263"/>
    </row>
    <row r="20" spans="1:37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217</v>
      </c>
      <c r="AA33" s="264"/>
      <c r="AC33" s="263"/>
      <c r="AD33" s="266" t="s">
        <v>218</v>
      </c>
      <c r="AE33" s="264"/>
      <c r="AG33" s="263"/>
      <c r="AH33" s="266" t="s">
        <v>219</v>
      </c>
      <c r="AI33" s="264"/>
      <c r="AK33" s="263"/>
    </row>
    <row r="34" spans="1:39" ht="15" customHeight="1" thickBot="1" x14ac:dyDescent="0.3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205</v>
      </c>
      <c r="AA35" s="264">
        <v>1.107712372789095E-2</v>
      </c>
      <c r="AB35" s="264">
        <v>1.3617729202092192E-2</v>
      </c>
      <c r="AC35" s="263"/>
      <c r="AD35" s="263" t="s">
        <v>205</v>
      </c>
      <c r="AE35" s="264">
        <v>5.7702178807125935E-2</v>
      </c>
      <c r="AF35" s="264">
        <v>-4.2899690826657774E-2</v>
      </c>
      <c r="AG35" s="263"/>
      <c r="AH35" s="263" t="s">
        <v>205</v>
      </c>
      <c r="AI35" s="264">
        <v>3.5561986624737897E-2</v>
      </c>
      <c r="AJ35" s="264">
        <v>-1.7596698122723069E-2</v>
      </c>
      <c r="AK35" s="263"/>
      <c r="AL35" s="268" t="s">
        <v>227</v>
      </c>
      <c r="AM35" s="269">
        <v>2022</v>
      </c>
    </row>
    <row r="36" spans="1:39" ht="15" customHeight="1" thickBot="1" x14ac:dyDescent="0.3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206</v>
      </c>
      <c r="AA36" s="264">
        <v>-2.6407888128539979E-3</v>
      </c>
      <c r="AB36" s="264">
        <v>5.0830838375992473E-3</v>
      </c>
      <c r="AC36" s="263"/>
      <c r="AD36" s="263" t="s">
        <v>206</v>
      </c>
      <c r="AE36" s="264">
        <v>3.552762386362019E-2</v>
      </c>
      <c r="AF36" s="264">
        <v>-4.7422795923507836E-2</v>
      </c>
      <c r="AG36" s="263"/>
      <c r="AH36" s="263" t="s">
        <v>206</v>
      </c>
      <c r="AI36" s="264">
        <v>1.2245191833654018E-2</v>
      </c>
      <c r="AJ36" s="264">
        <v>-1.5256137090447481E-2</v>
      </c>
      <c r="AK36" s="263"/>
      <c r="AL36" s="270" t="s">
        <v>228</v>
      </c>
      <c r="AM36" s="271">
        <v>2021</v>
      </c>
    </row>
    <row r="37" spans="1:39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207</v>
      </c>
      <c r="AA37" s="264">
        <v>2.8855395171990778E-2</v>
      </c>
      <c r="AB37" s="264">
        <v>-1.284478356427286E-2</v>
      </c>
      <c r="AC37" s="263"/>
      <c r="AD37" s="263" t="s">
        <v>207</v>
      </c>
      <c r="AE37" s="264">
        <v>5.0681658217141885E-2</v>
      </c>
      <c r="AF37" s="264">
        <v>-5.55630587123494E-2</v>
      </c>
      <c r="AG37" s="263"/>
      <c r="AH37" s="263" t="s">
        <v>207</v>
      </c>
      <c r="AI37" s="264">
        <v>4.1217445412865886E-2</v>
      </c>
      <c r="AJ37" s="264">
        <v>-3.2306988207925116E-2</v>
      </c>
      <c r="AK37" s="263"/>
    </row>
    <row r="38" spans="1:39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208</v>
      </c>
      <c r="AA38" s="264">
        <v>6.8715312845533699E-2</v>
      </c>
      <c r="AB38" s="264">
        <v>-1.2023722822037683E-2</v>
      </c>
      <c r="AC38" s="263"/>
      <c r="AD38" s="263" t="s">
        <v>208</v>
      </c>
      <c r="AE38" s="264">
        <v>6.7634882360427612E-2</v>
      </c>
      <c r="AF38" s="264">
        <v>-5.2026269293068451E-2</v>
      </c>
      <c r="AG38" s="263"/>
      <c r="AH38" s="263" t="s">
        <v>208</v>
      </c>
      <c r="AI38" s="264">
        <v>6.8522051849220555E-2</v>
      </c>
      <c r="AJ38" s="264">
        <v>-2.7999117117938396E-2</v>
      </c>
      <c r="AK38" s="263"/>
    </row>
    <row r="39" spans="1:39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209</v>
      </c>
      <c r="AA39" s="264">
        <v>9.2903636992539868E-2</v>
      </c>
      <c r="AB39" s="264">
        <v>1.3513406253361638E-2</v>
      </c>
      <c r="AC39" s="263"/>
      <c r="AD39" s="263" t="s">
        <v>209</v>
      </c>
      <c r="AE39" s="264">
        <v>8.0935625370566977E-2</v>
      </c>
      <c r="AF39" s="264">
        <v>-2.376697641821451E-2</v>
      </c>
      <c r="AG39" s="263"/>
      <c r="AH39" s="263" t="s">
        <v>209</v>
      </c>
      <c r="AI39" s="264">
        <v>8.6158597028014441E-2</v>
      </c>
      <c r="AJ39" s="264">
        <v>8.4440500189259633E-4</v>
      </c>
      <c r="AK39" s="263"/>
    </row>
    <row r="40" spans="1:39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210</v>
      </c>
      <c r="AA40" s="264">
        <v>0.10074488478716503</v>
      </c>
      <c r="AB40" s="264">
        <v>1.4873865078394033E-2</v>
      </c>
      <c r="AC40" s="263"/>
      <c r="AD40" s="263" t="s">
        <v>210</v>
      </c>
      <c r="AE40" s="264">
        <v>8.4121339467344292E-2</v>
      </c>
      <c r="AF40" s="264">
        <v>-2.3986076114950662E-2</v>
      </c>
      <c r="AG40" s="263"/>
      <c r="AH40" s="263" t="s">
        <v>210</v>
      </c>
      <c r="AI40" s="264">
        <v>9.8328483445521045E-2</v>
      </c>
      <c r="AJ40" s="264">
        <v>2.2550924456453457E-4</v>
      </c>
      <c r="AK40" s="263"/>
    </row>
    <row r="41" spans="1:39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211</v>
      </c>
      <c r="AA41" s="264">
        <v>9.4909456423107053E-2</v>
      </c>
      <c r="AB41" s="264">
        <v>1.2042047645319798E-2</v>
      </c>
      <c r="AC41" s="263"/>
      <c r="AD41" s="263" t="s">
        <v>211</v>
      </c>
      <c r="AE41" s="264">
        <v>7.7750834127204627E-2</v>
      </c>
      <c r="AF41" s="264">
        <v>-2.5859921395592948E-2</v>
      </c>
      <c r="AG41" s="263"/>
      <c r="AH41" s="263" t="s">
        <v>211</v>
      </c>
      <c r="AI41" s="264">
        <v>9.940200064407477E-2</v>
      </c>
      <c r="AJ41" s="264">
        <v>-3.2136817372885674E-3</v>
      </c>
      <c r="AK41" s="263"/>
    </row>
    <row r="42" spans="1:39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212</v>
      </c>
      <c r="AA42" s="264">
        <v>9.0290162283593392E-2</v>
      </c>
      <c r="AC42" s="263"/>
      <c r="AD42" s="263" t="s">
        <v>212</v>
      </c>
      <c r="AE42" s="264">
        <v>6.8637918315036045E-2</v>
      </c>
      <c r="AG42" s="263"/>
      <c r="AH42" s="263" t="s">
        <v>212</v>
      </c>
      <c r="AI42" s="264">
        <v>9.2844062944951983E-2</v>
      </c>
      <c r="AK42" s="263"/>
    </row>
    <row r="43" spans="1:39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213</v>
      </c>
      <c r="AA43" s="264">
        <v>8.2150303625241602E-2</v>
      </c>
      <c r="AC43" s="263"/>
      <c r="AD43" s="263" t="s">
        <v>213</v>
      </c>
      <c r="AE43" s="264">
        <v>5.6846746119525449E-2</v>
      </c>
      <c r="AG43" s="263"/>
      <c r="AH43" s="263" t="s">
        <v>213</v>
      </c>
      <c r="AI43" s="264">
        <v>8.5496124241785196E-2</v>
      </c>
      <c r="AK43" s="263"/>
    </row>
    <row r="44" spans="1:39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214</v>
      </c>
      <c r="AA44" s="264">
        <v>7.0817381667195894E-2</v>
      </c>
      <c r="AC44" s="263"/>
      <c r="AD44" s="263" t="s">
        <v>214</v>
      </c>
      <c r="AE44" s="264">
        <v>4.1841214184188825E-2</v>
      </c>
      <c r="AG44" s="263"/>
      <c r="AH44" s="263" t="s">
        <v>214</v>
      </c>
      <c r="AI44" s="264">
        <v>7.0526888604864404E-2</v>
      </c>
      <c r="AK44" s="263"/>
    </row>
    <row r="45" spans="1:39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215</v>
      </c>
      <c r="AA45" s="264">
        <v>6.1954659598844726E-2</v>
      </c>
      <c r="AC45" s="263"/>
      <c r="AD45" s="263" t="s">
        <v>215</v>
      </c>
      <c r="AE45" s="264">
        <v>3.0319697512395861E-2</v>
      </c>
      <c r="AG45" s="263"/>
      <c r="AH45" s="263" t="s">
        <v>215</v>
      </c>
      <c r="AI45" s="264">
        <v>6.2552353605993996E-2</v>
      </c>
      <c r="AK45" s="263"/>
    </row>
    <row r="46" spans="1:39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216</v>
      </c>
      <c r="AA46" s="264">
        <v>5.6370216489294196E-2</v>
      </c>
      <c r="AC46" s="263"/>
      <c r="AD46" s="263" t="s">
        <v>216</v>
      </c>
      <c r="AE46" s="264">
        <v>2.2421777253976812E-2</v>
      </c>
      <c r="AG46" s="263"/>
      <c r="AH46" s="263" t="s">
        <v>216</v>
      </c>
      <c r="AI46" s="264">
        <v>5.6038250010495713E-2</v>
      </c>
      <c r="AK46" s="263"/>
    </row>
    <row r="47" spans="1:39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 x14ac:dyDescent="0.25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2994-F4E0-42DA-94D0-9C5E61F4C879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2578125" defaultRowHeight="15" customHeight="1" x14ac:dyDescent="0.25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5703125" style="253" customWidth="1"/>
    <col min="26" max="27" width="12.85546875" style="253" customWidth="1"/>
    <col min="28" max="28" width="12.85546875" style="53" customWidth="1"/>
    <col min="29" max="29" width="12.85546875" style="254" customWidth="1"/>
    <col min="30" max="31" width="12.85546875" style="53" customWidth="1"/>
    <col min="32" max="32" width="12.85546875" style="254" customWidth="1"/>
    <col min="33" max="34" width="12.85546875" style="53" customWidth="1"/>
    <col min="35" max="35" width="12.85546875" style="254" customWidth="1"/>
    <col min="36" max="41" width="12.85546875" style="53" customWidth="1"/>
    <col min="42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229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 t="s">
        <v>230</v>
      </c>
    </row>
    <row r="2" spans="1:42" ht="15" customHeight="1" x14ac:dyDescent="0.25">
      <c r="A2" s="46"/>
      <c r="B2" s="252"/>
      <c r="C2" s="252"/>
      <c r="D2" s="252"/>
      <c r="E2" s="252"/>
      <c r="F2" s="252"/>
      <c r="G2" s="252"/>
      <c r="H2" s="252"/>
      <c r="J2" s="46"/>
      <c r="K2" s="46"/>
      <c r="L2" s="46"/>
      <c r="M2" s="46"/>
      <c r="N2" s="46"/>
      <c r="O2" s="46"/>
      <c r="P2" s="46"/>
      <c r="Q2" s="46"/>
      <c r="R2" s="46"/>
      <c r="S2" s="46"/>
      <c r="T2" s="252"/>
      <c r="U2" s="252"/>
      <c r="V2" s="252"/>
      <c r="W2" s="252"/>
      <c r="X2" s="252"/>
      <c r="Z2" s="253" t="s">
        <v>199</v>
      </c>
      <c r="AB2" s="53" t="s">
        <v>231</v>
      </c>
    </row>
    <row r="3" spans="1:42" ht="15" customHeight="1" x14ac:dyDescent="0.2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53" t="s">
        <v>232</v>
      </c>
    </row>
    <row r="4" spans="1:42" ht="15" customHeight="1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53" t="s">
        <v>233</v>
      </c>
    </row>
    <row r="5" spans="1:42" ht="15" customHeight="1" x14ac:dyDescent="0.25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53" t="s">
        <v>234</v>
      </c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202</v>
      </c>
      <c r="AE7" s="272" t="s">
        <v>203</v>
      </c>
      <c r="AH7" s="272" t="s">
        <v>204</v>
      </c>
      <c r="AP7" s="258">
        <v>2022</v>
      </c>
    </row>
    <row r="8" spans="1:42" ht="15" customHeight="1" thickBot="1" x14ac:dyDescent="0.3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P8" s="259">
        <v>8185760</v>
      </c>
    </row>
    <row r="9" spans="1:42" ht="15" customHeight="1" x14ac:dyDescent="0.25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225</v>
      </c>
      <c r="AL9" s="275">
        <v>2022</v>
      </c>
      <c r="AP9" s="259">
        <v>7406116</v>
      </c>
    </row>
    <row r="10" spans="1:42" ht="15" customHeight="1" thickBot="1" x14ac:dyDescent="0.3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235</v>
      </c>
      <c r="AL10" s="277">
        <v>2021</v>
      </c>
      <c r="AP10" s="259">
        <v>6819146</v>
      </c>
    </row>
    <row r="11" spans="1:42" ht="15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 x14ac:dyDescent="0.2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 x14ac:dyDescent="0.25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 x14ac:dyDescent="0.25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 x14ac:dyDescent="0.25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 x14ac:dyDescent="0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 x14ac:dyDescent="0.25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 x14ac:dyDescent="0.25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 x14ac:dyDescent="0.25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 x14ac:dyDescent="0.25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217</v>
      </c>
      <c r="AE34" s="272" t="s">
        <v>218</v>
      </c>
      <c r="AH34" s="272" t="s">
        <v>236</v>
      </c>
      <c r="AP34" s="258">
        <v>2022</v>
      </c>
    </row>
    <row r="35" spans="1:42" ht="15" customHeight="1" thickBot="1" x14ac:dyDescent="0.3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P35" s="259">
        <v>1460985</v>
      </c>
    </row>
    <row r="36" spans="1:42" ht="15" customHeight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227</v>
      </c>
      <c r="AL36" s="275">
        <v>2022</v>
      </c>
      <c r="AP36" s="259">
        <v>1349473</v>
      </c>
    </row>
    <row r="37" spans="1:42" ht="15" customHeight="1" thickBot="1" x14ac:dyDescent="0.3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237</v>
      </c>
      <c r="AL37" s="277">
        <v>2021</v>
      </c>
      <c r="AP37" s="259">
        <v>1386654</v>
      </c>
    </row>
    <row r="38" spans="1:42" ht="15" customHeight="1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 x14ac:dyDescent="0.25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 x14ac:dyDescent="0.2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 x14ac:dyDescent="0.25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 x14ac:dyDescent="0.25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 x14ac:dyDescent="0.25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 x14ac:dyDescent="0.25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 x14ac:dyDescent="0.25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 x14ac:dyDescent="0.25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 x14ac:dyDescent="0.25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 x14ac:dyDescent="0.25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 x14ac:dyDescent="0.25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 x14ac:dyDescent="0.25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 x14ac:dyDescent="0.25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 x14ac:dyDescent="0.25">
      <c r="Z60" s="259"/>
      <c r="AA60" s="259"/>
    </row>
    <row r="61" spans="1:35" ht="15" customHeight="1" x14ac:dyDescent="0.25">
      <c r="Z61" s="259"/>
      <c r="AA61" s="259"/>
    </row>
    <row r="62" spans="1:35" ht="15" customHeight="1" x14ac:dyDescent="0.25">
      <c r="Z62" s="259"/>
      <c r="AA62" s="259"/>
    </row>
    <row r="63" spans="1:35" ht="15" customHeight="1" x14ac:dyDescent="0.25">
      <c r="Z63" s="259"/>
      <c r="AA63" s="259"/>
    </row>
    <row r="64" spans="1:35" ht="15" customHeight="1" x14ac:dyDescent="0.25">
      <c r="Z64" s="259"/>
      <c r="AA64" s="259"/>
    </row>
    <row r="65" spans="26:27" ht="15" customHeight="1" x14ac:dyDescent="0.25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E7FE-14FB-4920-805E-E212E005D62A}">
  <sheetPr>
    <pageSetUpPr fitToPage="1"/>
  </sheetPr>
  <dimension ref="A1:AU58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6" width="12.85546875" style="263" customWidth="1"/>
    <col min="27" max="27" width="12.85546875" style="264" customWidth="1"/>
    <col min="28" max="29" width="12.85546875" style="263" customWidth="1"/>
    <col min="30" max="30" width="12.85546875" style="264" customWidth="1"/>
    <col min="31" max="32" width="12.85546875" style="263" customWidth="1"/>
    <col min="33" max="33" width="12.85546875" style="264" customWidth="1"/>
    <col min="34" max="43" width="12.85546875" style="263" customWidth="1"/>
    <col min="44" max="45" width="12.85546875" style="262" customWidth="1"/>
    <col min="46" max="47" width="12.85546875" style="283" customWidth="1"/>
    <col min="48" max="63" width="12.85546875" style="247" customWidth="1"/>
    <col min="64" max="16384" width="11.42578125" style="247"/>
  </cols>
  <sheetData>
    <row r="1" spans="1:36" ht="26.25" x14ac:dyDescent="0.25">
      <c r="B1" s="251" t="s">
        <v>238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230</v>
      </c>
    </row>
    <row r="2" spans="1:36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239</v>
      </c>
    </row>
    <row r="3" spans="1:36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240</v>
      </c>
    </row>
    <row r="4" spans="1:36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233</v>
      </c>
    </row>
    <row r="5" spans="1:36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234</v>
      </c>
    </row>
    <row r="6" spans="1:36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</row>
    <row r="7" spans="1:36" ht="15" customHeight="1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202</v>
      </c>
      <c r="AC7" s="266" t="s">
        <v>203</v>
      </c>
      <c r="AF7" s="266" t="s">
        <v>204</v>
      </c>
    </row>
    <row r="8" spans="1:36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225</v>
      </c>
      <c r="AJ9" s="263">
        <v>2022</v>
      </c>
    </row>
    <row r="10" spans="1:36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235</v>
      </c>
      <c r="AJ10" s="263">
        <v>2021</v>
      </c>
    </row>
    <row r="11" spans="1:36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241</v>
      </c>
      <c r="AJ12" s="263">
        <v>2021</v>
      </c>
    </row>
    <row r="13" spans="1:36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242</v>
      </c>
      <c r="AJ13" s="263">
        <v>2020</v>
      </c>
    </row>
    <row r="14" spans="1:36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217</v>
      </c>
      <c r="AC34" s="266" t="s">
        <v>218</v>
      </c>
      <c r="AF34" s="266" t="s">
        <v>219</v>
      </c>
    </row>
    <row r="35" spans="1:36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227</v>
      </c>
      <c r="AJ36" s="263">
        <v>2022</v>
      </c>
    </row>
    <row r="37" spans="1:36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237</v>
      </c>
      <c r="AJ37" s="263">
        <v>2021</v>
      </c>
    </row>
    <row r="38" spans="1:36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243</v>
      </c>
      <c r="AJ39" s="263">
        <v>2021</v>
      </c>
    </row>
    <row r="40" spans="1:36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244</v>
      </c>
      <c r="AJ40" s="263">
        <v>2020</v>
      </c>
    </row>
    <row r="41" spans="1:36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D178-9049-4693-A213-E2D2B1288955}">
  <sheetPr codeName="Hoja5">
    <pageSetUpPr fitToPage="1"/>
  </sheetPr>
  <dimension ref="A1:O62"/>
  <sheetViews>
    <sheetView zoomScale="80" zoomScaleNormal="80" workbookViewId="0"/>
  </sheetViews>
  <sheetFormatPr baseColWidth="10" defaultColWidth="11.42578125" defaultRowHeight="15" x14ac:dyDescent="0.25"/>
  <cols>
    <col min="1" max="1" width="39.7109375" customWidth="1"/>
    <col min="2" max="2" width="42.140625" customWidth="1"/>
    <col min="3" max="4" width="14.7109375" customWidth="1"/>
    <col min="5" max="5" width="16.7109375" customWidth="1"/>
    <col min="6" max="6" width="8" customWidth="1"/>
    <col min="7" max="8" width="14.7109375" customWidth="1"/>
    <col min="9" max="9" width="16.7109375" customWidth="1"/>
    <col min="10" max="10" width="8" customWidth="1"/>
    <col min="11" max="12" width="14.7109375" customWidth="1"/>
    <col min="13" max="13" width="16.7109375" customWidth="1"/>
    <col min="14" max="14" width="8" customWidth="1"/>
  </cols>
  <sheetData>
    <row r="1" spans="1:15" ht="19.149999999999999" customHeight="1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15" customHeight="1" x14ac:dyDescent="0.25">
      <c r="A2" s="93"/>
      <c r="B2" s="93"/>
      <c r="C2" s="96"/>
    </row>
    <row r="3" spans="1:15" ht="15" customHeight="1" x14ac:dyDescent="0.25">
      <c r="A3" s="96"/>
      <c r="B3" s="96"/>
      <c r="C3" s="96"/>
    </row>
    <row r="4" spans="1:15" ht="15" customHeight="1" x14ac:dyDescent="0.25">
      <c r="A4" s="97" t="s">
        <v>51</v>
      </c>
      <c r="B4" s="45"/>
      <c r="N4" s="127" t="s">
        <v>172</v>
      </c>
    </row>
    <row r="5" spans="1:15" ht="19.149999999999999" customHeight="1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ht="19.5" customHeight="1" x14ac:dyDescent="0.25">
      <c r="A6" s="209" t="s">
        <v>88</v>
      </c>
      <c r="B6" s="209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ht="19.5" customHeight="1" x14ac:dyDescent="0.25">
      <c r="A7" s="209"/>
      <c r="B7" s="209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s="152" customFormat="1" ht="19.5" customHeight="1" x14ac:dyDescent="0.25">
      <c r="A8" s="195" t="s">
        <v>90</v>
      </c>
      <c r="B8" s="196" t="s">
        <v>91</v>
      </c>
      <c r="C8" s="197">
        <v>4791087</v>
      </c>
      <c r="D8" s="198">
        <v>4334363</v>
      </c>
      <c r="E8" s="199">
        <v>-456724</v>
      </c>
      <c r="F8" s="200">
        <v>-9.5327845225937295</v>
      </c>
      <c r="G8" s="201">
        <v>0</v>
      </c>
      <c r="H8" s="198">
        <v>0</v>
      </c>
      <c r="I8" s="199">
        <v>0</v>
      </c>
      <c r="J8" s="200" t="s">
        <v>151</v>
      </c>
      <c r="K8" s="201">
        <v>449</v>
      </c>
      <c r="L8" s="198">
        <v>384</v>
      </c>
      <c r="M8" s="199">
        <v>-65</v>
      </c>
      <c r="N8" s="200">
        <v>-14.476614699331851</v>
      </c>
      <c r="O8" s="166"/>
    </row>
    <row r="9" spans="1:15" s="152" customFormat="1" ht="19.5" customHeight="1" x14ac:dyDescent="0.25">
      <c r="A9" s="195" t="s">
        <v>90</v>
      </c>
      <c r="B9" s="196" t="s">
        <v>92</v>
      </c>
      <c r="C9" s="197">
        <v>812998</v>
      </c>
      <c r="D9" s="198">
        <v>849304</v>
      </c>
      <c r="E9" s="199">
        <v>36306</v>
      </c>
      <c r="F9" s="200">
        <v>4.4656936425427887</v>
      </c>
      <c r="G9" s="201">
        <v>0</v>
      </c>
      <c r="H9" s="198">
        <v>0</v>
      </c>
      <c r="I9" s="199">
        <v>0</v>
      </c>
      <c r="J9" s="200" t="s">
        <v>151</v>
      </c>
      <c r="K9" s="201">
        <v>33892</v>
      </c>
      <c r="L9" s="198">
        <v>26854</v>
      </c>
      <c r="M9" s="199">
        <v>-7038</v>
      </c>
      <c r="N9" s="200">
        <v>-20.765962469019239</v>
      </c>
      <c r="O9" s="166"/>
    </row>
    <row r="10" spans="1:15" s="152" customFormat="1" ht="19.5" customHeight="1" x14ac:dyDescent="0.25">
      <c r="A10" s="195" t="s">
        <v>90</v>
      </c>
      <c r="B10" s="196" t="s">
        <v>93</v>
      </c>
      <c r="C10" s="197">
        <v>2008907</v>
      </c>
      <c r="D10" s="198">
        <v>2075652</v>
      </c>
      <c r="E10" s="199">
        <v>66745</v>
      </c>
      <c r="F10" s="200">
        <v>3.3224534535446399</v>
      </c>
      <c r="G10" s="201">
        <v>0</v>
      </c>
      <c r="H10" s="198">
        <v>0</v>
      </c>
      <c r="I10" s="199">
        <v>0</v>
      </c>
      <c r="J10" s="200" t="s">
        <v>151</v>
      </c>
      <c r="K10" s="201">
        <v>3779</v>
      </c>
      <c r="L10" s="198">
        <v>3627</v>
      </c>
      <c r="M10" s="199">
        <v>-152</v>
      </c>
      <c r="N10" s="200">
        <v>-4.0222281026726714</v>
      </c>
      <c r="O10" s="166"/>
    </row>
    <row r="11" spans="1:15" s="152" customFormat="1" ht="19.5" customHeight="1" x14ac:dyDescent="0.25">
      <c r="A11" s="195" t="s">
        <v>90</v>
      </c>
      <c r="B11" s="196" t="s">
        <v>94</v>
      </c>
      <c r="C11" s="197">
        <v>1539040</v>
      </c>
      <c r="D11" s="198">
        <v>1643189</v>
      </c>
      <c r="E11" s="199">
        <v>104149</v>
      </c>
      <c r="F11" s="200">
        <v>6.7671405551512578</v>
      </c>
      <c r="G11" s="201">
        <v>0</v>
      </c>
      <c r="H11" s="198">
        <v>0</v>
      </c>
      <c r="I11" s="199">
        <v>0</v>
      </c>
      <c r="J11" s="200" t="s">
        <v>151</v>
      </c>
      <c r="K11" s="201">
        <v>791</v>
      </c>
      <c r="L11" s="198">
        <v>603</v>
      </c>
      <c r="M11" s="199">
        <v>-188</v>
      </c>
      <c r="N11" s="200">
        <v>-23.76738305941846</v>
      </c>
      <c r="O11" s="166"/>
    </row>
    <row r="12" spans="1:15" s="152" customFormat="1" ht="19.5" customHeight="1" x14ac:dyDescent="0.25">
      <c r="A12" s="195" t="s">
        <v>90</v>
      </c>
      <c r="B12" s="196" t="s">
        <v>95</v>
      </c>
      <c r="C12" s="197">
        <v>541314</v>
      </c>
      <c r="D12" s="198">
        <v>390197</v>
      </c>
      <c r="E12" s="199">
        <v>-151117</v>
      </c>
      <c r="F12" s="200">
        <v>-27.916698995407469</v>
      </c>
      <c r="G12" s="201">
        <v>0</v>
      </c>
      <c r="H12" s="198">
        <v>0</v>
      </c>
      <c r="I12" s="199">
        <v>0</v>
      </c>
      <c r="J12" s="200" t="s">
        <v>151</v>
      </c>
      <c r="K12" s="201">
        <v>27216</v>
      </c>
      <c r="L12" s="198">
        <v>27808</v>
      </c>
      <c r="M12" s="199">
        <v>592</v>
      </c>
      <c r="N12" s="200">
        <v>2.1751910640799541</v>
      </c>
      <c r="O12" s="166"/>
    </row>
    <row r="13" spans="1:15" s="152" customFormat="1" ht="19.5" customHeight="1" x14ac:dyDescent="0.25">
      <c r="A13" s="195" t="s">
        <v>90</v>
      </c>
      <c r="B13" s="196" t="s">
        <v>96</v>
      </c>
      <c r="C13" s="197">
        <v>190424</v>
      </c>
      <c r="D13" s="198">
        <v>199053</v>
      </c>
      <c r="E13" s="199">
        <v>8629</v>
      </c>
      <c r="F13" s="200">
        <v>4.531466621854392</v>
      </c>
      <c r="G13" s="201">
        <v>0</v>
      </c>
      <c r="H13" s="198">
        <v>0</v>
      </c>
      <c r="I13" s="199">
        <v>0</v>
      </c>
      <c r="J13" s="200" t="s">
        <v>151</v>
      </c>
      <c r="K13" s="201">
        <v>12091</v>
      </c>
      <c r="L13" s="198">
        <v>5793</v>
      </c>
      <c r="M13" s="199">
        <v>-6298</v>
      </c>
      <c r="N13" s="200">
        <v>-52.088330162931108</v>
      </c>
      <c r="O13" s="166"/>
    </row>
    <row r="14" spans="1:15" s="152" customFormat="1" ht="19.5" customHeight="1" x14ac:dyDescent="0.25">
      <c r="A14" s="195" t="s">
        <v>90</v>
      </c>
      <c r="B14" s="196" t="s">
        <v>97</v>
      </c>
      <c r="C14" s="197">
        <v>0</v>
      </c>
      <c r="D14" s="198">
        <v>0</v>
      </c>
      <c r="E14" s="199">
        <v>0</v>
      </c>
      <c r="F14" s="200" t="s">
        <v>151</v>
      </c>
      <c r="G14" s="201">
        <v>711807</v>
      </c>
      <c r="H14" s="198">
        <v>879625</v>
      </c>
      <c r="I14" s="199">
        <v>167818</v>
      </c>
      <c r="J14" s="200">
        <v>23.57633459631613</v>
      </c>
      <c r="K14" s="201">
        <v>25273</v>
      </c>
      <c r="L14" s="198">
        <v>21515</v>
      </c>
      <c r="M14" s="199">
        <v>-3758</v>
      </c>
      <c r="N14" s="200">
        <v>-14.869623709096659</v>
      </c>
      <c r="O14" s="166"/>
    </row>
    <row r="15" spans="1:15" s="152" customFormat="1" ht="19.5" customHeight="1" x14ac:dyDescent="0.25">
      <c r="A15" s="195" t="s">
        <v>90</v>
      </c>
      <c r="B15" s="196" t="s">
        <v>98</v>
      </c>
      <c r="C15" s="197">
        <v>1513582</v>
      </c>
      <c r="D15" s="198">
        <v>1546893</v>
      </c>
      <c r="E15" s="199">
        <v>33311</v>
      </c>
      <c r="F15" s="200">
        <v>2.2008057706817401</v>
      </c>
      <c r="G15" s="201">
        <v>0</v>
      </c>
      <c r="H15" s="198">
        <v>0</v>
      </c>
      <c r="I15" s="199">
        <v>0</v>
      </c>
      <c r="J15" s="200" t="s">
        <v>151</v>
      </c>
      <c r="K15" s="201">
        <v>458</v>
      </c>
      <c r="L15" s="198">
        <v>572</v>
      </c>
      <c r="M15" s="199">
        <v>114</v>
      </c>
      <c r="N15" s="200">
        <v>24.890829694323141</v>
      </c>
      <c r="O15" s="166"/>
    </row>
    <row r="16" spans="1:15" s="152" customFormat="1" ht="19.5" customHeight="1" x14ac:dyDescent="0.25">
      <c r="A16" s="195" t="s">
        <v>90</v>
      </c>
      <c r="B16" s="196" t="s">
        <v>99</v>
      </c>
      <c r="C16" s="197">
        <v>290108</v>
      </c>
      <c r="D16" s="198">
        <v>260472</v>
      </c>
      <c r="E16" s="199">
        <v>-29636</v>
      </c>
      <c r="F16" s="200">
        <v>-10.215505949508451</v>
      </c>
      <c r="G16" s="201">
        <v>0</v>
      </c>
      <c r="H16" s="198">
        <v>0</v>
      </c>
      <c r="I16" s="199">
        <v>0</v>
      </c>
      <c r="J16" s="200" t="s">
        <v>151</v>
      </c>
      <c r="K16" s="201">
        <v>73512</v>
      </c>
      <c r="L16" s="198">
        <v>70504</v>
      </c>
      <c r="M16" s="199">
        <v>-3008</v>
      </c>
      <c r="N16" s="200">
        <v>-4.0918489498313164</v>
      </c>
      <c r="O16" s="166"/>
    </row>
    <row r="17" spans="1:15" s="152" customFormat="1" ht="19.5" customHeight="1" x14ac:dyDescent="0.25">
      <c r="A17" s="195" t="s">
        <v>100</v>
      </c>
      <c r="B17" s="196" t="s">
        <v>101</v>
      </c>
      <c r="C17" s="197">
        <v>0</v>
      </c>
      <c r="D17" s="198">
        <v>0</v>
      </c>
      <c r="E17" s="199">
        <v>0</v>
      </c>
      <c r="F17" s="200" t="s">
        <v>151</v>
      </c>
      <c r="G17" s="201">
        <v>608018</v>
      </c>
      <c r="H17" s="198">
        <v>477616</v>
      </c>
      <c r="I17" s="199">
        <v>-130402</v>
      </c>
      <c r="J17" s="200">
        <v>-21.447062422494071</v>
      </c>
      <c r="K17" s="201">
        <v>3895</v>
      </c>
      <c r="L17" s="198">
        <v>8987</v>
      </c>
      <c r="M17" s="199">
        <v>5092</v>
      </c>
      <c r="N17" s="200">
        <v>130.73170731707319</v>
      </c>
      <c r="O17" s="166"/>
    </row>
    <row r="18" spans="1:15" s="152" customFormat="1" ht="19.5" customHeight="1" x14ac:dyDescent="0.25">
      <c r="A18" s="195" t="s">
        <v>100</v>
      </c>
      <c r="B18" s="196" t="s">
        <v>102</v>
      </c>
      <c r="C18" s="197">
        <v>0</v>
      </c>
      <c r="D18" s="198">
        <v>0</v>
      </c>
      <c r="E18" s="199">
        <v>0</v>
      </c>
      <c r="F18" s="200" t="s">
        <v>151</v>
      </c>
      <c r="G18" s="201">
        <v>528329</v>
      </c>
      <c r="H18" s="198">
        <v>337893</v>
      </c>
      <c r="I18" s="199">
        <v>-190436</v>
      </c>
      <c r="J18" s="200">
        <v>-36.044964406648127</v>
      </c>
      <c r="K18" s="201">
        <v>185130</v>
      </c>
      <c r="L18" s="198">
        <v>174319</v>
      </c>
      <c r="M18" s="199">
        <v>-10811</v>
      </c>
      <c r="N18" s="200">
        <v>-5.8396802247069672</v>
      </c>
      <c r="O18" s="166"/>
    </row>
    <row r="19" spans="1:15" s="152" customFormat="1" ht="19.5" customHeight="1" x14ac:dyDescent="0.25">
      <c r="A19" s="195" t="s">
        <v>100</v>
      </c>
      <c r="B19" s="196" t="s">
        <v>103</v>
      </c>
      <c r="C19" s="197">
        <v>0</v>
      </c>
      <c r="D19" s="198">
        <v>0</v>
      </c>
      <c r="E19" s="199">
        <v>0</v>
      </c>
      <c r="F19" s="200" t="s">
        <v>151</v>
      </c>
      <c r="G19" s="201">
        <v>91206</v>
      </c>
      <c r="H19" s="198">
        <v>97767</v>
      </c>
      <c r="I19" s="199">
        <v>6561</v>
      </c>
      <c r="J19" s="200">
        <v>7.1936056838365943</v>
      </c>
      <c r="K19" s="201">
        <v>115030</v>
      </c>
      <c r="L19" s="198">
        <v>120728</v>
      </c>
      <c r="M19" s="199">
        <v>5698</v>
      </c>
      <c r="N19" s="200">
        <v>4.9534903938103128</v>
      </c>
      <c r="O19" s="166"/>
    </row>
    <row r="20" spans="1:15" s="152" customFormat="1" ht="19.5" customHeight="1" x14ac:dyDescent="0.25">
      <c r="A20" s="195" t="s">
        <v>100</v>
      </c>
      <c r="B20" s="196" t="s">
        <v>104</v>
      </c>
      <c r="C20" s="197">
        <v>0</v>
      </c>
      <c r="D20" s="198">
        <v>0</v>
      </c>
      <c r="E20" s="199">
        <v>0</v>
      </c>
      <c r="F20" s="200" t="s">
        <v>151</v>
      </c>
      <c r="G20" s="201">
        <v>31379</v>
      </c>
      <c r="H20" s="198">
        <v>54485</v>
      </c>
      <c r="I20" s="199">
        <v>23106</v>
      </c>
      <c r="J20" s="200">
        <v>73.635233755059119</v>
      </c>
      <c r="K20" s="201">
        <v>1044087</v>
      </c>
      <c r="L20" s="198">
        <v>1023818</v>
      </c>
      <c r="M20" s="199">
        <v>-20269</v>
      </c>
      <c r="N20" s="200">
        <v>-1.941313319675473</v>
      </c>
      <c r="O20" s="166"/>
    </row>
    <row r="21" spans="1:15" s="152" customFormat="1" ht="19.5" customHeight="1" x14ac:dyDescent="0.25">
      <c r="A21" s="195" t="s">
        <v>100</v>
      </c>
      <c r="B21" s="196" t="s">
        <v>105</v>
      </c>
      <c r="C21" s="197">
        <v>0</v>
      </c>
      <c r="D21" s="198">
        <v>0</v>
      </c>
      <c r="E21" s="199">
        <v>0</v>
      </c>
      <c r="F21" s="200" t="s">
        <v>151</v>
      </c>
      <c r="G21" s="201">
        <v>0</v>
      </c>
      <c r="H21" s="198">
        <v>0</v>
      </c>
      <c r="I21" s="199">
        <v>0</v>
      </c>
      <c r="J21" s="200" t="s">
        <v>151</v>
      </c>
      <c r="K21" s="201">
        <v>314653</v>
      </c>
      <c r="L21" s="198">
        <v>267007</v>
      </c>
      <c r="M21" s="199">
        <v>-47646</v>
      </c>
      <c r="N21" s="200">
        <v>-15.142394955713121</v>
      </c>
      <c r="O21" s="166"/>
    </row>
    <row r="22" spans="1:15" s="152" customFormat="1" ht="19.5" customHeight="1" x14ac:dyDescent="0.25">
      <c r="A22" s="195" t="s">
        <v>106</v>
      </c>
      <c r="B22" s="196" t="s">
        <v>107</v>
      </c>
      <c r="C22" s="197">
        <v>0</v>
      </c>
      <c r="D22" s="198">
        <v>0</v>
      </c>
      <c r="E22" s="199">
        <v>0</v>
      </c>
      <c r="F22" s="200" t="s">
        <v>151</v>
      </c>
      <c r="G22" s="201">
        <v>42333</v>
      </c>
      <c r="H22" s="198">
        <v>66362</v>
      </c>
      <c r="I22" s="199">
        <v>24029</v>
      </c>
      <c r="J22" s="200">
        <v>56.761864266647763</v>
      </c>
      <c r="K22" s="201">
        <v>24617</v>
      </c>
      <c r="L22" s="198">
        <v>24130</v>
      </c>
      <c r="M22" s="199">
        <v>-487</v>
      </c>
      <c r="N22" s="200">
        <v>-1.978307673558916</v>
      </c>
      <c r="O22" s="166"/>
    </row>
    <row r="23" spans="1:15" s="152" customFormat="1" ht="19.5" customHeight="1" x14ac:dyDescent="0.25">
      <c r="A23" s="195" t="s">
        <v>106</v>
      </c>
      <c r="B23" s="196" t="s">
        <v>108</v>
      </c>
      <c r="C23" s="197">
        <v>7651</v>
      </c>
      <c r="D23" s="198">
        <v>3870</v>
      </c>
      <c r="E23" s="199">
        <v>-3781</v>
      </c>
      <c r="F23" s="200">
        <v>-49.418376682786572</v>
      </c>
      <c r="G23" s="201">
        <v>1062654</v>
      </c>
      <c r="H23" s="198">
        <v>994805</v>
      </c>
      <c r="I23" s="199">
        <v>-67849</v>
      </c>
      <c r="J23" s="200">
        <v>-6.3848628057674404</v>
      </c>
      <c r="K23" s="201">
        <v>231381</v>
      </c>
      <c r="L23" s="198">
        <v>210958</v>
      </c>
      <c r="M23" s="199">
        <v>-20423</v>
      </c>
      <c r="N23" s="200">
        <v>-8.8265674363927928</v>
      </c>
      <c r="O23" s="166"/>
    </row>
    <row r="24" spans="1:15" s="152" customFormat="1" ht="19.5" customHeight="1" x14ac:dyDescent="0.25">
      <c r="A24" s="195" t="s">
        <v>109</v>
      </c>
      <c r="B24" s="196" t="s">
        <v>110</v>
      </c>
      <c r="C24" s="197">
        <v>0</v>
      </c>
      <c r="D24" s="198">
        <v>0</v>
      </c>
      <c r="E24" s="199">
        <v>0</v>
      </c>
      <c r="F24" s="200" t="s">
        <v>151</v>
      </c>
      <c r="G24" s="201">
        <v>23059</v>
      </c>
      <c r="H24" s="198">
        <v>17441</v>
      </c>
      <c r="I24" s="199">
        <v>-5618</v>
      </c>
      <c r="J24" s="200">
        <v>-24.363589054165399</v>
      </c>
      <c r="K24" s="201">
        <v>3473</v>
      </c>
      <c r="L24" s="198">
        <v>2306</v>
      </c>
      <c r="M24" s="199">
        <v>-1167</v>
      </c>
      <c r="N24" s="200">
        <v>-33.602073135617623</v>
      </c>
      <c r="O24" s="166"/>
    </row>
    <row r="25" spans="1:15" s="152" customFormat="1" ht="19.5" customHeight="1" x14ac:dyDescent="0.25">
      <c r="A25" s="195" t="s">
        <v>109</v>
      </c>
      <c r="B25" s="196" t="s">
        <v>111</v>
      </c>
      <c r="C25" s="197">
        <v>0</v>
      </c>
      <c r="D25" s="198">
        <v>0</v>
      </c>
      <c r="E25" s="199">
        <v>0</v>
      </c>
      <c r="F25" s="200" t="s">
        <v>151</v>
      </c>
      <c r="G25" s="201">
        <v>19486</v>
      </c>
      <c r="H25" s="198">
        <v>15102</v>
      </c>
      <c r="I25" s="199">
        <v>-4384</v>
      </c>
      <c r="J25" s="200">
        <v>-22.498203838653399</v>
      </c>
      <c r="K25" s="201">
        <v>15953</v>
      </c>
      <c r="L25" s="198">
        <v>14368</v>
      </c>
      <c r="M25" s="199">
        <v>-1585</v>
      </c>
      <c r="N25" s="200">
        <v>-9.9354353413151131</v>
      </c>
      <c r="O25" s="166"/>
    </row>
    <row r="26" spans="1:15" s="152" customFormat="1" ht="19.5" customHeight="1" x14ac:dyDescent="0.25">
      <c r="A26" s="195" t="s">
        <v>109</v>
      </c>
      <c r="B26" s="196" t="s">
        <v>112</v>
      </c>
      <c r="C26" s="197">
        <v>36663</v>
      </c>
      <c r="D26" s="198">
        <v>3098</v>
      </c>
      <c r="E26" s="199">
        <v>-33565</v>
      </c>
      <c r="F26" s="200">
        <v>-91.550064097318824</v>
      </c>
      <c r="G26" s="201">
        <v>299289</v>
      </c>
      <c r="H26" s="198">
        <v>295050</v>
      </c>
      <c r="I26" s="199">
        <v>-4239</v>
      </c>
      <c r="J26" s="200">
        <v>-1.416356765534317</v>
      </c>
      <c r="K26" s="201">
        <v>172141</v>
      </c>
      <c r="L26" s="198">
        <v>165900</v>
      </c>
      <c r="M26" s="199">
        <v>-6241</v>
      </c>
      <c r="N26" s="200">
        <v>-3.625516291877005</v>
      </c>
      <c r="O26" s="166"/>
    </row>
    <row r="27" spans="1:15" s="152" customFormat="1" ht="19.5" customHeight="1" x14ac:dyDescent="0.25">
      <c r="A27" s="195" t="s">
        <v>113</v>
      </c>
      <c r="B27" s="196" t="s">
        <v>114</v>
      </c>
      <c r="C27" s="197">
        <v>1818303</v>
      </c>
      <c r="D27" s="198">
        <v>1785994</v>
      </c>
      <c r="E27" s="199">
        <v>-32309</v>
      </c>
      <c r="F27" s="200">
        <v>-1.77687657117653</v>
      </c>
      <c r="G27" s="201">
        <v>199773</v>
      </c>
      <c r="H27" s="198">
        <v>159887</v>
      </c>
      <c r="I27" s="199">
        <v>-39886</v>
      </c>
      <c r="J27" s="200">
        <v>-19.965661025263671</v>
      </c>
      <c r="K27" s="201">
        <v>2080837</v>
      </c>
      <c r="L27" s="198">
        <v>1735292</v>
      </c>
      <c r="M27" s="199">
        <v>-345545</v>
      </c>
      <c r="N27" s="200">
        <v>-16.606058042989432</v>
      </c>
      <c r="O27" s="166"/>
    </row>
    <row r="28" spans="1:15" s="152" customFormat="1" ht="19.5" customHeight="1" x14ac:dyDescent="0.25">
      <c r="A28" s="195" t="s">
        <v>115</v>
      </c>
      <c r="B28" s="196" t="s">
        <v>116</v>
      </c>
      <c r="C28" s="197">
        <v>134535</v>
      </c>
      <c r="D28" s="198">
        <v>141937</v>
      </c>
      <c r="E28" s="199">
        <v>7402</v>
      </c>
      <c r="F28" s="200">
        <v>5.5019140000743363</v>
      </c>
      <c r="G28" s="201">
        <v>14380</v>
      </c>
      <c r="H28" s="198">
        <v>9003</v>
      </c>
      <c r="I28" s="199">
        <v>-5377</v>
      </c>
      <c r="J28" s="200">
        <v>-37.392211404728791</v>
      </c>
      <c r="K28" s="201">
        <v>7278</v>
      </c>
      <c r="L28" s="198">
        <v>8365</v>
      </c>
      <c r="M28" s="199">
        <v>1087</v>
      </c>
      <c r="N28" s="200">
        <v>14.935421819181091</v>
      </c>
      <c r="O28" s="166"/>
    </row>
    <row r="29" spans="1:15" s="152" customFormat="1" ht="19.5" customHeight="1" x14ac:dyDescent="0.25">
      <c r="A29" s="195" t="s">
        <v>115</v>
      </c>
      <c r="B29" s="196" t="s">
        <v>117</v>
      </c>
      <c r="C29" s="197">
        <v>0</v>
      </c>
      <c r="D29" s="198">
        <v>0</v>
      </c>
      <c r="E29" s="199">
        <v>0</v>
      </c>
      <c r="F29" s="200" t="s">
        <v>151</v>
      </c>
      <c r="G29" s="201">
        <v>512717</v>
      </c>
      <c r="H29" s="198">
        <v>432515</v>
      </c>
      <c r="I29" s="199">
        <v>-80202</v>
      </c>
      <c r="J29" s="200">
        <v>-15.64254744820242</v>
      </c>
      <c r="K29" s="201">
        <v>108952</v>
      </c>
      <c r="L29" s="198">
        <v>76012</v>
      </c>
      <c r="M29" s="199">
        <v>-32940</v>
      </c>
      <c r="N29" s="200">
        <v>-30.233497319920701</v>
      </c>
      <c r="O29" s="166"/>
    </row>
    <row r="30" spans="1:15" s="152" customFormat="1" ht="19.5" customHeight="1" x14ac:dyDescent="0.25">
      <c r="A30" s="195" t="s">
        <v>115</v>
      </c>
      <c r="B30" s="196" t="s">
        <v>118</v>
      </c>
      <c r="C30" s="197">
        <v>0</v>
      </c>
      <c r="D30" s="198">
        <v>0</v>
      </c>
      <c r="E30" s="199">
        <v>0</v>
      </c>
      <c r="F30" s="200" t="s">
        <v>151</v>
      </c>
      <c r="G30" s="201">
        <v>36213</v>
      </c>
      <c r="H30" s="198">
        <v>139193</v>
      </c>
      <c r="I30" s="199">
        <v>102980</v>
      </c>
      <c r="J30" s="200">
        <v>284.37301521553042</v>
      </c>
      <c r="K30" s="201">
        <v>1461747</v>
      </c>
      <c r="L30" s="198">
        <v>1338583</v>
      </c>
      <c r="M30" s="199">
        <v>-123164</v>
      </c>
      <c r="N30" s="200">
        <v>-8.4258082965109509</v>
      </c>
      <c r="O30" s="166"/>
    </row>
    <row r="31" spans="1:15" s="152" customFormat="1" ht="19.5" customHeight="1" x14ac:dyDescent="0.25">
      <c r="A31" s="195" t="s">
        <v>119</v>
      </c>
      <c r="B31" s="196" t="s">
        <v>120</v>
      </c>
      <c r="C31" s="197">
        <v>0</v>
      </c>
      <c r="D31" s="198">
        <v>0</v>
      </c>
      <c r="E31" s="199">
        <v>0</v>
      </c>
      <c r="F31" s="200" t="s">
        <v>151</v>
      </c>
      <c r="G31" s="201">
        <v>1388113</v>
      </c>
      <c r="H31" s="198">
        <v>1558234</v>
      </c>
      <c r="I31" s="199">
        <v>170121</v>
      </c>
      <c r="J31" s="200">
        <v>12.255558445169809</v>
      </c>
      <c r="K31" s="201">
        <v>166517</v>
      </c>
      <c r="L31" s="198">
        <v>182516</v>
      </c>
      <c r="M31" s="199">
        <v>15999</v>
      </c>
      <c r="N31" s="200">
        <v>9.6080280091522212</v>
      </c>
      <c r="O31" s="166"/>
    </row>
    <row r="32" spans="1:15" s="152" customFormat="1" ht="19.5" customHeight="1" x14ac:dyDescent="0.25">
      <c r="A32" s="195" t="s">
        <v>119</v>
      </c>
      <c r="B32" s="196" t="s">
        <v>121</v>
      </c>
      <c r="C32" s="197">
        <v>0</v>
      </c>
      <c r="D32" s="198">
        <v>0</v>
      </c>
      <c r="E32" s="199">
        <v>0</v>
      </c>
      <c r="F32" s="200" t="s">
        <v>151</v>
      </c>
      <c r="G32" s="201">
        <v>216635</v>
      </c>
      <c r="H32" s="198">
        <v>243004</v>
      </c>
      <c r="I32" s="199">
        <v>26369</v>
      </c>
      <c r="J32" s="200">
        <v>12.172086689593099</v>
      </c>
      <c r="K32" s="201">
        <v>17568</v>
      </c>
      <c r="L32" s="198">
        <v>4705</v>
      </c>
      <c r="M32" s="199">
        <v>-12863</v>
      </c>
      <c r="N32" s="200">
        <v>-73.218351548269581</v>
      </c>
      <c r="O32" s="166"/>
    </row>
    <row r="33" spans="1:15" s="152" customFormat="1" ht="19.5" customHeight="1" x14ac:dyDescent="0.25">
      <c r="A33" s="195" t="s">
        <v>119</v>
      </c>
      <c r="B33" s="196" t="s">
        <v>122</v>
      </c>
      <c r="C33" s="197">
        <v>0</v>
      </c>
      <c r="D33" s="198">
        <v>0</v>
      </c>
      <c r="E33" s="199">
        <v>0</v>
      </c>
      <c r="F33" s="200" t="s">
        <v>151</v>
      </c>
      <c r="G33" s="201">
        <v>4400</v>
      </c>
      <c r="H33" s="198">
        <v>10379</v>
      </c>
      <c r="I33" s="199">
        <v>5979</v>
      </c>
      <c r="J33" s="200">
        <v>135.8863636363636</v>
      </c>
      <c r="K33" s="201">
        <v>895834</v>
      </c>
      <c r="L33" s="198">
        <v>834114</v>
      </c>
      <c r="M33" s="199">
        <v>-61720</v>
      </c>
      <c r="N33" s="200">
        <v>-6.8896692914088931</v>
      </c>
      <c r="O33" s="166"/>
    </row>
    <row r="34" spans="1:15" s="152" customFormat="1" ht="19.5" customHeight="1" x14ac:dyDescent="0.25">
      <c r="A34" s="195" t="s">
        <v>119</v>
      </c>
      <c r="B34" s="196" t="s">
        <v>123</v>
      </c>
      <c r="C34" s="197">
        <v>12199</v>
      </c>
      <c r="D34" s="198">
        <v>76</v>
      </c>
      <c r="E34" s="199">
        <v>-12123</v>
      </c>
      <c r="F34" s="200">
        <v>-99.376998114599559</v>
      </c>
      <c r="G34" s="201">
        <v>0</v>
      </c>
      <c r="H34" s="198">
        <v>0</v>
      </c>
      <c r="I34" s="199">
        <v>0</v>
      </c>
      <c r="J34" s="200" t="s">
        <v>151</v>
      </c>
      <c r="K34" s="201">
        <v>677274</v>
      </c>
      <c r="L34" s="198">
        <v>552549</v>
      </c>
      <c r="M34" s="199">
        <v>-124725</v>
      </c>
      <c r="N34" s="200">
        <v>-18.41573720532605</v>
      </c>
      <c r="O34" s="166"/>
    </row>
    <row r="35" spans="1:15" s="152" customFormat="1" ht="19.5" customHeight="1" x14ac:dyDescent="0.25">
      <c r="A35" s="195" t="s">
        <v>119</v>
      </c>
      <c r="B35" s="196" t="s">
        <v>124</v>
      </c>
      <c r="C35" s="197">
        <v>0</v>
      </c>
      <c r="D35" s="198">
        <v>0</v>
      </c>
      <c r="E35" s="199">
        <v>0</v>
      </c>
      <c r="F35" s="200" t="s">
        <v>151</v>
      </c>
      <c r="G35" s="201">
        <v>0</v>
      </c>
      <c r="H35" s="198">
        <v>0</v>
      </c>
      <c r="I35" s="199">
        <v>0</v>
      </c>
      <c r="J35" s="200" t="s">
        <v>151</v>
      </c>
      <c r="K35" s="201">
        <v>300963</v>
      </c>
      <c r="L35" s="198">
        <v>266272</v>
      </c>
      <c r="M35" s="199">
        <v>-34691</v>
      </c>
      <c r="N35" s="200">
        <v>-11.526666068586509</v>
      </c>
      <c r="O35" s="166"/>
    </row>
    <row r="36" spans="1:15" s="152" customFormat="1" ht="19.5" customHeight="1" x14ac:dyDescent="0.25">
      <c r="A36" s="195" t="s">
        <v>119</v>
      </c>
      <c r="B36" s="196" t="s">
        <v>125</v>
      </c>
      <c r="C36" s="197">
        <v>0</v>
      </c>
      <c r="D36" s="198">
        <v>0</v>
      </c>
      <c r="E36" s="199">
        <v>0</v>
      </c>
      <c r="F36" s="200" t="s">
        <v>151</v>
      </c>
      <c r="G36" s="201">
        <v>0</v>
      </c>
      <c r="H36" s="198">
        <v>0</v>
      </c>
      <c r="I36" s="199">
        <v>0</v>
      </c>
      <c r="J36" s="200" t="s">
        <v>151</v>
      </c>
      <c r="K36" s="201">
        <v>418326</v>
      </c>
      <c r="L36" s="198">
        <v>295551</v>
      </c>
      <c r="M36" s="199">
        <v>-122775</v>
      </c>
      <c r="N36" s="200">
        <v>-29.34912006425612</v>
      </c>
      <c r="O36" s="166"/>
    </row>
    <row r="37" spans="1:15" s="152" customFormat="1" ht="19.5" customHeight="1" x14ac:dyDescent="0.25">
      <c r="A37" s="195" t="s">
        <v>119</v>
      </c>
      <c r="B37" s="196" t="s">
        <v>126</v>
      </c>
      <c r="C37" s="197">
        <v>398493</v>
      </c>
      <c r="D37" s="198">
        <v>411694</v>
      </c>
      <c r="E37" s="199">
        <v>13201</v>
      </c>
      <c r="F37" s="200">
        <v>3.3127307129610841</v>
      </c>
      <c r="G37" s="201">
        <v>0</v>
      </c>
      <c r="H37" s="198">
        <v>0</v>
      </c>
      <c r="I37" s="199">
        <v>0</v>
      </c>
      <c r="J37" s="200" t="s">
        <v>151</v>
      </c>
      <c r="K37" s="201">
        <v>213210</v>
      </c>
      <c r="L37" s="198">
        <v>199015</v>
      </c>
      <c r="M37" s="199">
        <v>-14195</v>
      </c>
      <c r="N37" s="200">
        <v>-6.6577552647624438</v>
      </c>
      <c r="O37" s="166"/>
    </row>
    <row r="38" spans="1:15" s="152" customFormat="1" ht="19.5" customHeight="1" x14ac:dyDescent="0.25">
      <c r="A38" s="195" t="s">
        <v>119</v>
      </c>
      <c r="B38" s="196" t="s">
        <v>127</v>
      </c>
      <c r="C38" s="197">
        <v>10027</v>
      </c>
      <c r="D38" s="198">
        <v>35864</v>
      </c>
      <c r="E38" s="199">
        <v>25837</v>
      </c>
      <c r="F38" s="200">
        <v>257.67427944549718</v>
      </c>
      <c r="G38" s="201">
        <v>35469</v>
      </c>
      <c r="H38" s="198">
        <v>0</v>
      </c>
      <c r="I38" s="199">
        <v>-35469</v>
      </c>
      <c r="J38" s="200">
        <v>-100</v>
      </c>
      <c r="K38" s="201">
        <v>1659646</v>
      </c>
      <c r="L38" s="198">
        <v>1704640</v>
      </c>
      <c r="M38" s="199">
        <v>44994</v>
      </c>
      <c r="N38" s="200">
        <v>2.711060069436499</v>
      </c>
      <c r="O38" s="166"/>
    </row>
    <row r="39" spans="1:15" s="152" customFormat="1" ht="19.5" customHeight="1" x14ac:dyDescent="0.25">
      <c r="A39" s="195" t="s">
        <v>119</v>
      </c>
      <c r="B39" s="196" t="s">
        <v>128</v>
      </c>
      <c r="C39" s="197">
        <v>0</v>
      </c>
      <c r="D39" s="198">
        <v>0</v>
      </c>
      <c r="E39" s="199">
        <v>0</v>
      </c>
      <c r="F39" s="200" t="s">
        <v>151</v>
      </c>
      <c r="G39" s="201">
        <v>0</v>
      </c>
      <c r="H39" s="198">
        <v>0</v>
      </c>
      <c r="I39" s="199">
        <v>0</v>
      </c>
      <c r="J39" s="200" t="s">
        <v>151</v>
      </c>
      <c r="K39" s="201">
        <v>262169</v>
      </c>
      <c r="L39" s="198">
        <v>286818</v>
      </c>
      <c r="M39" s="199">
        <v>24649</v>
      </c>
      <c r="N39" s="200">
        <v>9.4019506501531396</v>
      </c>
      <c r="O39" s="166"/>
    </row>
    <row r="40" spans="1:15" s="152" customFormat="1" ht="19.5" customHeight="1" x14ac:dyDescent="0.25">
      <c r="A40" s="195" t="s">
        <v>119</v>
      </c>
      <c r="B40" s="196" t="s">
        <v>129</v>
      </c>
      <c r="C40" s="197">
        <v>0</v>
      </c>
      <c r="D40" s="198">
        <v>0</v>
      </c>
      <c r="E40" s="199">
        <v>0</v>
      </c>
      <c r="F40" s="200" t="s">
        <v>151</v>
      </c>
      <c r="G40" s="201">
        <v>325492</v>
      </c>
      <c r="H40" s="198">
        <v>438282</v>
      </c>
      <c r="I40" s="199">
        <v>112790</v>
      </c>
      <c r="J40" s="200">
        <v>34.652157349489393</v>
      </c>
      <c r="K40" s="201">
        <v>409879</v>
      </c>
      <c r="L40" s="198">
        <v>310633</v>
      </c>
      <c r="M40" s="199">
        <v>-99246</v>
      </c>
      <c r="N40" s="200">
        <v>-24.213487395060501</v>
      </c>
      <c r="O40" s="166"/>
    </row>
    <row r="41" spans="1:15" s="152" customFormat="1" ht="19.5" customHeight="1" x14ac:dyDescent="0.25">
      <c r="A41" s="195" t="s">
        <v>130</v>
      </c>
      <c r="B41" s="196" t="s">
        <v>131</v>
      </c>
      <c r="C41" s="197">
        <v>0</v>
      </c>
      <c r="D41" s="198">
        <v>0</v>
      </c>
      <c r="E41" s="199">
        <v>0</v>
      </c>
      <c r="F41" s="200" t="s">
        <v>151</v>
      </c>
      <c r="G41" s="201">
        <v>13700</v>
      </c>
      <c r="H41" s="198">
        <v>2817</v>
      </c>
      <c r="I41" s="199">
        <v>-10883</v>
      </c>
      <c r="J41" s="200">
        <v>-79.43795620437956</v>
      </c>
      <c r="K41" s="201">
        <v>401131</v>
      </c>
      <c r="L41" s="198">
        <v>435459</v>
      </c>
      <c r="M41" s="199">
        <v>34328</v>
      </c>
      <c r="N41" s="200">
        <v>8.5578028125475214</v>
      </c>
      <c r="O41" s="166"/>
    </row>
    <row r="42" spans="1:15" s="152" customFormat="1" ht="19.5" customHeight="1" x14ac:dyDescent="0.25">
      <c r="A42" s="195" t="s">
        <v>130</v>
      </c>
      <c r="B42" s="196" t="s">
        <v>132</v>
      </c>
      <c r="C42" s="197">
        <v>0</v>
      </c>
      <c r="D42" s="198">
        <v>0</v>
      </c>
      <c r="E42" s="199">
        <v>0</v>
      </c>
      <c r="F42" s="200" t="s">
        <v>151</v>
      </c>
      <c r="G42" s="201">
        <v>0</v>
      </c>
      <c r="H42" s="198">
        <v>0</v>
      </c>
      <c r="I42" s="199">
        <v>0</v>
      </c>
      <c r="J42" s="200" t="s">
        <v>151</v>
      </c>
      <c r="K42" s="201">
        <v>880281</v>
      </c>
      <c r="L42" s="198">
        <v>752980</v>
      </c>
      <c r="M42" s="199">
        <v>-127301</v>
      </c>
      <c r="N42" s="200">
        <v>-14.461404937741481</v>
      </c>
      <c r="O42" s="166"/>
    </row>
    <row r="43" spans="1:15" s="152" customFormat="1" ht="19.5" customHeight="1" x14ac:dyDescent="0.25">
      <c r="A43" s="195" t="s">
        <v>130</v>
      </c>
      <c r="B43" s="196" t="s">
        <v>174</v>
      </c>
      <c r="C43" s="197">
        <v>0</v>
      </c>
      <c r="D43" s="198">
        <v>0</v>
      </c>
      <c r="E43" s="199">
        <v>0</v>
      </c>
      <c r="F43" s="200" t="s">
        <v>151</v>
      </c>
      <c r="G43" s="201">
        <v>0</v>
      </c>
      <c r="H43" s="198">
        <v>0</v>
      </c>
      <c r="I43" s="199">
        <v>0</v>
      </c>
      <c r="J43" s="200" t="s">
        <v>151</v>
      </c>
      <c r="K43" s="201">
        <v>1066361</v>
      </c>
      <c r="L43" s="198">
        <v>951535</v>
      </c>
      <c r="M43" s="199">
        <v>-114826</v>
      </c>
      <c r="N43" s="200">
        <v>-10.768023211651601</v>
      </c>
      <c r="O43" s="166"/>
    </row>
    <row r="44" spans="1:15" s="152" customFormat="1" ht="19.5" customHeight="1" x14ac:dyDescent="0.25">
      <c r="A44" s="195" t="s">
        <v>130</v>
      </c>
      <c r="B44" s="196" t="s">
        <v>134</v>
      </c>
      <c r="C44" s="197">
        <v>30</v>
      </c>
      <c r="D44" s="198">
        <v>27</v>
      </c>
      <c r="E44" s="199">
        <v>-3</v>
      </c>
      <c r="F44" s="200">
        <v>-10</v>
      </c>
      <c r="G44" s="201">
        <v>0</v>
      </c>
      <c r="H44" s="198">
        <v>15042</v>
      </c>
      <c r="I44" s="199">
        <v>15042</v>
      </c>
      <c r="J44" s="200" t="s">
        <v>151</v>
      </c>
      <c r="K44" s="201">
        <v>2367946</v>
      </c>
      <c r="L44" s="198">
        <v>2149873</v>
      </c>
      <c r="M44" s="199">
        <v>-218073</v>
      </c>
      <c r="N44" s="200">
        <v>-9.2093738624107147</v>
      </c>
      <c r="O44" s="166"/>
    </row>
    <row r="45" spans="1:15" s="152" customFormat="1" ht="19.5" customHeight="1" x14ac:dyDescent="0.25">
      <c r="A45" s="195" t="s">
        <v>135</v>
      </c>
      <c r="B45" s="196" t="s">
        <v>136</v>
      </c>
      <c r="C45" s="197">
        <v>0</v>
      </c>
      <c r="D45" s="198">
        <v>0</v>
      </c>
      <c r="E45" s="199">
        <v>0</v>
      </c>
      <c r="F45" s="200" t="s">
        <v>151</v>
      </c>
      <c r="G45" s="201">
        <v>0</v>
      </c>
      <c r="H45" s="198">
        <v>0</v>
      </c>
      <c r="I45" s="199">
        <v>0</v>
      </c>
      <c r="J45" s="200" t="s">
        <v>151</v>
      </c>
      <c r="K45" s="201">
        <v>692040</v>
      </c>
      <c r="L45" s="198">
        <v>734785</v>
      </c>
      <c r="M45" s="199">
        <v>42745</v>
      </c>
      <c r="N45" s="200">
        <v>6.1766660886653986</v>
      </c>
      <c r="O45" s="166"/>
    </row>
    <row r="46" spans="1:15" s="152" customFormat="1" ht="19.5" customHeight="1" x14ac:dyDescent="0.25">
      <c r="A46" s="195" t="s">
        <v>135</v>
      </c>
      <c r="B46" s="196" t="s">
        <v>137</v>
      </c>
      <c r="C46" s="197">
        <v>0</v>
      </c>
      <c r="D46" s="198">
        <v>0</v>
      </c>
      <c r="E46" s="199">
        <v>0</v>
      </c>
      <c r="F46" s="200" t="s">
        <v>151</v>
      </c>
      <c r="G46" s="201">
        <v>0</v>
      </c>
      <c r="H46" s="198">
        <v>0</v>
      </c>
      <c r="I46" s="199">
        <v>0</v>
      </c>
      <c r="J46" s="200" t="s">
        <v>151</v>
      </c>
      <c r="K46" s="201">
        <v>2352175</v>
      </c>
      <c r="L46" s="198">
        <v>2158312</v>
      </c>
      <c r="M46" s="199">
        <v>-193863</v>
      </c>
      <c r="N46" s="200">
        <v>-8.2418612560715019</v>
      </c>
      <c r="O46" s="166"/>
    </row>
    <row r="47" spans="1:15" s="152" customFormat="1" ht="19.5" customHeight="1" x14ac:dyDescent="0.25">
      <c r="A47" s="195" t="s">
        <v>135</v>
      </c>
      <c r="B47" s="196" t="s">
        <v>53</v>
      </c>
      <c r="C47" s="197">
        <v>0</v>
      </c>
      <c r="D47" s="198">
        <v>0</v>
      </c>
      <c r="E47" s="199">
        <v>0</v>
      </c>
      <c r="F47" s="200" t="s">
        <v>151</v>
      </c>
      <c r="G47" s="201">
        <v>0</v>
      </c>
      <c r="H47" s="198">
        <v>0</v>
      </c>
      <c r="I47" s="199">
        <v>0</v>
      </c>
      <c r="J47" s="200" t="s">
        <v>151</v>
      </c>
      <c r="K47" s="201">
        <v>2927232</v>
      </c>
      <c r="L47" s="198">
        <v>2820776</v>
      </c>
      <c r="M47" s="199">
        <v>-106456</v>
      </c>
      <c r="N47" s="200">
        <v>-3.6367462503826138</v>
      </c>
      <c r="O47" s="166"/>
    </row>
    <row r="48" spans="1:15" ht="19.5" customHeight="1" x14ac:dyDescent="0.25">
      <c r="A48" s="208" t="s">
        <v>162</v>
      </c>
      <c r="B48" s="208"/>
      <c r="C48" s="189">
        <f>SUM(C8:C47)</f>
        <v>14105361</v>
      </c>
      <c r="D48" s="189">
        <f>SUM(D8:D47)</f>
        <v>13681683</v>
      </c>
      <c r="E48" s="189">
        <f>D48-C48</f>
        <v>-423678</v>
      </c>
      <c r="F48" s="190">
        <f t="shared" ref="F48" si="0">((D48*100/C48)-100)</f>
        <v>-3.0036664782985696</v>
      </c>
      <c r="G48" s="189">
        <f>SUM(G8:G47)</f>
        <v>6164452</v>
      </c>
      <c r="H48" s="189">
        <f>SUM(H8:H47)</f>
        <v>6244502</v>
      </c>
      <c r="I48" s="189">
        <f>H48-G48</f>
        <v>80050</v>
      </c>
      <c r="J48" s="190">
        <f t="shared" ref="J48" si="1">((H48*100/G48)-100)</f>
        <v>1.2985744718265266</v>
      </c>
      <c r="K48" s="189">
        <f>SUM(K8:K47)</f>
        <v>21655187</v>
      </c>
      <c r="L48" s="189">
        <f>SUM(L8:L47)</f>
        <v>19968966</v>
      </c>
      <c r="M48" s="189">
        <f>L48-K48</f>
        <v>-1686221</v>
      </c>
      <c r="N48" s="190">
        <f t="shared" ref="N48" si="2">((L48*100/K48)-100)</f>
        <v>-7.7866840863576954</v>
      </c>
    </row>
    <row r="49" spans="1:14" ht="15" customHeight="1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3" spans="1:14" x14ac:dyDescent="0.25">
      <c r="D53" s="148"/>
    </row>
    <row r="54" spans="1:14" x14ac:dyDescent="0.25">
      <c r="C54" s="151"/>
      <c r="D54" s="147"/>
      <c r="E54" s="149"/>
    </row>
    <row r="55" spans="1:14" x14ac:dyDescent="0.25">
      <c r="D55" s="150"/>
    </row>
    <row r="62" spans="1:14" x14ac:dyDescent="0.25">
      <c r="D62" s="89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9596-0450-4BEF-B5C4-E1F07D3E8C70}">
  <sheetPr codeName="Hoja6"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50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A2" s="153"/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10" t="s">
        <v>1</v>
      </c>
      <c r="B5" s="12" t="s">
        <v>155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27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27" ht="15.6" customHeight="1" x14ac:dyDescent="0.25">
      <c r="A7" s="202" t="s">
        <v>18</v>
      </c>
      <c r="B7" s="203">
        <v>781181.89399999997</v>
      </c>
      <c r="C7" s="203">
        <v>848206.826</v>
      </c>
      <c r="D7" s="203">
        <v>781181.89399999997</v>
      </c>
      <c r="E7" s="203">
        <v>848206.826</v>
      </c>
      <c r="F7" s="204">
        <v>8.5799392580391753</v>
      </c>
      <c r="G7" s="51"/>
    </row>
    <row r="8" spans="1:27" ht="15.6" customHeight="1" x14ac:dyDescent="0.25">
      <c r="A8" s="202" t="s">
        <v>11</v>
      </c>
      <c r="B8" s="203">
        <v>210344</v>
      </c>
      <c r="C8" s="203">
        <v>197456</v>
      </c>
      <c r="D8" s="203">
        <v>210344</v>
      </c>
      <c r="E8" s="203">
        <v>197456</v>
      </c>
      <c r="F8" s="204">
        <v>-6.127106073859963</v>
      </c>
      <c r="G8" s="20"/>
    </row>
    <row r="9" spans="1:27" ht="15.6" customHeight="1" x14ac:dyDescent="0.25">
      <c r="A9" s="202" t="s">
        <v>8</v>
      </c>
      <c r="B9" s="203">
        <v>356648.13699999999</v>
      </c>
      <c r="C9" s="203">
        <v>375359.8</v>
      </c>
      <c r="D9" s="203">
        <v>356648.13699999999</v>
      </c>
      <c r="E9" s="203">
        <v>375359.8</v>
      </c>
      <c r="F9" s="204">
        <v>5.2465332238648443</v>
      </c>
      <c r="G9" s="20"/>
    </row>
    <row r="10" spans="1:27" ht="15.6" customHeight="1" x14ac:dyDescent="0.25">
      <c r="A10" s="202" t="s">
        <v>10</v>
      </c>
      <c r="B10" s="203">
        <v>370685.87800000003</v>
      </c>
      <c r="C10" s="203">
        <v>383462.261</v>
      </c>
      <c r="D10" s="203">
        <v>370685.87800000003</v>
      </c>
      <c r="E10" s="203">
        <v>383462.261</v>
      </c>
      <c r="F10" s="204">
        <v>3.4466872784400948</v>
      </c>
    </row>
    <row r="11" spans="1:27" ht="15.6" customHeight="1" x14ac:dyDescent="0.25">
      <c r="A11" s="202" t="s">
        <v>9</v>
      </c>
      <c r="B11" s="203">
        <v>8211435.0489999996</v>
      </c>
      <c r="C11" s="203">
        <v>6995476.7319999998</v>
      </c>
      <c r="D11" s="203">
        <v>8211435.0489999996</v>
      </c>
      <c r="E11" s="203">
        <v>6995476.7319999998</v>
      </c>
      <c r="F11" s="204">
        <v>-14.808109785244939</v>
      </c>
    </row>
    <row r="12" spans="1:27" ht="15.6" customHeight="1" x14ac:dyDescent="0.25">
      <c r="A12" s="202" t="s">
        <v>6</v>
      </c>
      <c r="B12" s="203">
        <v>479392.74</v>
      </c>
      <c r="C12" s="203">
        <v>382892.43099999998</v>
      </c>
      <c r="D12" s="203">
        <v>479392.74</v>
      </c>
      <c r="E12" s="203">
        <v>382892.43099999998</v>
      </c>
      <c r="F12" s="204">
        <v>-20.129697625374959</v>
      </c>
    </row>
    <row r="13" spans="1:27" ht="15.6" customHeight="1" x14ac:dyDescent="0.25">
      <c r="A13" s="202" t="s">
        <v>175</v>
      </c>
      <c r="B13" s="203">
        <v>1242541.0330000001</v>
      </c>
      <c r="C13" s="203">
        <v>1038212.31</v>
      </c>
      <c r="D13" s="203">
        <v>1242541.0330000001</v>
      </c>
      <c r="E13" s="203">
        <v>1038212.31</v>
      </c>
      <c r="F13" s="204">
        <v>-16.444424576198291</v>
      </c>
    </row>
    <row r="14" spans="1:27" ht="15.6" customHeight="1" x14ac:dyDescent="0.25">
      <c r="A14" s="202" t="s">
        <v>148</v>
      </c>
      <c r="B14" s="203">
        <v>4801128.0049999999</v>
      </c>
      <c r="C14" s="203">
        <v>5476753</v>
      </c>
      <c r="D14" s="203">
        <v>4801128.0049999999</v>
      </c>
      <c r="E14" s="203">
        <v>5476753</v>
      </c>
      <c r="F14" s="204">
        <v>14.0722137442782</v>
      </c>
    </row>
    <row r="15" spans="1:27" ht="15.6" customHeight="1" x14ac:dyDescent="0.25">
      <c r="A15" s="202" t="s">
        <v>145</v>
      </c>
      <c r="B15" s="203">
        <v>2388449</v>
      </c>
      <c r="C15" s="203">
        <v>2164410</v>
      </c>
      <c r="D15" s="203">
        <v>2388449</v>
      </c>
      <c r="E15" s="203">
        <v>2164410</v>
      </c>
      <c r="F15" s="204">
        <v>-9.380103992172323</v>
      </c>
    </row>
    <row r="16" spans="1:27" ht="15.6" customHeight="1" x14ac:dyDescent="0.5">
      <c r="A16" s="202" t="s">
        <v>144</v>
      </c>
      <c r="B16" s="203">
        <v>3152740.6510000001</v>
      </c>
      <c r="C16" s="203">
        <v>3160696.2370000002</v>
      </c>
      <c r="D16" s="203">
        <v>3152740.6510000001</v>
      </c>
      <c r="E16" s="203">
        <v>3160696.2370000002</v>
      </c>
      <c r="F16" s="204">
        <v>0.25233873891518499</v>
      </c>
      <c r="G16" s="15"/>
    </row>
    <row r="17" spans="1:7" ht="15.6" customHeight="1" x14ac:dyDescent="0.35">
      <c r="A17" s="202" t="s">
        <v>150</v>
      </c>
      <c r="B17" s="203">
        <v>1473236.83</v>
      </c>
      <c r="C17" s="203">
        <v>1477882.656</v>
      </c>
      <c r="D17" s="203">
        <v>1473236.83</v>
      </c>
      <c r="E17" s="203">
        <v>1477882.656</v>
      </c>
      <c r="F17" s="204">
        <v>0.31534821186895112</v>
      </c>
      <c r="G17" s="16"/>
    </row>
    <row r="18" spans="1:7" ht="15.6" customHeight="1" x14ac:dyDescent="0.25">
      <c r="A18" s="202" t="s">
        <v>147</v>
      </c>
      <c r="B18" s="203">
        <v>155632</v>
      </c>
      <c r="C18" s="203">
        <v>154394</v>
      </c>
      <c r="D18" s="203">
        <v>155632</v>
      </c>
      <c r="E18" s="203">
        <v>154394</v>
      </c>
      <c r="F18" s="204">
        <v>-0.79546622802509148</v>
      </c>
    </row>
    <row r="19" spans="1:7" ht="15.6" customHeight="1" x14ac:dyDescent="0.25">
      <c r="A19" s="202" t="s">
        <v>143</v>
      </c>
      <c r="B19" s="203">
        <v>407584.25099999999</v>
      </c>
      <c r="C19" s="203">
        <v>497511.15100000001</v>
      </c>
      <c r="D19" s="203">
        <v>407584.25099999999</v>
      </c>
      <c r="E19" s="203">
        <v>497511.15100000001</v>
      </c>
      <c r="F19" s="204">
        <v>22.063389294205091</v>
      </c>
    </row>
    <row r="20" spans="1:7" ht="15.6" customHeight="1" x14ac:dyDescent="0.25">
      <c r="A20" s="202" t="s">
        <v>142</v>
      </c>
      <c r="B20" s="203">
        <v>1346023.683</v>
      </c>
      <c r="C20" s="203">
        <v>903724.45500000007</v>
      </c>
      <c r="D20" s="203">
        <v>1346023.683</v>
      </c>
      <c r="E20" s="203">
        <v>903724.45500000007</v>
      </c>
      <c r="F20" s="204">
        <v>-32.859691369932612</v>
      </c>
    </row>
    <row r="21" spans="1:7" ht="15.6" customHeight="1" x14ac:dyDescent="0.25">
      <c r="A21" s="202" t="s">
        <v>149</v>
      </c>
      <c r="B21" s="203">
        <v>2591739.878</v>
      </c>
      <c r="C21" s="203">
        <v>2520899.9139999999</v>
      </c>
      <c r="D21" s="203">
        <v>2591739.878</v>
      </c>
      <c r="E21" s="203">
        <v>2520899.9139999999</v>
      </c>
      <c r="F21" s="204">
        <v>-2.733297604490545</v>
      </c>
    </row>
    <row r="22" spans="1:7" ht="15.6" customHeight="1" x14ac:dyDescent="0.25">
      <c r="A22" s="202" t="s">
        <v>146</v>
      </c>
      <c r="B22" s="203">
        <v>3126003.59</v>
      </c>
      <c r="C22" s="203">
        <v>2669503.8769999999</v>
      </c>
      <c r="D22" s="203">
        <v>3126003.59</v>
      </c>
      <c r="E22" s="203">
        <v>2669503.8769999999</v>
      </c>
      <c r="F22" s="204">
        <v>-14.60330098341314</v>
      </c>
    </row>
    <row r="23" spans="1:7" ht="15.6" customHeight="1" x14ac:dyDescent="0.25">
      <c r="A23" s="202" t="s">
        <v>165</v>
      </c>
      <c r="B23" s="203">
        <v>401936.58899999998</v>
      </c>
      <c r="C23" s="203">
        <v>525437.24199999997</v>
      </c>
      <c r="D23" s="203">
        <v>401936.58899999998</v>
      </c>
      <c r="E23" s="203">
        <v>525437.24199999997</v>
      </c>
      <c r="F23" s="204">
        <v>30.726402218634519</v>
      </c>
    </row>
    <row r="24" spans="1:7" ht="15.6" customHeight="1" x14ac:dyDescent="0.25">
      <c r="A24" s="202" t="s">
        <v>141</v>
      </c>
      <c r="B24" s="203">
        <v>182895.15400000001</v>
      </c>
      <c r="C24" s="203">
        <v>166454.92000000001</v>
      </c>
      <c r="D24" s="203">
        <v>182895.15400000001</v>
      </c>
      <c r="E24" s="203">
        <v>166454.92000000001</v>
      </c>
      <c r="F24" s="204">
        <v>-8.9888844184466592</v>
      </c>
    </row>
    <row r="25" spans="1:7" ht="15.6" customHeight="1" x14ac:dyDescent="0.25">
      <c r="A25" s="202" t="s">
        <v>140</v>
      </c>
      <c r="B25" s="203">
        <v>45102</v>
      </c>
      <c r="C25" s="203">
        <v>48371</v>
      </c>
      <c r="D25" s="203">
        <v>45102</v>
      </c>
      <c r="E25" s="203">
        <v>48371</v>
      </c>
      <c r="F25" s="204">
        <v>7.2480156090638994</v>
      </c>
    </row>
    <row r="26" spans="1:7" ht="15.6" customHeight="1" x14ac:dyDescent="0.25">
      <c r="A26" s="202" t="s">
        <v>152</v>
      </c>
      <c r="B26" s="203">
        <v>209891.375</v>
      </c>
      <c r="C26" s="203">
        <v>251601.11300000001</v>
      </c>
      <c r="D26" s="203">
        <v>209891.375</v>
      </c>
      <c r="E26" s="203">
        <v>251601.11300000001</v>
      </c>
      <c r="F26" s="204">
        <v>19.87205905912046</v>
      </c>
    </row>
    <row r="27" spans="1:7" ht="15.6" customHeight="1" x14ac:dyDescent="0.25">
      <c r="A27" s="202" t="s">
        <v>173</v>
      </c>
      <c r="B27" s="203">
        <v>210678.973</v>
      </c>
      <c r="C27" s="203">
        <v>253728.65700000001</v>
      </c>
      <c r="D27" s="203">
        <v>210678.973</v>
      </c>
      <c r="E27" s="203">
        <v>253728.65700000001</v>
      </c>
      <c r="F27" s="204">
        <v>20.433782919570231</v>
      </c>
    </row>
    <row r="28" spans="1:7" ht="15.6" customHeight="1" x14ac:dyDescent="0.25">
      <c r="A28" s="202" t="s">
        <v>177</v>
      </c>
      <c r="B28" s="203">
        <v>1263364.3629999999</v>
      </c>
      <c r="C28" s="203">
        <v>1134953.0859999999</v>
      </c>
      <c r="D28" s="203">
        <v>1263364.3629999999</v>
      </c>
      <c r="E28" s="203">
        <v>1134953.0859999999</v>
      </c>
      <c r="F28" s="204">
        <v>-10.164231377800849</v>
      </c>
    </row>
    <row r="29" spans="1:7" ht="15.6" customHeight="1" x14ac:dyDescent="0.25">
      <c r="A29" s="202" t="s">
        <v>178</v>
      </c>
      <c r="B29" s="203">
        <v>416880.43599999999</v>
      </c>
      <c r="C29" s="203">
        <v>547488.51300000004</v>
      </c>
      <c r="D29" s="203">
        <v>416880.43599999999</v>
      </c>
      <c r="E29" s="203">
        <v>547488.51300000004</v>
      </c>
      <c r="F29" s="204">
        <v>31.329864805648981</v>
      </c>
    </row>
    <row r="30" spans="1:7" ht="15.6" customHeight="1" x14ac:dyDescent="0.25">
      <c r="A30" s="202" t="s">
        <v>179</v>
      </c>
      <c r="B30" s="203">
        <v>300684</v>
      </c>
      <c r="C30" s="203">
        <v>348659</v>
      </c>
      <c r="D30" s="203">
        <v>300684</v>
      </c>
      <c r="E30" s="203">
        <v>348659</v>
      </c>
      <c r="F30" s="204">
        <v>15.95528860863897</v>
      </c>
    </row>
    <row r="31" spans="1:7" ht="15.6" customHeight="1" x14ac:dyDescent="0.25">
      <c r="A31" s="202" t="s">
        <v>180</v>
      </c>
      <c r="B31" s="203">
        <v>2337170.7740000002</v>
      </c>
      <c r="C31" s="203">
        <v>2475106.6850000001</v>
      </c>
      <c r="D31" s="203">
        <v>2337170.7740000002</v>
      </c>
      <c r="E31" s="203">
        <v>2475106.6850000001</v>
      </c>
      <c r="F31" s="204">
        <v>5.9018327857970974</v>
      </c>
    </row>
    <row r="32" spans="1:7" ht="15.6" customHeight="1" x14ac:dyDescent="0.25">
      <c r="A32" s="202" t="s">
        <v>181</v>
      </c>
      <c r="B32" s="203">
        <v>6255831.6809999999</v>
      </c>
      <c r="C32" s="203">
        <v>5784130.5159999998</v>
      </c>
      <c r="D32" s="203">
        <v>6255831.6809999999</v>
      </c>
      <c r="E32" s="203">
        <v>5784130.5159999998</v>
      </c>
      <c r="F32" s="204">
        <v>-7.5401831291694492</v>
      </c>
    </row>
    <row r="33" spans="1:6" ht="15.6" customHeight="1" x14ac:dyDescent="0.25">
      <c r="A33" s="202" t="s">
        <v>182</v>
      </c>
      <c r="B33" s="203">
        <v>329274.75400000002</v>
      </c>
      <c r="C33" s="203">
        <v>315839.44799999997</v>
      </c>
      <c r="D33" s="203">
        <v>329274.75400000002</v>
      </c>
      <c r="E33" s="203">
        <v>315839.44799999997</v>
      </c>
      <c r="F33" s="204">
        <v>-4.0802721243548632</v>
      </c>
    </row>
    <row r="34" spans="1:6" ht="15.6" customHeight="1" x14ac:dyDescent="0.25">
      <c r="A34" s="202" t="s">
        <v>183</v>
      </c>
      <c r="B34" s="203">
        <v>91205</v>
      </c>
      <c r="C34" s="203">
        <v>101750</v>
      </c>
      <c r="D34" s="203">
        <v>91205</v>
      </c>
      <c r="E34" s="203">
        <v>101750</v>
      </c>
      <c r="F34" s="204">
        <v>11.561866125760639</v>
      </c>
    </row>
    <row r="35" spans="1:6" ht="15.6" customHeight="1" x14ac:dyDescent="0.25">
      <c r="A35" s="193" t="s">
        <v>153</v>
      </c>
      <c r="B35" s="192">
        <f>SUM(B7:B34)</f>
        <v>43139681.717999995</v>
      </c>
      <c r="C35" s="91">
        <f>SUM(C7:C34)</f>
        <v>41200361.830000006</v>
      </c>
      <c r="D35" s="90">
        <f>SUM(D7:D34)</f>
        <v>43139681.717999995</v>
      </c>
      <c r="E35" s="92">
        <f>SUM(E7:E34)</f>
        <v>41200361.830000006</v>
      </c>
      <c r="F35" s="191">
        <f>E35*100/D35-100</f>
        <v>-4.4954431993196948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A7D9-206C-4C07-BF8C-5A276930610F}">
  <sheetPr codeName="Hoja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93" t="s">
        <v>156</v>
      </c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776737</v>
      </c>
      <c r="C7" s="203">
        <v>845491</v>
      </c>
      <c r="D7" s="203">
        <v>776737</v>
      </c>
      <c r="E7" s="203">
        <v>845491</v>
      </c>
      <c r="F7" s="204">
        <v>8.851644765216534</v>
      </c>
      <c r="G7" s="27"/>
    </row>
    <row r="8" spans="1:14" ht="15.6" customHeight="1" x14ac:dyDescent="0.25">
      <c r="A8" s="202" t="s">
        <v>11</v>
      </c>
      <c r="B8" s="203">
        <v>209666</v>
      </c>
      <c r="C8" s="203">
        <v>195217</v>
      </c>
      <c r="D8" s="203">
        <v>209666</v>
      </c>
      <c r="E8" s="203">
        <v>195217</v>
      </c>
      <c r="F8" s="204">
        <v>-6.8914368567149609</v>
      </c>
      <c r="G8" s="20"/>
    </row>
    <row r="9" spans="1:14" ht="15.6" customHeight="1" x14ac:dyDescent="0.25">
      <c r="A9" s="202" t="s">
        <v>8</v>
      </c>
      <c r="B9" s="203">
        <v>350523</v>
      </c>
      <c r="C9" s="203">
        <v>370454</v>
      </c>
      <c r="D9" s="203">
        <v>350523</v>
      </c>
      <c r="E9" s="203">
        <v>370454</v>
      </c>
      <c r="F9" s="204">
        <v>5.6860748082151531</v>
      </c>
      <c r="G9" s="20"/>
    </row>
    <row r="10" spans="1:14" ht="15.6" customHeight="1" x14ac:dyDescent="0.25">
      <c r="A10" s="202" t="s">
        <v>10</v>
      </c>
      <c r="B10" s="203">
        <v>366409</v>
      </c>
      <c r="C10" s="203">
        <v>379684</v>
      </c>
      <c r="D10" s="203">
        <v>366409</v>
      </c>
      <c r="E10" s="203">
        <v>379684</v>
      </c>
      <c r="F10" s="204">
        <v>3.6230005267337901</v>
      </c>
    </row>
    <row r="11" spans="1:14" ht="15.6" customHeight="1" x14ac:dyDescent="0.25">
      <c r="A11" s="202" t="s">
        <v>9</v>
      </c>
      <c r="B11" s="203">
        <v>7646863</v>
      </c>
      <c r="C11" s="203">
        <v>6464824</v>
      </c>
      <c r="D11" s="203">
        <v>7646863</v>
      </c>
      <c r="E11" s="203">
        <v>6464824</v>
      </c>
      <c r="F11" s="204">
        <v>-15.45782891624971</v>
      </c>
    </row>
    <row r="12" spans="1:14" ht="15.6" customHeight="1" x14ac:dyDescent="0.25">
      <c r="A12" s="202" t="s">
        <v>6</v>
      </c>
      <c r="B12" s="203">
        <v>469793</v>
      </c>
      <c r="C12" s="203">
        <v>372099</v>
      </c>
      <c r="D12" s="203">
        <v>469793</v>
      </c>
      <c r="E12" s="203">
        <v>372099</v>
      </c>
      <c r="F12" s="204">
        <v>-20.795116146898739</v>
      </c>
    </row>
    <row r="13" spans="1:14" ht="15.6" customHeight="1" x14ac:dyDescent="0.25">
      <c r="A13" s="202" t="s">
        <v>175</v>
      </c>
      <c r="B13" s="203">
        <v>1234623</v>
      </c>
      <c r="C13" s="203">
        <v>1034074</v>
      </c>
      <c r="D13" s="203">
        <v>1234623</v>
      </c>
      <c r="E13" s="203">
        <v>1034074</v>
      </c>
      <c r="F13" s="204">
        <v>-16.243744041703419</v>
      </c>
    </row>
    <row r="14" spans="1:14" ht="15.6" customHeight="1" x14ac:dyDescent="0.25">
      <c r="A14" s="202" t="s">
        <v>148</v>
      </c>
      <c r="B14" s="203">
        <v>4689956</v>
      </c>
      <c r="C14" s="203">
        <v>5358427</v>
      </c>
      <c r="D14" s="203">
        <v>4689956</v>
      </c>
      <c r="E14" s="203">
        <v>5358427</v>
      </c>
      <c r="F14" s="204">
        <v>14.253246725555639</v>
      </c>
    </row>
    <row r="15" spans="1:14" ht="15.6" customHeight="1" x14ac:dyDescent="0.25">
      <c r="A15" s="202" t="s">
        <v>145</v>
      </c>
      <c r="B15" s="203">
        <v>2386800</v>
      </c>
      <c r="C15" s="203">
        <v>2162772</v>
      </c>
      <c r="D15" s="203">
        <v>2386800</v>
      </c>
      <c r="E15" s="203">
        <v>2162772</v>
      </c>
      <c r="F15" s="204">
        <v>-9.3861236802413259</v>
      </c>
    </row>
    <row r="16" spans="1:14" ht="15.6" customHeight="1" x14ac:dyDescent="0.5">
      <c r="A16" s="202" t="s">
        <v>144</v>
      </c>
      <c r="B16" s="203">
        <v>3132595</v>
      </c>
      <c r="C16" s="203">
        <v>3138100</v>
      </c>
      <c r="D16" s="203">
        <v>3132595</v>
      </c>
      <c r="E16" s="203">
        <v>3138100</v>
      </c>
      <c r="F16" s="204">
        <v>0.17573289876284551</v>
      </c>
      <c r="G16" s="15"/>
    </row>
    <row r="17" spans="1:7" ht="15.6" customHeight="1" x14ac:dyDescent="0.35">
      <c r="A17" s="202" t="s">
        <v>150</v>
      </c>
      <c r="B17" s="203">
        <v>1472105</v>
      </c>
      <c r="C17" s="203">
        <v>1475909</v>
      </c>
      <c r="D17" s="203">
        <v>1472105</v>
      </c>
      <c r="E17" s="203">
        <v>1475909</v>
      </c>
      <c r="F17" s="204">
        <v>0.25840548058732787</v>
      </c>
      <c r="G17" s="16"/>
    </row>
    <row r="18" spans="1:7" ht="15.6" customHeight="1" x14ac:dyDescent="0.25">
      <c r="A18" s="202" t="s">
        <v>147</v>
      </c>
      <c r="B18" s="203">
        <v>96305</v>
      </c>
      <c r="C18" s="203">
        <v>102991</v>
      </c>
      <c r="D18" s="203">
        <v>96305</v>
      </c>
      <c r="E18" s="203">
        <v>102991</v>
      </c>
      <c r="F18" s="204">
        <v>6.9425263485800324</v>
      </c>
    </row>
    <row r="19" spans="1:7" ht="15.6" customHeight="1" x14ac:dyDescent="0.25">
      <c r="A19" s="202" t="s">
        <v>143</v>
      </c>
      <c r="B19" s="203">
        <v>407068</v>
      </c>
      <c r="C19" s="203">
        <v>496339</v>
      </c>
      <c r="D19" s="203">
        <v>407068</v>
      </c>
      <c r="E19" s="203">
        <v>496339</v>
      </c>
      <c r="F19" s="204">
        <v>21.930242613027801</v>
      </c>
    </row>
    <row r="20" spans="1:7" ht="15.6" customHeight="1" x14ac:dyDescent="0.25">
      <c r="A20" s="202" t="s">
        <v>142</v>
      </c>
      <c r="B20" s="203">
        <v>1339082</v>
      </c>
      <c r="C20" s="203">
        <v>903674</v>
      </c>
      <c r="D20" s="203">
        <v>1339082</v>
      </c>
      <c r="E20" s="203">
        <v>903674</v>
      </c>
      <c r="F20" s="204">
        <v>-32.515409810601597</v>
      </c>
    </row>
    <row r="21" spans="1:7" ht="15.6" customHeight="1" x14ac:dyDescent="0.25">
      <c r="A21" s="202" t="s">
        <v>149</v>
      </c>
      <c r="B21" s="203">
        <v>2554319</v>
      </c>
      <c r="C21" s="203">
        <v>2436619</v>
      </c>
      <c r="D21" s="203">
        <v>2554319</v>
      </c>
      <c r="E21" s="203">
        <v>2436619</v>
      </c>
      <c r="F21" s="204">
        <v>-4.6078817876702232</v>
      </c>
    </row>
    <row r="22" spans="1:7" ht="15.6" customHeight="1" x14ac:dyDescent="0.25">
      <c r="A22" s="202" t="s">
        <v>146</v>
      </c>
      <c r="B22" s="203">
        <v>2896180</v>
      </c>
      <c r="C22" s="203">
        <v>2429446</v>
      </c>
      <c r="D22" s="203">
        <v>2896180</v>
      </c>
      <c r="E22" s="203">
        <v>2429446</v>
      </c>
      <c r="F22" s="204">
        <v>-16.115503870615779</v>
      </c>
    </row>
    <row r="23" spans="1:7" ht="15.6" customHeight="1" x14ac:dyDescent="0.25">
      <c r="A23" s="202" t="s">
        <v>165</v>
      </c>
      <c r="B23" s="203">
        <v>398506</v>
      </c>
      <c r="C23" s="203">
        <v>511300</v>
      </c>
      <c r="D23" s="203">
        <v>398506</v>
      </c>
      <c r="E23" s="203">
        <v>511300</v>
      </c>
      <c r="F23" s="204">
        <v>28.304216247685101</v>
      </c>
    </row>
    <row r="24" spans="1:7" ht="15.6" customHeight="1" x14ac:dyDescent="0.25">
      <c r="A24" s="202" t="s">
        <v>141</v>
      </c>
      <c r="B24" s="203">
        <v>179277</v>
      </c>
      <c r="C24" s="203">
        <v>164033</v>
      </c>
      <c r="D24" s="203">
        <v>179277</v>
      </c>
      <c r="E24" s="203">
        <v>164033</v>
      </c>
      <c r="F24" s="204">
        <v>-8.5030427773780275</v>
      </c>
    </row>
    <row r="25" spans="1:7" ht="15.6" customHeight="1" x14ac:dyDescent="0.25">
      <c r="A25" s="202" t="s">
        <v>140</v>
      </c>
      <c r="B25" s="203">
        <v>44272</v>
      </c>
      <c r="C25" s="203">
        <v>48341</v>
      </c>
      <c r="D25" s="203">
        <v>44272</v>
      </c>
      <c r="E25" s="203">
        <v>48341</v>
      </c>
      <c r="F25" s="204">
        <v>9.1909107336465468</v>
      </c>
    </row>
    <row r="26" spans="1:7" ht="15.6" customHeight="1" x14ac:dyDescent="0.25">
      <c r="A26" s="202" t="s">
        <v>152</v>
      </c>
      <c r="B26" s="203">
        <v>207702</v>
      </c>
      <c r="C26" s="203">
        <v>250078</v>
      </c>
      <c r="D26" s="203">
        <v>207702</v>
      </c>
      <c r="E26" s="203">
        <v>250078</v>
      </c>
      <c r="F26" s="204">
        <v>20.402307151592179</v>
      </c>
    </row>
    <row r="27" spans="1:7" ht="15.6" customHeight="1" x14ac:dyDescent="0.25">
      <c r="A27" s="202" t="s">
        <v>173</v>
      </c>
      <c r="B27" s="203">
        <v>206556</v>
      </c>
      <c r="C27" s="203">
        <v>249763</v>
      </c>
      <c r="D27" s="203">
        <v>206556</v>
      </c>
      <c r="E27" s="203">
        <v>249763</v>
      </c>
      <c r="F27" s="204">
        <v>20.917814055268309</v>
      </c>
    </row>
    <row r="28" spans="1:7" ht="15.6" customHeight="1" x14ac:dyDescent="0.25">
      <c r="A28" s="202" t="s">
        <v>177</v>
      </c>
      <c r="B28" s="203">
        <v>1197145</v>
      </c>
      <c r="C28" s="203">
        <v>1021913</v>
      </c>
      <c r="D28" s="203">
        <v>1197145</v>
      </c>
      <c r="E28" s="203">
        <v>1021913</v>
      </c>
      <c r="F28" s="204">
        <v>-14.637491699000529</v>
      </c>
    </row>
    <row r="29" spans="1:7" ht="15.6" customHeight="1" x14ac:dyDescent="0.25">
      <c r="A29" s="202" t="s">
        <v>178</v>
      </c>
      <c r="B29" s="203">
        <v>412513</v>
      </c>
      <c r="C29" s="203">
        <v>543935</v>
      </c>
      <c r="D29" s="203">
        <v>412513</v>
      </c>
      <c r="E29" s="203">
        <v>543935</v>
      </c>
      <c r="F29" s="204">
        <v>31.858874750613921</v>
      </c>
    </row>
    <row r="30" spans="1:7" ht="15.6" customHeight="1" x14ac:dyDescent="0.25">
      <c r="A30" s="202" t="s">
        <v>179</v>
      </c>
      <c r="B30" s="203">
        <v>298904</v>
      </c>
      <c r="C30" s="203">
        <v>337193</v>
      </c>
      <c r="D30" s="203">
        <v>298904</v>
      </c>
      <c r="E30" s="203">
        <v>337193</v>
      </c>
      <c r="F30" s="204">
        <v>12.809798463720799</v>
      </c>
    </row>
    <row r="31" spans="1:7" ht="15.6" customHeight="1" x14ac:dyDescent="0.25">
      <c r="A31" s="202" t="s">
        <v>180</v>
      </c>
      <c r="B31" s="203">
        <v>2327148</v>
      </c>
      <c r="C31" s="203">
        <v>2461197</v>
      </c>
      <c r="D31" s="203">
        <v>2327148</v>
      </c>
      <c r="E31" s="203">
        <v>2461197</v>
      </c>
      <c r="F31" s="204">
        <v>5.7602266808986826</v>
      </c>
    </row>
    <row r="32" spans="1:7" ht="15.6" customHeight="1" x14ac:dyDescent="0.25">
      <c r="A32" s="202" t="s">
        <v>181</v>
      </c>
      <c r="B32" s="203">
        <v>6213883</v>
      </c>
      <c r="C32" s="203">
        <v>5735503</v>
      </c>
      <c r="D32" s="203">
        <v>6213883</v>
      </c>
      <c r="E32" s="203">
        <v>5735503</v>
      </c>
      <c r="F32" s="204">
        <v>-7.6985678681108132</v>
      </c>
    </row>
    <row r="33" spans="1:6" ht="15.6" customHeight="1" x14ac:dyDescent="0.25">
      <c r="A33" s="202" t="s">
        <v>182</v>
      </c>
      <c r="B33" s="203">
        <v>319275</v>
      </c>
      <c r="C33" s="203">
        <v>304688</v>
      </c>
      <c r="D33" s="203">
        <v>319275</v>
      </c>
      <c r="E33" s="203">
        <v>304688</v>
      </c>
      <c r="F33" s="204">
        <v>-4.5687886618119222</v>
      </c>
    </row>
    <row r="34" spans="1:6" ht="15.6" customHeight="1" x14ac:dyDescent="0.25">
      <c r="A34" s="202" t="s">
        <v>183</v>
      </c>
      <c r="B34" s="203">
        <v>90795</v>
      </c>
      <c r="C34" s="203">
        <v>101087</v>
      </c>
      <c r="D34" s="203">
        <v>90795</v>
      </c>
      <c r="E34" s="203">
        <v>101087</v>
      </c>
      <c r="F34" s="204">
        <v>11.33542595957927</v>
      </c>
    </row>
    <row r="35" spans="1:6" ht="15.6" customHeight="1" x14ac:dyDescent="0.25">
      <c r="A35" s="170" t="s">
        <v>153</v>
      </c>
      <c r="B35" s="192">
        <f>SUM(B7:B34)</f>
        <v>41925000</v>
      </c>
      <c r="C35" s="192">
        <f>SUM(C7:C34)</f>
        <v>39895151</v>
      </c>
      <c r="D35" s="90">
        <f>SUM(D7:D34)</f>
        <v>41925000</v>
      </c>
      <c r="E35" s="92">
        <f>SUM(E7:E34)</f>
        <v>39895151</v>
      </c>
      <c r="F35" s="154">
        <f>E35*100/D35-100</f>
        <v>-4.841619558735843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208C-41AC-4948-B3A3-1A27454510EE}">
  <sheetPr codeName="Hoja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1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1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503931</v>
      </c>
      <c r="C7" s="203">
        <v>514226</v>
      </c>
      <c r="D7" s="203">
        <v>503931</v>
      </c>
      <c r="E7" s="203">
        <v>514226</v>
      </c>
      <c r="F7" s="204">
        <v>2.0429384181564529</v>
      </c>
      <c r="G7" s="51"/>
    </row>
    <row r="8" spans="1:14" ht="15.6" customHeight="1" x14ac:dyDescent="0.25">
      <c r="A8" s="202" t="s">
        <v>11</v>
      </c>
      <c r="B8" s="203">
        <v>4031</v>
      </c>
      <c r="C8" s="203">
        <v>8225</v>
      </c>
      <c r="D8" s="203">
        <v>4031</v>
      </c>
      <c r="E8" s="203">
        <v>8225</v>
      </c>
      <c r="F8" s="204">
        <v>104.0436616224262</v>
      </c>
      <c r="G8" s="20"/>
    </row>
    <row r="9" spans="1:14" ht="15.6" customHeight="1" x14ac:dyDescent="0.25">
      <c r="A9" s="202" t="s">
        <v>8</v>
      </c>
      <c r="B9" s="203">
        <v>0</v>
      </c>
      <c r="C9" s="203">
        <v>6600</v>
      </c>
      <c r="D9" s="203">
        <v>0</v>
      </c>
      <c r="E9" s="203">
        <v>6600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32180</v>
      </c>
      <c r="C10" s="203">
        <v>43421</v>
      </c>
      <c r="D10" s="203">
        <v>32180</v>
      </c>
      <c r="E10" s="203">
        <v>43421</v>
      </c>
      <c r="F10" s="204">
        <v>34.931634555624612</v>
      </c>
    </row>
    <row r="11" spans="1:14" ht="15.6" customHeight="1" x14ac:dyDescent="0.25">
      <c r="A11" s="202" t="s">
        <v>9</v>
      </c>
      <c r="B11" s="203">
        <v>2208287</v>
      </c>
      <c r="C11" s="203">
        <v>1794632</v>
      </c>
      <c r="D11" s="203">
        <v>2208287</v>
      </c>
      <c r="E11" s="203">
        <v>1794632</v>
      </c>
      <c r="F11" s="204">
        <v>-18.731940187122419</v>
      </c>
    </row>
    <row r="12" spans="1:14" ht="15.6" customHeight="1" x14ac:dyDescent="0.25">
      <c r="A12" s="202" t="s">
        <v>6</v>
      </c>
      <c r="B12" s="203">
        <v>32846</v>
      </c>
      <c r="C12" s="203">
        <v>57211</v>
      </c>
      <c r="D12" s="203">
        <v>32846</v>
      </c>
      <c r="E12" s="203">
        <v>57211</v>
      </c>
      <c r="F12" s="204">
        <v>74.179504353650373</v>
      </c>
    </row>
    <row r="13" spans="1:14" ht="15.6" customHeight="1" x14ac:dyDescent="0.25">
      <c r="A13" s="202" t="s">
        <v>175</v>
      </c>
      <c r="B13" s="203">
        <v>142236</v>
      </c>
      <c r="C13" s="203">
        <v>38441</v>
      </c>
      <c r="D13" s="203">
        <v>142236</v>
      </c>
      <c r="E13" s="203">
        <v>38441</v>
      </c>
      <c r="F13" s="204">
        <v>-72.973790039089963</v>
      </c>
    </row>
    <row r="14" spans="1:14" ht="15.6" customHeight="1" x14ac:dyDescent="0.25">
      <c r="A14" s="202" t="s">
        <v>148</v>
      </c>
      <c r="B14" s="203">
        <v>711291</v>
      </c>
      <c r="C14" s="203">
        <v>1338991</v>
      </c>
      <c r="D14" s="203">
        <v>711291</v>
      </c>
      <c r="E14" s="203">
        <v>1338991</v>
      </c>
      <c r="F14" s="204">
        <v>88.247988516654914</v>
      </c>
    </row>
    <row r="15" spans="1:14" ht="15.6" customHeight="1" x14ac:dyDescent="0.25">
      <c r="A15" s="202" t="s">
        <v>145</v>
      </c>
      <c r="B15" s="203">
        <v>1480144</v>
      </c>
      <c r="C15" s="203">
        <v>1336587</v>
      </c>
      <c r="D15" s="203">
        <v>1480144</v>
      </c>
      <c r="E15" s="203">
        <v>1336587</v>
      </c>
      <c r="F15" s="204">
        <v>-9.698853625052692</v>
      </c>
    </row>
    <row r="16" spans="1:14" ht="15.6" customHeight="1" x14ac:dyDescent="0.5">
      <c r="A16" s="202" t="s">
        <v>144</v>
      </c>
      <c r="B16" s="203">
        <v>2487900</v>
      </c>
      <c r="C16" s="203">
        <v>2151721</v>
      </c>
      <c r="D16" s="203">
        <v>2487900</v>
      </c>
      <c r="E16" s="203">
        <v>2151721</v>
      </c>
      <c r="F16" s="204">
        <v>-13.512560794244139</v>
      </c>
      <c r="G16" s="15"/>
    </row>
    <row r="17" spans="1:7" ht="15.6" customHeight="1" x14ac:dyDescent="0.35">
      <c r="A17" s="202" t="s">
        <v>150</v>
      </c>
      <c r="B17" s="203">
        <v>829377</v>
      </c>
      <c r="C17" s="203">
        <v>821398</v>
      </c>
      <c r="D17" s="203">
        <v>829377</v>
      </c>
      <c r="E17" s="203">
        <v>821398</v>
      </c>
      <c r="F17" s="204">
        <v>-0.96204741631369473</v>
      </c>
      <c r="G17" s="16"/>
    </row>
    <row r="18" spans="1:7" ht="15.6" customHeight="1" x14ac:dyDescent="0.25">
      <c r="A18" s="202" t="s">
        <v>147</v>
      </c>
      <c r="B18" s="203">
        <v>43767</v>
      </c>
      <c r="C18" s="203">
        <v>60640</v>
      </c>
      <c r="D18" s="203">
        <v>43767</v>
      </c>
      <c r="E18" s="203">
        <v>60640</v>
      </c>
      <c r="F18" s="204">
        <v>38.551876984942993</v>
      </c>
    </row>
    <row r="19" spans="1:7" ht="15.6" customHeight="1" x14ac:dyDescent="0.25">
      <c r="A19" s="202" t="s">
        <v>143</v>
      </c>
      <c r="B19" s="203">
        <v>190166</v>
      </c>
      <c r="C19" s="203">
        <v>236045</v>
      </c>
      <c r="D19" s="203">
        <v>190166</v>
      </c>
      <c r="E19" s="203">
        <v>236045</v>
      </c>
      <c r="F19" s="204">
        <v>24.125763806358648</v>
      </c>
    </row>
    <row r="20" spans="1:7" ht="15.6" customHeight="1" x14ac:dyDescent="0.25">
      <c r="A20" s="202" t="s">
        <v>142</v>
      </c>
      <c r="B20" s="203">
        <v>122287</v>
      </c>
      <c r="C20" s="203">
        <v>163429</v>
      </c>
      <c r="D20" s="203">
        <v>122287</v>
      </c>
      <c r="E20" s="203">
        <v>163429</v>
      </c>
      <c r="F20" s="204">
        <v>33.643805146908512</v>
      </c>
    </row>
    <row r="21" spans="1:7" ht="15.6" customHeight="1" x14ac:dyDescent="0.25">
      <c r="A21" s="202" t="s">
        <v>149</v>
      </c>
      <c r="B21" s="203">
        <v>1849987</v>
      </c>
      <c r="C21" s="203">
        <v>1950854</v>
      </c>
      <c r="D21" s="203">
        <v>1849987</v>
      </c>
      <c r="E21" s="203">
        <v>1950854</v>
      </c>
      <c r="F21" s="204">
        <v>5.4523085837900416</v>
      </c>
    </row>
    <row r="22" spans="1:7" ht="15.6" customHeight="1" x14ac:dyDescent="0.25">
      <c r="A22" s="202" t="s">
        <v>146</v>
      </c>
      <c r="B22" s="203">
        <v>917064</v>
      </c>
      <c r="C22" s="203">
        <v>806299</v>
      </c>
      <c r="D22" s="203">
        <v>917064</v>
      </c>
      <c r="E22" s="203">
        <v>806299</v>
      </c>
      <c r="F22" s="204">
        <v>-12.078219186447191</v>
      </c>
    </row>
    <row r="23" spans="1:7" ht="15.6" customHeight="1" x14ac:dyDescent="0.25">
      <c r="A23" s="202" t="s">
        <v>165</v>
      </c>
      <c r="B23" s="203">
        <v>17664</v>
      </c>
      <c r="C23" s="203">
        <v>10411</v>
      </c>
      <c r="D23" s="203">
        <v>17664</v>
      </c>
      <c r="E23" s="203">
        <v>10411</v>
      </c>
      <c r="F23" s="204">
        <v>-41.060914855072461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4578</v>
      </c>
      <c r="C25" s="203">
        <v>7708</v>
      </c>
      <c r="D25" s="203">
        <v>4578</v>
      </c>
      <c r="E25" s="203">
        <v>7708</v>
      </c>
      <c r="F25" s="204">
        <v>68.370467453036269</v>
      </c>
    </row>
    <row r="26" spans="1:7" ht="15.6" customHeight="1" x14ac:dyDescent="0.25">
      <c r="A26" s="202" t="s">
        <v>152</v>
      </c>
      <c r="B26" s="203">
        <v>111691</v>
      </c>
      <c r="C26" s="203">
        <v>185608</v>
      </c>
      <c r="D26" s="203">
        <v>111691</v>
      </c>
      <c r="E26" s="203">
        <v>185608</v>
      </c>
      <c r="F26" s="204">
        <v>66.179907065027635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407088</v>
      </c>
      <c r="C28" s="203">
        <v>312725</v>
      </c>
      <c r="D28" s="203">
        <v>407088</v>
      </c>
      <c r="E28" s="203">
        <v>312725</v>
      </c>
      <c r="F28" s="204">
        <v>-23.18000039303541</v>
      </c>
    </row>
    <row r="29" spans="1:7" ht="15.6" customHeight="1" x14ac:dyDescent="0.25">
      <c r="A29" s="202" t="s">
        <v>178</v>
      </c>
      <c r="B29" s="203">
        <v>23670</v>
      </c>
      <c r="C29" s="203">
        <v>17112</v>
      </c>
      <c r="D29" s="203">
        <v>23670</v>
      </c>
      <c r="E29" s="203">
        <v>17112</v>
      </c>
      <c r="F29" s="204">
        <v>-27.70595690747783</v>
      </c>
    </row>
    <row r="30" spans="1:7" ht="15.6" customHeight="1" x14ac:dyDescent="0.25">
      <c r="A30" s="202" t="s">
        <v>179</v>
      </c>
      <c r="B30" s="203">
        <v>20670</v>
      </c>
      <c r="C30" s="203">
        <v>42770</v>
      </c>
      <c r="D30" s="203">
        <v>20670</v>
      </c>
      <c r="E30" s="203">
        <v>42770</v>
      </c>
      <c r="F30" s="204">
        <v>106.9182389937107</v>
      </c>
    </row>
    <row r="31" spans="1:7" ht="15.6" customHeight="1" x14ac:dyDescent="0.25">
      <c r="A31" s="202" t="s">
        <v>180</v>
      </c>
      <c r="B31" s="203">
        <v>1613941</v>
      </c>
      <c r="C31" s="203">
        <v>1352262</v>
      </c>
      <c r="D31" s="203">
        <v>1613941</v>
      </c>
      <c r="E31" s="203">
        <v>1352262</v>
      </c>
      <c r="F31" s="204">
        <v>-16.213665803148938</v>
      </c>
    </row>
    <row r="32" spans="1:7" ht="15.6" customHeight="1" x14ac:dyDescent="0.25">
      <c r="A32" s="202" t="s">
        <v>181</v>
      </c>
      <c r="B32" s="203">
        <v>341288</v>
      </c>
      <c r="C32" s="203">
        <v>400087</v>
      </c>
      <c r="D32" s="203">
        <v>341288</v>
      </c>
      <c r="E32" s="203">
        <v>400087</v>
      </c>
      <c r="F32" s="204">
        <v>17.228557699069409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9277</v>
      </c>
      <c r="C34" s="203">
        <v>24280</v>
      </c>
      <c r="D34" s="203">
        <v>9277</v>
      </c>
      <c r="E34" s="203">
        <v>24280</v>
      </c>
      <c r="F34" s="204">
        <v>161.72253961409939</v>
      </c>
    </row>
    <row r="35" spans="1:6" ht="15.6" customHeight="1" x14ac:dyDescent="0.25">
      <c r="A35" s="170" t="s">
        <v>153</v>
      </c>
      <c r="B35" s="90">
        <f>SUM(B7:B34)</f>
        <v>14105361</v>
      </c>
      <c r="C35" s="91">
        <f>SUM(C7:C34)</f>
        <v>13681683</v>
      </c>
      <c r="D35" s="90">
        <f>SUM(D7:D34)</f>
        <v>14105361</v>
      </c>
      <c r="E35" s="92">
        <f>SUM(E7:E34)</f>
        <v>13681683</v>
      </c>
      <c r="F35" s="154">
        <f>E35*100/D35-100</f>
        <v>-3.0036664782985696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0F30-54B1-4435-85FB-F6EA5750A779}">
  <sheetPr codeName="Hoja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257913</v>
      </c>
      <c r="C7" s="203">
        <v>292591</v>
      </c>
      <c r="D7" s="203">
        <v>257913</v>
      </c>
      <c r="E7" s="203">
        <v>292591</v>
      </c>
      <c r="F7" s="204">
        <v>13.445619259207559</v>
      </c>
      <c r="G7" s="51"/>
    </row>
    <row r="8" spans="1:14" ht="15.6" customHeight="1" x14ac:dyDescent="0.25">
      <c r="A8" s="202" t="s">
        <v>11</v>
      </c>
      <c r="B8" s="203">
        <v>94885</v>
      </c>
      <c r="C8" s="203">
        <v>89389</v>
      </c>
      <c r="D8" s="203">
        <v>94885</v>
      </c>
      <c r="E8" s="203">
        <v>89389</v>
      </c>
      <c r="F8" s="204">
        <v>-5.7922748590398916</v>
      </c>
      <c r="G8" s="20"/>
    </row>
    <row r="9" spans="1:14" ht="15.6" customHeight="1" x14ac:dyDescent="0.25">
      <c r="A9" s="202" t="s">
        <v>8</v>
      </c>
      <c r="B9" s="203">
        <v>206004</v>
      </c>
      <c r="C9" s="203">
        <v>263139</v>
      </c>
      <c r="D9" s="203">
        <v>206004</v>
      </c>
      <c r="E9" s="203">
        <v>263139</v>
      </c>
      <c r="F9" s="204">
        <v>27.734898351488329</v>
      </c>
      <c r="G9" s="20"/>
    </row>
    <row r="10" spans="1:14" ht="15.6" customHeight="1" x14ac:dyDescent="0.25">
      <c r="A10" s="202" t="s">
        <v>10</v>
      </c>
      <c r="B10" s="203">
        <v>231849</v>
      </c>
      <c r="C10" s="203">
        <v>207614</v>
      </c>
      <c r="D10" s="203">
        <v>231849</v>
      </c>
      <c r="E10" s="203">
        <v>207614</v>
      </c>
      <c r="F10" s="204">
        <v>-10.452924101462591</v>
      </c>
    </row>
    <row r="11" spans="1:14" ht="15.6" customHeight="1" x14ac:dyDescent="0.25">
      <c r="A11" s="202" t="s">
        <v>9</v>
      </c>
      <c r="B11" s="203">
        <v>16144</v>
      </c>
      <c r="C11" s="203">
        <v>12087</v>
      </c>
      <c r="D11" s="203">
        <v>16144</v>
      </c>
      <c r="E11" s="203">
        <v>12087</v>
      </c>
      <c r="F11" s="204">
        <v>-25.130079286422198</v>
      </c>
    </row>
    <row r="12" spans="1:14" ht="15.6" customHeight="1" x14ac:dyDescent="0.25">
      <c r="A12" s="202" t="s">
        <v>6</v>
      </c>
      <c r="B12" s="203">
        <v>233593</v>
      </c>
      <c r="C12" s="203">
        <v>132913</v>
      </c>
      <c r="D12" s="203">
        <v>233593</v>
      </c>
      <c r="E12" s="203">
        <v>132913</v>
      </c>
      <c r="F12" s="204">
        <v>-43.100606610643297</v>
      </c>
    </row>
    <row r="13" spans="1:14" ht="15.6" customHeight="1" x14ac:dyDescent="0.25">
      <c r="A13" s="202" t="s">
        <v>175</v>
      </c>
      <c r="B13" s="203">
        <v>28459</v>
      </c>
      <c r="C13" s="203">
        <v>20022</v>
      </c>
      <c r="D13" s="203">
        <v>28459</v>
      </c>
      <c r="E13" s="203">
        <v>20022</v>
      </c>
      <c r="F13" s="204">
        <v>-29.64615763027513</v>
      </c>
    </row>
    <row r="14" spans="1:14" ht="15.6" customHeight="1" x14ac:dyDescent="0.25">
      <c r="A14" s="202" t="s">
        <v>148</v>
      </c>
      <c r="B14" s="203">
        <v>311158</v>
      </c>
      <c r="C14" s="203">
        <v>276203</v>
      </c>
      <c r="D14" s="203">
        <v>311158</v>
      </c>
      <c r="E14" s="203">
        <v>276203</v>
      </c>
      <c r="F14" s="204">
        <v>-11.233842613720361</v>
      </c>
    </row>
    <row r="15" spans="1:14" ht="15.6" customHeight="1" x14ac:dyDescent="0.25">
      <c r="A15" s="202" t="s">
        <v>145</v>
      </c>
      <c r="B15" s="203">
        <v>321031</v>
      </c>
      <c r="C15" s="203">
        <v>319596</v>
      </c>
      <c r="D15" s="203">
        <v>321031</v>
      </c>
      <c r="E15" s="203">
        <v>319596</v>
      </c>
      <c r="F15" s="204">
        <v>-0.44699733047586682</v>
      </c>
    </row>
    <row r="16" spans="1:14" ht="15.6" customHeight="1" x14ac:dyDescent="0.5">
      <c r="A16" s="202" t="s">
        <v>144</v>
      </c>
      <c r="B16" s="203">
        <v>562966</v>
      </c>
      <c r="C16" s="203">
        <v>941325</v>
      </c>
      <c r="D16" s="203">
        <v>562966</v>
      </c>
      <c r="E16" s="203">
        <v>941325</v>
      </c>
      <c r="F16" s="204">
        <v>67.208144008696792</v>
      </c>
      <c r="G16" s="15"/>
    </row>
    <row r="17" spans="1:7" ht="15.6" customHeight="1" x14ac:dyDescent="0.35">
      <c r="A17" s="202" t="s">
        <v>150</v>
      </c>
      <c r="B17" s="203">
        <v>556584</v>
      </c>
      <c r="C17" s="203">
        <v>562546</v>
      </c>
      <c r="D17" s="203">
        <v>556584</v>
      </c>
      <c r="E17" s="203">
        <v>562546</v>
      </c>
      <c r="F17" s="204">
        <v>1.0711770370689779</v>
      </c>
      <c r="G17" s="16"/>
    </row>
    <row r="18" spans="1:7" ht="15.6" customHeight="1" x14ac:dyDescent="0.25">
      <c r="A18" s="202" t="s">
        <v>147</v>
      </c>
      <c r="B18" s="203">
        <v>1300</v>
      </c>
      <c r="C18" s="203">
        <v>745</v>
      </c>
      <c r="D18" s="203">
        <v>1300</v>
      </c>
      <c r="E18" s="203">
        <v>745</v>
      </c>
      <c r="F18" s="204">
        <v>-42.692307692307693</v>
      </c>
    </row>
    <row r="19" spans="1:7" ht="15.6" customHeight="1" x14ac:dyDescent="0.25">
      <c r="A19" s="202" t="s">
        <v>143</v>
      </c>
      <c r="B19" s="203">
        <v>165665</v>
      </c>
      <c r="C19" s="203">
        <v>204228</v>
      </c>
      <c r="D19" s="203">
        <v>165665</v>
      </c>
      <c r="E19" s="203">
        <v>204228</v>
      </c>
      <c r="F19" s="204">
        <v>23.277698970814601</v>
      </c>
    </row>
    <row r="20" spans="1:7" ht="15.6" customHeight="1" x14ac:dyDescent="0.25">
      <c r="A20" s="202" t="s">
        <v>142</v>
      </c>
      <c r="B20" s="203">
        <v>1106568</v>
      </c>
      <c r="C20" s="203">
        <v>644327</v>
      </c>
      <c r="D20" s="203">
        <v>1106568</v>
      </c>
      <c r="E20" s="203">
        <v>644327</v>
      </c>
      <c r="F20" s="204">
        <v>-41.772489354472569</v>
      </c>
    </row>
    <row r="21" spans="1:7" ht="15.6" customHeight="1" x14ac:dyDescent="0.25">
      <c r="A21" s="202" t="s">
        <v>149</v>
      </c>
      <c r="B21" s="203">
        <v>582799</v>
      </c>
      <c r="C21" s="203">
        <v>334480</v>
      </c>
      <c r="D21" s="203">
        <v>582799</v>
      </c>
      <c r="E21" s="203">
        <v>334480</v>
      </c>
      <c r="F21" s="204">
        <v>-42.608000356898337</v>
      </c>
    </row>
    <row r="22" spans="1:7" ht="15.6" customHeight="1" x14ac:dyDescent="0.25">
      <c r="A22" s="202" t="s">
        <v>146</v>
      </c>
      <c r="B22" s="203">
        <v>37376</v>
      </c>
      <c r="C22" s="203">
        <v>42976</v>
      </c>
      <c r="D22" s="203">
        <v>37376</v>
      </c>
      <c r="E22" s="203">
        <v>42976</v>
      </c>
      <c r="F22" s="204">
        <v>14.982876712328761</v>
      </c>
    </row>
    <row r="23" spans="1:7" ht="15.6" customHeight="1" x14ac:dyDescent="0.25">
      <c r="A23" s="202" t="s">
        <v>165</v>
      </c>
      <c r="B23" s="203">
        <v>89911</v>
      </c>
      <c r="C23" s="203">
        <v>45690</v>
      </c>
      <c r="D23" s="203">
        <v>89911</v>
      </c>
      <c r="E23" s="203">
        <v>45690</v>
      </c>
      <c r="F23" s="204">
        <v>-49.183081046812958</v>
      </c>
    </row>
    <row r="24" spans="1:7" ht="15.6" customHeight="1" x14ac:dyDescent="0.25">
      <c r="A24" s="202" t="s">
        <v>141</v>
      </c>
      <c r="B24" s="203">
        <v>92996</v>
      </c>
      <c r="C24" s="203">
        <v>69920</v>
      </c>
      <c r="D24" s="203">
        <v>92996</v>
      </c>
      <c r="E24" s="203">
        <v>69920</v>
      </c>
      <c r="F24" s="204">
        <v>-24.81397049335455</v>
      </c>
    </row>
    <row r="25" spans="1:7" ht="15.6" customHeight="1" x14ac:dyDescent="0.25">
      <c r="A25" s="202" t="s">
        <v>140</v>
      </c>
      <c r="B25" s="203">
        <v>0</v>
      </c>
      <c r="C25" s="203">
        <v>5000</v>
      </c>
      <c r="D25" s="203">
        <v>0</v>
      </c>
      <c r="E25" s="203">
        <v>5000</v>
      </c>
      <c r="F25" s="204" t="s">
        <v>151</v>
      </c>
    </row>
    <row r="26" spans="1:7" ht="15.6" customHeight="1" x14ac:dyDescent="0.25">
      <c r="A26" s="202" t="s">
        <v>152</v>
      </c>
      <c r="B26" s="203">
        <v>29992</v>
      </c>
      <c r="C26" s="203">
        <v>57143</v>
      </c>
      <c r="D26" s="203">
        <v>29992</v>
      </c>
      <c r="E26" s="203">
        <v>57143</v>
      </c>
      <c r="F26" s="204">
        <v>90.527473993064831</v>
      </c>
    </row>
    <row r="27" spans="1:7" ht="15.6" customHeight="1" x14ac:dyDescent="0.25">
      <c r="A27" s="202" t="s">
        <v>173</v>
      </c>
      <c r="B27" s="203">
        <v>91379</v>
      </c>
      <c r="C27" s="203">
        <v>84106</v>
      </c>
      <c r="D27" s="203">
        <v>91379</v>
      </c>
      <c r="E27" s="203">
        <v>84106</v>
      </c>
      <c r="F27" s="204">
        <v>-7.9591591065780989</v>
      </c>
    </row>
    <row r="28" spans="1:7" ht="15.6" customHeight="1" x14ac:dyDescent="0.25">
      <c r="A28" s="202" t="s">
        <v>177</v>
      </c>
      <c r="B28" s="203">
        <v>42931</v>
      </c>
      <c r="C28" s="203">
        <v>17188</v>
      </c>
      <c r="D28" s="203">
        <v>42931</v>
      </c>
      <c r="E28" s="203">
        <v>17188</v>
      </c>
      <c r="F28" s="204">
        <v>-59.963662621415757</v>
      </c>
    </row>
    <row r="29" spans="1:7" ht="15.6" customHeight="1" x14ac:dyDescent="0.25">
      <c r="A29" s="202" t="s">
        <v>178</v>
      </c>
      <c r="B29" s="203">
        <v>163979</v>
      </c>
      <c r="C29" s="203">
        <v>294142</v>
      </c>
      <c r="D29" s="203">
        <v>163979</v>
      </c>
      <c r="E29" s="203">
        <v>294142</v>
      </c>
      <c r="F29" s="204">
        <v>79.377847163356279</v>
      </c>
    </row>
    <row r="30" spans="1:7" ht="15.6" customHeight="1" x14ac:dyDescent="0.25">
      <c r="A30" s="202" t="s">
        <v>179</v>
      </c>
      <c r="B30" s="203">
        <v>160057</v>
      </c>
      <c r="C30" s="203">
        <v>142881</v>
      </c>
      <c r="D30" s="203">
        <v>160057</v>
      </c>
      <c r="E30" s="203">
        <v>142881</v>
      </c>
      <c r="F30" s="204">
        <v>-10.731177018187269</v>
      </c>
    </row>
    <row r="31" spans="1:7" ht="15.6" customHeight="1" x14ac:dyDescent="0.25">
      <c r="A31" s="202" t="s">
        <v>180</v>
      </c>
      <c r="B31" s="203">
        <v>560417</v>
      </c>
      <c r="C31" s="203">
        <v>1000898</v>
      </c>
      <c r="D31" s="203">
        <v>560417</v>
      </c>
      <c r="E31" s="203">
        <v>1000898</v>
      </c>
      <c r="F31" s="204">
        <v>78.598793398487203</v>
      </c>
    </row>
    <row r="32" spans="1:7" ht="15.6" customHeight="1" x14ac:dyDescent="0.25">
      <c r="A32" s="202" t="s">
        <v>181</v>
      </c>
      <c r="B32" s="203">
        <v>183698</v>
      </c>
      <c r="C32" s="203">
        <v>156110</v>
      </c>
      <c r="D32" s="203">
        <v>183698</v>
      </c>
      <c r="E32" s="203">
        <v>156110</v>
      </c>
      <c r="F32" s="204">
        <v>-15.018127578961129</v>
      </c>
    </row>
    <row r="33" spans="1:6" ht="15.6" customHeight="1" x14ac:dyDescent="0.25">
      <c r="A33" s="202" t="s">
        <v>182</v>
      </c>
      <c r="B33" s="203">
        <v>16587</v>
      </c>
      <c r="C33" s="203">
        <v>5918</v>
      </c>
      <c r="D33" s="203">
        <v>16587</v>
      </c>
      <c r="E33" s="203">
        <v>5918</v>
      </c>
      <c r="F33" s="204">
        <v>-64.321456562368127</v>
      </c>
    </row>
    <row r="34" spans="1:6" ht="15.6" customHeight="1" x14ac:dyDescent="0.25">
      <c r="A34" s="202" t="s">
        <v>183</v>
      </c>
      <c r="B34" s="203">
        <v>18211</v>
      </c>
      <c r="C34" s="203">
        <v>21325</v>
      </c>
      <c r="D34" s="203">
        <v>18211</v>
      </c>
      <c r="E34" s="203">
        <v>21325</v>
      </c>
      <c r="F34" s="204">
        <v>17.099555213881711</v>
      </c>
    </row>
    <row r="35" spans="1:6" ht="15.6" customHeight="1" x14ac:dyDescent="0.25">
      <c r="A35" s="170" t="s">
        <v>153</v>
      </c>
      <c r="B35" s="90">
        <f>SUM(B7:B34)</f>
        <v>6164452</v>
      </c>
      <c r="C35" s="91">
        <f>SUM(C7:C34)</f>
        <v>6244502</v>
      </c>
      <c r="D35" s="90">
        <f>SUM(D7:D34)</f>
        <v>6164452</v>
      </c>
      <c r="E35" s="92">
        <f>SUM(E7:E34)</f>
        <v>6244502</v>
      </c>
      <c r="F35" s="154">
        <f>E35*100/D35-100</f>
        <v>1.2985744718265266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Hortal Muñoz</dc:creator>
  <cp:keywords/>
  <dc:description/>
  <cp:lastModifiedBy>Isabel Hortal Muñoz</cp:lastModifiedBy>
  <dcterms:created xsi:type="dcterms:W3CDTF">2014-04-30T10:51:23Z</dcterms:created>
  <dcterms:modified xsi:type="dcterms:W3CDTF">2026-07-22T07:42:26Z</dcterms:modified>
  <cp:category/>
</cp:coreProperties>
</file>