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hm.EPPE\Downloads\"/>
    </mc:Choice>
  </mc:AlternateContent>
  <xr:revisionPtr revIDLastSave="0" documentId="13_ncr:1_{F1348D23-00D8-4100-A492-64618B3A7652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0" l="1"/>
  <c r="E35" i="50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E35" i="46"/>
  <c r="F35" i="46" s="1"/>
  <c r="D35" i="46"/>
  <c r="C35" i="46"/>
  <c r="B35" i="46"/>
  <c r="E35" i="45"/>
  <c r="F35" i="45" s="1"/>
  <c r="D35" i="45"/>
  <c r="C35" i="45"/>
  <c r="B35" i="45"/>
  <c r="E35" i="44"/>
  <c r="F35" i="44" s="1"/>
  <c r="D35" i="44"/>
  <c r="C35" i="44"/>
  <c r="B35" i="44"/>
  <c r="F35" i="43"/>
  <c r="E35" i="43"/>
  <c r="D35" i="43"/>
  <c r="C35" i="43"/>
  <c r="B35" i="43"/>
  <c r="AA2" i="43"/>
  <c r="AA1" i="43"/>
  <c r="E35" i="31"/>
  <c r="F35" i="31" s="1"/>
  <c r="D35" i="31"/>
  <c r="C35" i="31"/>
  <c r="B35" i="31"/>
  <c r="D35" i="6" s="1" a="1"/>
  <c r="E35" i="30"/>
  <c r="F35" i="30" s="1"/>
  <c r="D35" i="30"/>
  <c r="C35" i="30"/>
  <c r="B35" i="30"/>
  <c r="F35" i="29"/>
  <c r="E35" i="29"/>
  <c r="D35" i="29"/>
  <c r="C35" i="29"/>
  <c r="B35" i="29"/>
  <c r="D33" i="6" s="1" a="1"/>
  <c r="F35" i="38"/>
  <c r="E35" i="38"/>
  <c r="D35" i="38"/>
  <c r="C35" i="38"/>
  <c r="B35" i="38"/>
  <c r="E35" i="28"/>
  <c r="D35" i="28"/>
  <c r="F35" i="28" s="1"/>
  <c r="C35" i="28"/>
  <c r="B35" i="28"/>
  <c r="D31" i="6" s="1" a="1"/>
  <c r="E35" i="34"/>
  <c r="F35" i="34" s="1"/>
  <c r="D35" i="34"/>
  <c r="C35" i="34"/>
  <c r="B35" i="34"/>
  <c r="D30" i="6" s="1" a="1"/>
  <c r="F35" i="33"/>
  <c r="E35" i="33"/>
  <c r="D35" i="33"/>
  <c r="C35" i="33"/>
  <c r="B35" i="33"/>
  <c r="F35" i="32"/>
  <c r="E35" i="32"/>
  <c r="D35" i="32"/>
  <c r="C35" i="32"/>
  <c r="B35" i="32"/>
  <c r="D28" i="6" s="1" a="1"/>
  <c r="E35" i="26"/>
  <c r="D35" i="26"/>
  <c r="F35" i="26" s="1"/>
  <c r="C35" i="26"/>
  <c r="B35" i="26"/>
  <c r="E35" i="25"/>
  <c r="F35" i="25" s="1"/>
  <c r="D35" i="25"/>
  <c r="C35" i="25"/>
  <c r="B35" i="25"/>
  <c r="E35" i="24"/>
  <c r="F35" i="24" s="1"/>
  <c r="D35" i="24"/>
  <c r="C35" i="24"/>
  <c r="B35" i="24"/>
  <c r="D25" i="6" s="1" a="1"/>
  <c r="F35" i="22"/>
  <c r="E35" i="22"/>
  <c r="D35" i="22"/>
  <c r="C35" i="22"/>
  <c r="B35" i="22"/>
  <c r="D24" i="6" s="1" a="1"/>
  <c r="E35" i="21"/>
  <c r="D35" i="21"/>
  <c r="F35" i="21" s="1"/>
  <c r="C35" i="21"/>
  <c r="D23" i="6" s="1" a="1"/>
  <c r="B35" i="21"/>
  <c r="E35" i="20"/>
  <c r="F35" i="20" s="1"/>
  <c r="D35" i="20"/>
  <c r="C35" i="20"/>
  <c r="B35" i="20"/>
  <c r="E35" i="19"/>
  <c r="F35" i="19" s="1"/>
  <c r="D35" i="19"/>
  <c r="C35" i="19"/>
  <c r="B35" i="19"/>
  <c r="D21" i="6" s="1" a="1"/>
  <c r="F35" i="18"/>
  <c r="E35" i="18"/>
  <c r="D35" i="18"/>
  <c r="C35" i="18"/>
  <c r="B35" i="18"/>
  <c r="E35" i="17"/>
  <c r="F35" i="17" s="1"/>
  <c r="D35" i="17"/>
  <c r="C35" i="17"/>
  <c r="B35" i="17"/>
  <c r="D16" i="6" s="1" a="1"/>
  <c r="E35" i="16"/>
  <c r="F35" i="16" s="1"/>
  <c r="D35" i="16"/>
  <c r="D15" i="6" s="1" a="1"/>
  <c r="C35" i="16"/>
  <c r="B35" i="16"/>
  <c r="F35" i="15"/>
  <c r="E35" i="15"/>
  <c r="D35" i="15"/>
  <c r="C35" i="15"/>
  <c r="B35" i="15"/>
  <c r="F35" i="14"/>
  <c r="E35" i="14"/>
  <c r="D35" i="14"/>
  <c r="C35" i="14"/>
  <c r="B35" i="14"/>
  <c r="D13" i="6" s="1" a="1"/>
  <c r="E35" i="13"/>
  <c r="D35" i="13"/>
  <c r="F35" i="13" s="1"/>
  <c r="C35" i="13"/>
  <c r="B35" i="13"/>
  <c r="E35" i="12"/>
  <c r="F35" i="12" s="1"/>
  <c r="D35" i="12"/>
  <c r="C35" i="12"/>
  <c r="B35" i="12"/>
  <c r="E35" i="11"/>
  <c r="F35" i="11" s="1"/>
  <c r="D35" i="11"/>
  <c r="C35" i="11"/>
  <c r="B35" i="11"/>
  <c r="D8" i="6" s="1" a="1"/>
  <c r="F35" i="10"/>
  <c r="E35" i="10"/>
  <c r="D35" i="10"/>
  <c r="C35" i="10"/>
  <c r="B35" i="10"/>
  <c r="D7" i="6" s="1" a="1"/>
  <c r="E35" i="9"/>
  <c r="D35" i="9"/>
  <c r="F35" i="9" s="1"/>
  <c r="C35" i="9"/>
  <c r="B35" i="9"/>
  <c r="E35" i="7"/>
  <c r="F35" i="7" s="1"/>
  <c r="D35" i="7"/>
  <c r="C35" i="7"/>
  <c r="B35" i="7"/>
  <c r="AA2" i="7"/>
  <c r="AA1" i="7"/>
  <c r="L48" i="40"/>
  <c r="N48" i="40" s="1"/>
  <c r="K48" i="40"/>
  <c r="H48" i="40"/>
  <c r="J48" i="40" s="1"/>
  <c r="G48" i="40"/>
  <c r="D48" i="40"/>
  <c r="F48" i="40" s="1"/>
  <c r="C48" i="40"/>
  <c r="L48" i="39"/>
  <c r="N48" i="39" s="1"/>
  <c r="K48" i="39"/>
  <c r="H48" i="39"/>
  <c r="J48" i="39" s="1"/>
  <c r="G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I32" i="6"/>
  <c r="D32" i="6" a="1"/>
  <c r="H32" i="6" s="1"/>
  <c r="D32" i="6"/>
  <c r="I29" i="6"/>
  <c r="D29" i="6" a="1"/>
  <c r="H29" i="6" s="1"/>
  <c r="D29" i="6"/>
  <c r="I26" i="6"/>
  <c r="D26" i="6" a="1"/>
  <c r="H26" i="6" s="1"/>
  <c r="D26" i="6"/>
  <c r="I20" i="6"/>
  <c r="D20" i="6" a="1"/>
  <c r="H20" i="6" s="1"/>
  <c r="D20" i="6"/>
  <c r="I14" i="6"/>
  <c r="D14" i="6" a="1"/>
  <c r="H14" i="6" s="1"/>
  <c r="D14" i="6"/>
  <c r="G11" i="6"/>
  <c r="D10" i="6" a="1"/>
  <c r="I10" i="6" s="1"/>
  <c r="D10" i="6"/>
  <c r="I9" i="6"/>
  <c r="D9" i="6" a="1"/>
  <c r="H9" i="6" s="1"/>
  <c r="D9" i="6"/>
  <c r="D11" i="6" s="1"/>
  <c r="H31" i="6" l="1"/>
  <c r="D31" i="6"/>
  <c r="I31" i="6"/>
  <c r="I28" i="6"/>
  <c r="H28" i="6"/>
  <c r="D28" i="6"/>
  <c r="E12" i="6"/>
  <c r="E18" i="6" s="1"/>
  <c r="I7" i="6"/>
  <c r="G12" i="6"/>
  <c r="F12" i="6"/>
  <c r="F18" i="6" s="1"/>
  <c r="D7" i="6"/>
  <c r="D12" i="6" s="1"/>
  <c r="D18" i="6" s="1"/>
  <c r="H7" i="6"/>
  <c r="H23" i="6"/>
  <c r="I23" i="6"/>
  <c r="D23" i="6"/>
  <c r="I25" i="6"/>
  <c r="H25" i="6"/>
  <c r="D25" i="6"/>
  <c r="I24" i="6"/>
  <c r="D24" i="6"/>
  <c r="H24" i="6"/>
  <c r="I21" i="6"/>
  <c r="D21" i="6"/>
  <c r="H21" i="6"/>
  <c r="H8" i="6"/>
  <c r="D8" i="6"/>
  <c r="I8" i="6"/>
  <c r="G17" i="6"/>
  <c r="F17" i="6"/>
  <c r="E17" i="6"/>
  <c r="H13" i="6"/>
  <c r="D13" i="6"/>
  <c r="D17" i="6" s="1"/>
  <c r="I13" i="6"/>
  <c r="I15" i="6"/>
  <c r="H15" i="6"/>
  <c r="D15" i="6"/>
  <c r="I35" i="6"/>
  <c r="H35" i="6"/>
  <c r="D35" i="6"/>
  <c r="H16" i="6"/>
  <c r="D16" i="6"/>
  <c r="I16" i="6"/>
  <c r="D30" i="6"/>
  <c r="I30" i="6"/>
  <c r="H30" i="6"/>
  <c r="I33" i="6"/>
  <c r="D33" i="6"/>
  <c r="H33" i="6"/>
  <c r="E48" i="39"/>
  <c r="E48" i="40"/>
  <c r="D27" i="6" a="1"/>
  <c r="H10" i="6"/>
  <c r="E11" i="6"/>
  <c r="D22" i="6" a="1"/>
  <c r="D34" i="6" a="1"/>
  <c r="I48" i="39"/>
  <c r="I48" i="40"/>
  <c r="F11" i="6"/>
  <c r="I11" i="6" s="1"/>
  <c r="M48" i="39"/>
  <c r="M48" i="40"/>
  <c r="G18" i="6" l="1"/>
  <c r="I12" i="6"/>
  <c r="H12" i="6"/>
  <c r="H11" i="6"/>
  <c r="H22" i="6"/>
  <c r="D22" i="6"/>
  <c r="I22" i="6"/>
  <c r="I34" i="6"/>
  <c r="H34" i="6"/>
  <c r="D34" i="6"/>
  <c r="I17" i="6"/>
  <c r="H17" i="6"/>
  <c r="D27" i="6"/>
  <c r="I27" i="6"/>
  <c r="H27" i="6"/>
  <c r="H18" i="6" l="1"/>
  <c r="I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<sst xmlns="http://schemas.openxmlformats.org/spreadsheetml/2006/main" count="1899" uniqueCount="245">
  <si>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</si>
  <si>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</si>
  <si>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</si>
  <si>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</si>
  <si>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</si>
  <si>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</si>
  <si>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</si>
  <si>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</si>
  <si>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</si>
  <si>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</si>
  <si>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</si>
  <si>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</si>
  <si>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</si>
  <si>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</si>
  <si>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</si>
  <si>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</si>
  <si>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</si>
  <si>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</si>
  <si>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</si>
  <si>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</si>
  <si>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</si>
  <si>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</si>
  <si>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</si>
  <si>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</si>
  <si>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</si>
  <si>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</si>
  <si>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</si>
  <si>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</si>
  <si>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</si>
  <si>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</si>
  <si>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</si>
  <si>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</si>
  <si>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</si>
  <si>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</si>
  <si>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</si>
  <si>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</si>
  <si>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</si>
  <si>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</si>
  <si>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</si>
  <si>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</si>
  <si>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</si>
  <si>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</si>
  <si>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</si>
  <si>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</si>
  <si>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</si>
  <si>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</si>
  <si>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</si>
  <si>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</si>
  <si>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</si>
  <si>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</si>
  <si>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</si>
  <si>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</si>
  <si>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</si>
  <si>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</si>
  <si>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</si>
  <si>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</si>
  <si>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</si>
  <si>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</si>
  <si>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</si>
  <si>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</si>
  <si>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</si>
  <si>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</si>
  <si>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</si>
  <si>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</si>
  <si>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</si>
  <si>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</si>
  <si>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</si>
  <si>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</si>
  <si>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</si>
  <si>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</si>
  <si>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</si>
  <si>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</si>
  <si>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</si>
  <si>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</si>
  <si>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</si>
  <si>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</si>
  <si>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</si>
  <si>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</si>
  <si>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</si>
  <si>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</si>
  <si>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</si>
  <si>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</si>
  <si>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</si>
  <si>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</si>
  <si>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</si>
  <si>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</si>
  <si>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</si>
  <si>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</si>
  <si>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</si>
  <si>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</si>
  <si>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</si>
  <si>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</si>
  <si>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</si>
  <si>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</si>
  <si>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</si>
  <si>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</si>
  <si>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</si>
  <si>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</si>
  <si>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</si>
  <si>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</si>
  <si>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</si>
  <si>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</si>
  <si>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</si>
  <si>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</si>
  <si>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</si>
  <si>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</si>
  <si>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</si>
  <si>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</si>
  <si>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</si>
  <si>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</si>
  <si>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</si>
  <si>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</si>
  <si>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</si>
  <si>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</si>
  <si>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</si>
  <si>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</si>
  <si>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</si>
  <si>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</si>
  <si>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</si>
  <si>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</si>
  <si>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</si>
  <si>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</si>
  <si>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</si>
  <si>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</si>
  <si>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</si>
  <si>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</si>
  <si>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</si>
  <si>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</si>
  <si>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</si>
  <si>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</si>
  <si>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</si>
  <si>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</si>
  <si>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</si>
  <si>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</si>
  <si>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</si>
  <si>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</si>
  <si>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</si>
  <si>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</si>
  <si>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</si>
  <si>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</si>
  <si>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</si>
  <si>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</si>
  <si>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</si>
  <si>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</si>
  <si>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</si>
  <si>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</si>
  <si>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</si>
  <si>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</si>
  <si>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</si>
  <si>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</si>
  <si>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</si>
  <si>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</si>
  <si>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</si>
  <si>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</si>
  <si>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Marzo </t>
  </si>
  <si>
    <t xml:space="preserve"> Marzo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</si>
  <si>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</si>
  <si>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</si>
  <si>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</si>
  <si>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</si>
  <si>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</si>
  <si>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</si>
  <si>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</si>
  <si>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Marzo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</si>
  <si>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</si>
  <si>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</si>
  <si>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</si>
  <si>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</si>
  <si>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</si>
  <si>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</si>
  <si>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</si>
  <si>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</si>
  <si>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22/7/2026</t>
  </si>
  <si>
    <t>Pasaia</t>
  </si>
  <si>
    <t>Maquinaria, aparatos, herramientas y repuestos</t>
  </si>
  <si>
    <t>Baleares</t>
  </si>
  <si>
    <t xml:space="preserve">Marzo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</si>
  <si>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</si>
  <si>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</si>
  <si>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</si>
  <si>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</si>
  <si>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</si>
  <si>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</si>
  <si>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</si>
  <si>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</si>
  <si>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21/07/2026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</si>
  <si>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</si>
  <si>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</si>
  <si>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</si>
  <si>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</si>
  <si>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</si>
  <si>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</si>
  <si>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</si>
  <si>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</si>
  <si>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</si>
  <si>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</si>
  <si>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</si>
  <si>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</si>
  <si>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</si>
  <si>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</si>
  <si>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</si>
  <si>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Fecha: 21/7/2026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</si>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</sst>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2" fillId="5" borderId="51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20" fillId="3" borderId="48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wrapText="1" indent="1"/>
    </xf>
    <xf numFmtId="0" fontId="20" fillId="4" borderId="49" xfId="0" applyFont="1" applyFill="1" applyBorder="1" applyAlignment="1">
      <alignment horizontal="left" vertical="center"/>
    </xf>
    <xf numFmtId="0" fontId="30" fillId="5" borderId="48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33" fillId="3" borderId="45" xfId="0" applyFont="1" applyFill="1" applyBorder="1" applyAlignment="1">
      <alignment horizontal="left" vertical="center" wrapTex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6DF46834-002A-4F16-9FB6-BDA98644DEE4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2780116.0120000001</c:v>
                </c:pt>
                <c:pt idx="1">
                  <c:v>746267</c:v>
                </c:pt>
                <c:pt idx="2">
                  <c:v>1586639.024</c:v>
                </c:pt>
                <c:pt idx="3">
                  <c:v>913715.53599999996</c:v>
                </c:pt>
                <c:pt idx="4">
                  <c:v>23237370.046</c:v>
                </c:pt>
                <c:pt idx="5">
                  <c:v>1363948.2490000001</c:v>
                </c:pt>
                <c:pt idx="6">
                  <c:v>3665750.4419999998</c:v>
                </c:pt>
                <c:pt idx="7">
                  <c:v>17200418</c:v>
                </c:pt>
                <c:pt idx="8">
                  <c:v>8353687</c:v>
                </c:pt>
                <c:pt idx="9">
                  <c:v>9091092.8990000002</c:v>
                </c:pt>
                <c:pt idx="10">
                  <c:v>4609504.92</c:v>
                </c:pt>
                <c:pt idx="11">
                  <c:v>487595</c:v>
                </c:pt>
                <c:pt idx="12">
                  <c:v>1802147.8559999999</c:v>
                </c:pt>
                <c:pt idx="13">
                  <c:v>3121730.17</c:v>
                </c:pt>
                <c:pt idx="14">
                  <c:v>7073906.057</c:v>
                </c:pt>
                <c:pt idx="15">
                  <c:v>8891555.5559999999</c:v>
                </c:pt>
                <c:pt idx="16">
                  <c:v>1666275.0490000001</c:v>
                </c:pt>
                <c:pt idx="17">
                  <c:v>482152.80599999998</c:v>
                </c:pt>
                <c:pt idx="18">
                  <c:v>137192</c:v>
                </c:pt>
                <c:pt idx="19">
                  <c:v>631682.89</c:v>
                </c:pt>
                <c:pt idx="20">
                  <c:v>876264.255</c:v>
                </c:pt>
                <c:pt idx="21">
                  <c:v>3679545.1630000002</c:v>
                </c:pt>
                <c:pt idx="22">
                  <c:v>1712793.5160000001</c:v>
                </c:pt>
                <c:pt idx="23">
                  <c:v>1030328</c:v>
                </c:pt>
                <c:pt idx="24">
                  <c:v>7392740.5920000002</c:v>
                </c:pt>
                <c:pt idx="25">
                  <c:v>18760797.191</c:v>
                </c:pt>
                <c:pt idx="26">
                  <c:v>1224933.274</c:v>
                </c:pt>
                <c:pt idx="27">
                  <c:v>397352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3262721.1949999998</c:v>
                </c:pt>
                <c:pt idx="1">
                  <c:v>685367</c:v>
                </c:pt>
                <c:pt idx="2">
                  <c:v>1374548.344</c:v>
                </c:pt>
                <c:pt idx="3">
                  <c:v>1140248.929</c:v>
                </c:pt>
                <c:pt idx="4">
                  <c:v>25172273.857000001</c:v>
                </c:pt>
                <c:pt idx="5">
                  <c:v>1286991.4240000001</c:v>
                </c:pt>
                <c:pt idx="6">
                  <c:v>3977913.2439999999</c:v>
                </c:pt>
                <c:pt idx="7">
                  <c:v>16587443.772</c:v>
                </c:pt>
                <c:pt idx="8">
                  <c:v>8159550</c:v>
                </c:pt>
                <c:pt idx="9">
                  <c:v>8679724.1239999998</c:v>
                </c:pt>
                <c:pt idx="10">
                  <c:v>4425676.6969999997</c:v>
                </c:pt>
                <c:pt idx="11">
                  <c:v>511059</c:v>
                </c:pt>
                <c:pt idx="12">
                  <c:v>1450489.1089999999</c:v>
                </c:pt>
                <c:pt idx="13">
                  <c:v>4126673.591</c:v>
                </c:pt>
                <c:pt idx="14">
                  <c:v>7110837.2860000003</c:v>
                </c:pt>
                <c:pt idx="15">
                  <c:v>8541919.0390000008</c:v>
                </c:pt>
                <c:pt idx="16">
                  <c:v>1289229.8640000001</c:v>
                </c:pt>
                <c:pt idx="17">
                  <c:v>589512.38800000004</c:v>
                </c:pt>
                <c:pt idx="18">
                  <c:v>131896</c:v>
                </c:pt>
                <c:pt idx="19">
                  <c:v>659556.44200000004</c:v>
                </c:pt>
                <c:pt idx="20">
                  <c:v>870091.56299999997</c:v>
                </c:pt>
                <c:pt idx="21">
                  <c:v>3810011.7549999999</c:v>
                </c:pt>
                <c:pt idx="22">
                  <c:v>1751804.477</c:v>
                </c:pt>
                <c:pt idx="23">
                  <c:v>1089864</c:v>
                </c:pt>
                <c:pt idx="24">
                  <c:v>7175851.3700000001</c:v>
                </c:pt>
                <c:pt idx="25">
                  <c:v>19443701.942000002</c:v>
                </c:pt>
                <c:pt idx="26">
                  <c:v>1234876.9680000001</c:v>
                </c:pt>
                <c:pt idx="27">
                  <c:v>358427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863529"/>
        <c:axId val="16415623"/>
      </c:barChart>
      <c:catAx>
        <c:axId val="5686352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15623"/>
        <c:crosses val="autoZero"/>
        <c:auto val="1"/>
        <c:lblAlgn val="ctr"/>
        <c:lblOffset val="100"/>
        <c:noMultiLvlLbl val="0"/>
      </c:catAx>
      <c:valAx>
        <c:axId val="1641562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863529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867318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0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5599</c:v>
                </c:pt>
                <c:pt idx="13">
                  <c:v>0</c:v>
                </c:pt>
                <c:pt idx="14">
                  <c:v>84843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273</c:v>
                </c:pt>
                <c:pt idx="22">
                  <c:v>1</c:v>
                </c:pt>
                <c:pt idx="23">
                  <c:v>0</c:v>
                </c:pt>
                <c:pt idx="24">
                  <c:v>2399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854733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47370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502</c:v>
                </c:pt>
                <c:pt idx="22">
                  <c:v>0</c:v>
                </c:pt>
                <c:pt idx="23">
                  <c:v>0</c:v>
                </c:pt>
                <c:pt idx="24">
                  <c:v>68620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507101"/>
        <c:axId val="47563162"/>
      </c:barChart>
      <c:catAx>
        <c:axId val="2850710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563162"/>
        <c:crosses val="autoZero"/>
        <c:auto val="1"/>
        <c:lblAlgn val="ctr"/>
        <c:lblOffset val="100"/>
        <c:noMultiLvlLbl val="0"/>
      </c:catAx>
      <c:valAx>
        <c:axId val="4756316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50710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6302</c:v>
                </c:pt>
                <c:pt idx="1">
                  <c:v>111147</c:v>
                </c:pt>
                <c:pt idx="2">
                  <c:v>0</c:v>
                </c:pt>
                <c:pt idx="3">
                  <c:v>9494</c:v>
                </c:pt>
                <c:pt idx="4">
                  <c:v>13466239</c:v>
                </c:pt>
                <c:pt idx="5">
                  <c:v>270975</c:v>
                </c:pt>
                <c:pt idx="6">
                  <c:v>38052</c:v>
                </c:pt>
                <c:pt idx="7">
                  <c:v>6567626</c:v>
                </c:pt>
                <c:pt idx="8">
                  <c:v>99412</c:v>
                </c:pt>
                <c:pt idx="9">
                  <c:v>121012</c:v>
                </c:pt>
                <c:pt idx="10">
                  <c:v>238556</c:v>
                </c:pt>
                <c:pt idx="11">
                  <c:v>0</c:v>
                </c:pt>
                <c:pt idx="12">
                  <c:v>28628</c:v>
                </c:pt>
                <c:pt idx="13">
                  <c:v>132950</c:v>
                </c:pt>
                <c:pt idx="14">
                  <c:v>896834</c:v>
                </c:pt>
                <c:pt idx="15">
                  <c:v>4261784</c:v>
                </c:pt>
                <c:pt idx="16">
                  <c:v>1046451</c:v>
                </c:pt>
                <c:pt idx="17">
                  <c:v>899</c:v>
                </c:pt>
                <c:pt idx="18">
                  <c:v>0</c:v>
                </c:pt>
                <c:pt idx="19">
                  <c:v>0</c:v>
                </c:pt>
                <c:pt idx="20">
                  <c:v>10631</c:v>
                </c:pt>
                <c:pt idx="21">
                  <c:v>285838</c:v>
                </c:pt>
                <c:pt idx="22">
                  <c:v>112526</c:v>
                </c:pt>
                <c:pt idx="23">
                  <c:v>1354</c:v>
                </c:pt>
                <c:pt idx="24">
                  <c:v>664648</c:v>
                </c:pt>
                <c:pt idx="25">
                  <c:v>6883063</c:v>
                </c:pt>
                <c:pt idx="26">
                  <c:v>108208</c:v>
                </c:pt>
                <c:pt idx="2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132053</c:v>
                </c:pt>
                <c:pt idx="1">
                  <c:v>5249</c:v>
                </c:pt>
                <c:pt idx="2">
                  <c:v>17</c:v>
                </c:pt>
                <c:pt idx="3">
                  <c:v>0</c:v>
                </c:pt>
                <c:pt idx="4">
                  <c:v>14914555</c:v>
                </c:pt>
                <c:pt idx="5">
                  <c:v>203455</c:v>
                </c:pt>
                <c:pt idx="6">
                  <c:v>3814</c:v>
                </c:pt>
                <c:pt idx="7">
                  <c:v>5861847</c:v>
                </c:pt>
                <c:pt idx="8">
                  <c:v>18644</c:v>
                </c:pt>
                <c:pt idx="9">
                  <c:v>12188</c:v>
                </c:pt>
                <c:pt idx="10">
                  <c:v>36296</c:v>
                </c:pt>
                <c:pt idx="11">
                  <c:v>0</c:v>
                </c:pt>
                <c:pt idx="12">
                  <c:v>47992</c:v>
                </c:pt>
                <c:pt idx="13">
                  <c:v>19356</c:v>
                </c:pt>
                <c:pt idx="14">
                  <c:v>535311</c:v>
                </c:pt>
                <c:pt idx="15">
                  <c:v>4038918</c:v>
                </c:pt>
                <c:pt idx="16">
                  <c:v>787652</c:v>
                </c:pt>
                <c:pt idx="17">
                  <c:v>61</c:v>
                </c:pt>
                <c:pt idx="18">
                  <c:v>0</c:v>
                </c:pt>
                <c:pt idx="19">
                  <c:v>1176</c:v>
                </c:pt>
                <c:pt idx="20">
                  <c:v>7715</c:v>
                </c:pt>
                <c:pt idx="21">
                  <c:v>419469</c:v>
                </c:pt>
                <c:pt idx="22">
                  <c:v>70862</c:v>
                </c:pt>
                <c:pt idx="23">
                  <c:v>0</c:v>
                </c:pt>
                <c:pt idx="24">
                  <c:v>442358</c:v>
                </c:pt>
                <c:pt idx="25">
                  <c:v>7550255</c:v>
                </c:pt>
                <c:pt idx="26">
                  <c:v>95592</c:v>
                </c:pt>
                <c:pt idx="27">
                  <c:v>12440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484872"/>
        <c:axId val="10545140"/>
      </c:barChart>
      <c:catAx>
        <c:axId val="384848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45140"/>
        <c:crosses val="autoZero"/>
        <c:auto val="1"/>
        <c:lblAlgn val="ctr"/>
        <c:lblOffset val="100"/>
        <c:noMultiLvlLbl val="0"/>
      </c:catAx>
      <c:valAx>
        <c:axId val="1054514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48487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111147</c:v>
                </c:pt>
                <c:pt idx="2">
                  <c:v>0</c:v>
                </c:pt>
                <c:pt idx="3">
                  <c:v>0</c:v>
                </c:pt>
                <c:pt idx="4">
                  <c:v>10592404</c:v>
                </c:pt>
                <c:pt idx="5">
                  <c:v>69706</c:v>
                </c:pt>
                <c:pt idx="6">
                  <c:v>9</c:v>
                </c:pt>
                <c:pt idx="7">
                  <c:v>4494705</c:v>
                </c:pt>
                <c:pt idx="8">
                  <c:v>98585</c:v>
                </c:pt>
                <c:pt idx="9">
                  <c:v>13033</c:v>
                </c:pt>
                <c:pt idx="10">
                  <c:v>238556</c:v>
                </c:pt>
                <c:pt idx="11">
                  <c:v>0</c:v>
                </c:pt>
                <c:pt idx="12">
                  <c:v>28452</c:v>
                </c:pt>
                <c:pt idx="13">
                  <c:v>487</c:v>
                </c:pt>
                <c:pt idx="14">
                  <c:v>134188</c:v>
                </c:pt>
                <c:pt idx="15">
                  <c:v>2653191</c:v>
                </c:pt>
                <c:pt idx="16">
                  <c:v>1040429</c:v>
                </c:pt>
                <c:pt idx="17">
                  <c:v>829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254766</c:v>
                </c:pt>
                <c:pt idx="22">
                  <c:v>111783</c:v>
                </c:pt>
                <c:pt idx="23">
                  <c:v>8</c:v>
                </c:pt>
                <c:pt idx="24">
                  <c:v>198</c:v>
                </c:pt>
                <c:pt idx="25">
                  <c:v>6755342</c:v>
                </c:pt>
                <c:pt idx="26">
                  <c:v>74413</c:v>
                </c:pt>
                <c:pt idx="2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5249</c:v>
                </c:pt>
                <c:pt idx="2">
                  <c:v>17</c:v>
                </c:pt>
                <c:pt idx="3">
                  <c:v>0</c:v>
                </c:pt>
                <c:pt idx="4">
                  <c:v>11170013</c:v>
                </c:pt>
                <c:pt idx="5">
                  <c:v>52821</c:v>
                </c:pt>
                <c:pt idx="6">
                  <c:v>38</c:v>
                </c:pt>
                <c:pt idx="7">
                  <c:v>4265558</c:v>
                </c:pt>
                <c:pt idx="8">
                  <c:v>11382</c:v>
                </c:pt>
                <c:pt idx="9">
                  <c:v>1445</c:v>
                </c:pt>
                <c:pt idx="10">
                  <c:v>36296</c:v>
                </c:pt>
                <c:pt idx="11">
                  <c:v>0</c:v>
                </c:pt>
                <c:pt idx="12">
                  <c:v>954</c:v>
                </c:pt>
                <c:pt idx="13">
                  <c:v>81</c:v>
                </c:pt>
                <c:pt idx="14">
                  <c:v>28773</c:v>
                </c:pt>
                <c:pt idx="15">
                  <c:v>2696330</c:v>
                </c:pt>
                <c:pt idx="16">
                  <c:v>775067</c:v>
                </c:pt>
                <c:pt idx="17">
                  <c:v>61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414601</c:v>
                </c:pt>
                <c:pt idx="22">
                  <c:v>69626</c:v>
                </c:pt>
                <c:pt idx="23">
                  <c:v>0</c:v>
                </c:pt>
                <c:pt idx="24">
                  <c:v>0</c:v>
                </c:pt>
                <c:pt idx="25">
                  <c:v>7413764</c:v>
                </c:pt>
                <c:pt idx="26">
                  <c:v>62497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44345"/>
        <c:axId val="12055077"/>
      </c:barChart>
      <c:catAx>
        <c:axId val="1584434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55077"/>
        <c:crosses val="autoZero"/>
        <c:auto val="1"/>
        <c:lblAlgn val="ctr"/>
        <c:lblOffset val="100"/>
        <c:noMultiLvlLbl val="0"/>
      </c:catAx>
      <c:valAx>
        <c:axId val="1205507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84434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20712</c:v>
                </c:pt>
                <c:pt idx="2">
                  <c:v>288043</c:v>
                </c:pt>
                <c:pt idx="3">
                  <c:v>0</c:v>
                </c:pt>
                <c:pt idx="4">
                  <c:v>3388827</c:v>
                </c:pt>
                <c:pt idx="5">
                  <c:v>239025</c:v>
                </c:pt>
                <c:pt idx="6">
                  <c:v>3363362</c:v>
                </c:pt>
                <c:pt idx="7">
                  <c:v>2789046</c:v>
                </c:pt>
                <c:pt idx="8">
                  <c:v>246872</c:v>
                </c:pt>
                <c:pt idx="9">
                  <c:v>0</c:v>
                </c:pt>
                <c:pt idx="10">
                  <c:v>0</c:v>
                </c:pt>
                <c:pt idx="11">
                  <c:v>140691</c:v>
                </c:pt>
                <c:pt idx="12">
                  <c:v>5418</c:v>
                </c:pt>
                <c:pt idx="13">
                  <c:v>0</c:v>
                </c:pt>
                <c:pt idx="14">
                  <c:v>153441</c:v>
                </c:pt>
                <c:pt idx="15">
                  <c:v>1481589</c:v>
                </c:pt>
                <c:pt idx="16">
                  <c:v>116842</c:v>
                </c:pt>
                <c:pt idx="17">
                  <c:v>0</c:v>
                </c:pt>
                <c:pt idx="18">
                  <c:v>111439</c:v>
                </c:pt>
                <c:pt idx="19">
                  <c:v>13236</c:v>
                </c:pt>
                <c:pt idx="20">
                  <c:v>127550</c:v>
                </c:pt>
                <c:pt idx="21">
                  <c:v>1154326</c:v>
                </c:pt>
                <c:pt idx="22">
                  <c:v>462952</c:v>
                </c:pt>
                <c:pt idx="23">
                  <c:v>32647</c:v>
                </c:pt>
                <c:pt idx="24">
                  <c:v>82573</c:v>
                </c:pt>
                <c:pt idx="25">
                  <c:v>3224346</c:v>
                </c:pt>
                <c:pt idx="26">
                  <c:v>322923</c:v>
                </c:pt>
                <c:pt idx="27">
                  <c:v>88351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19134</c:v>
                </c:pt>
                <c:pt idx="2">
                  <c:v>252721</c:v>
                </c:pt>
                <c:pt idx="3">
                  <c:v>0</c:v>
                </c:pt>
                <c:pt idx="4">
                  <c:v>3520432</c:v>
                </c:pt>
                <c:pt idx="5">
                  <c:v>245717</c:v>
                </c:pt>
                <c:pt idx="6">
                  <c:v>3503249</c:v>
                </c:pt>
                <c:pt idx="7">
                  <c:v>2783713</c:v>
                </c:pt>
                <c:pt idx="8">
                  <c:v>306040</c:v>
                </c:pt>
                <c:pt idx="9">
                  <c:v>366</c:v>
                </c:pt>
                <c:pt idx="10">
                  <c:v>0</c:v>
                </c:pt>
                <c:pt idx="11">
                  <c:v>143708</c:v>
                </c:pt>
                <c:pt idx="12">
                  <c:v>7478</c:v>
                </c:pt>
                <c:pt idx="13">
                  <c:v>0</c:v>
                </c:pt>
                <c:pt idx="14">
                  <c:v>155815</c:v>
                </c:pt>
                <c:pt idx="15">
                  <c:v>1387046</c:v>
                </c:pt>
                <c:pt idx="16">
                  <c:v>108600</c:v>
                </c:pt>
                <c:pt idx="17">
                  <c:v>0</c:v>
                </c:pt>
                <c:pt idx="18">
                  <c:v>116363</c:v>
                </c:pt>
                <c:pt idx="19">
                  <c:v>176347</c:v>
                </c:pt>
                <c:pt idx="20">
                  <c:v>125606</c:v>
                </c:pt>
                <c:pt idx="21">
                  <c:v>1188400</c:v>
                </c:pt>
                <c:pt idx="22">
                  <c:v>531932</c:v>
                </c:pt>
                <c:pt idx="23">
                  <c:v>42583</c:v>
                </c:pt>
                <c:pt idx="24">
                  <c:v>100297</c:v>
                </c:pt>
                <c:pt idx="25">
                  <c:v>3371469</c:v>
                </c:pt>
                <c:pt idx="26">
                  <c:v>338572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341352"/>
        <c:axId val="8630934"/>
      </c:barChart>
      <c:catAx>
        <c:axId val="5341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630934"/>
        <c:crosses val="autoZero"/>
        <c:auto val="1"/>
        <c:lblAlgn val="ctr"/>
        <c:lblOffset val="100"/>
        <c:noMultiLvlLbl val="0"/>
      </c:catAx>
      <c:valAx>
        <c:axId val="863093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413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488</c:v>
                </c:pt>
                <c:pt idx="2">
                  <c:v>14434</c:v>
                </c:pt>
                <c:pt idx="3">
                  <c:v>0</c:v>
                </c:pt>
                <c:pt idx="4">
                  <c:v>140080</c:v>
                </c:pt>
                <c:pt idx="5">
                  <c:v>9028</c:v>
                </c:pt>
                <c:pt idx="6">
                  <c:v>157583</c:v>
                </c:pt>
                <c:pt idx="7">
                  <c:v>100457</c:v>
                </c:pt>
                <c:pt idx="8">
                  <c:v>8765</c:v>
                </c:pt>
                <c:pt idx="9">
                  <c:v>0</c:v>
                </c:pt>
                <c:pt idx="10">
                  <c:v>0</c:v>
                </c:pt>
                <c:pt idx="11">
                  <c:v>7741</c:v>
                </c:pt>
                <c:pt idx="12">
                  <c:v>25</c:v>
                </c:pt>
                <c:pt idx="13">
                  <c:v>0</c:v>
                </c:pt>
                <c:pt idx="14">
                  <c:v>7631</c:v>
                </c:pt>
                <c:pt idx="15">
                  <c:v>87156</c:v>
                </c:pt>
                <c:pt idx="16">
                  <c:v>5105</c:v>
                </c:pt>
                <c:pt idx="17">
                  <c:v>0</c:v>
                </c:pt>
                <c:pt idx="18">
                  <c:v>6888</c:v>
                </c:pt>
                <c:pt idx="19">
                  <c:v>719</c:v>
                </c:pt>
                <c:pt idx="20">
                  <c:v>825</c:v>
                </c:pt>
                <c:pt idx="21">
                  <c:v>74198</c:v>
                </c:pt>
                <c:pt idx="22">
                  <c:v>9468</c:v>
                </c:pt>
                <c:pt idx="23">
                  <c:v>1718</c:v>
                </c:pt>
                <c:pt idx="24">
                  <c:v>0</c:v>
                </c:pt>
                <c:pt idx="25">
                  <c:v>118941</c:v>
                </c:pt>
                <c:pt idx="26">
                  <c:v>4101</c:v>
                </c:pt>
                <c:pt idx="27">
                  <c:v>2770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285</c:v>
                </c:pt>
                <c:pt idx="2">
                  <c:v>13252</c:v>
                </c:pt>
                <c:pt idx="3">
                  <c:v>0</c:v>
                </c:pt>
                <c:pt idx="4">
                  <c:v>145999</c:v>
                </c:pt>
                <c:pt idx="5">
                  <c:v>8765</c:v>
                </c:pt>
                <c:pt idx="6">
                  <c:v>159476</c:v>
                </c:pt>
                <c:pt idx="7">
                  <c:v>98700</c:v>
                </c:pt>
                <c:pt idx="8">
                  <c:v>11447</c:v>
                </c:pt>
                <c:pt idx="9">
                  <c:v>0</c:v>
                </c:pt>
                <c:pt idx="10">
                  <c:v>0</c:v>
                </c:pt>
                <c:pt idx="11">
                  <c:v>8114</c:v>
                </c:pt>
                <c:pt idx="12">
                  <c:v>2</c:v>
                </c:pt>
                <c:pt idx="13">
                  <c:v>0</c:v>
                </c:pt>
                <c:pt idx="14">
                  <c:v>8153</c:v>
                </c:pt>
                <c:pt idx="15">
                  <c:v>85367</c:v>
                </c:pt>
                <c:pt idx="16">
                  <c:v>5550</c:v>
                </c:pt>
                <c:pt idx="17">
                  <c:v>0</c:v>
                </c:pt>
                <c:pt idx="18">
                  <c:v>7443</c:v>
                </c:pt>
                <c:pt idx="19">
                  <c:v>7285</c:v>
                </c:pt>
                <c:pt idx="20">
                  <c:v>751</c:v>
                </c:pt>
                <c:pt idx="21">
                  <c:v>73649</c:v>
                </c:pt>
                <c:pt idx="22">
                  <c:v>11653</c:v>
                </c:pt>
                <c:pt idx="23">
                  <c:v>2185</c:v>
                </c:pt>
                <c:pt idx="24">
                  <c:v>0</c:v>
                </c:pt>
                <c:pt idx="25">
                  <c:v>126396</c:v>
                </c:pt>
                <c:pt idx="26">
                  <c:v>4577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228783"/>
        <c:axId val="36778104"/>
      </c:barChart>
      <c:catAx>
        <c:axId val="6322878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778104"/>
        <c:crosses val="autoZero"/>
        <c:auto val="1"/>
        <c:lblAlgn val="ctr"/>
        <c:lblOffset val="100"/>
        <c:noMultiLvlLbl val="0"/>
      </c:catAx>
      <c:valAx>
        <c:axId val="3677810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22878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57309</c:v>
                </c:pt>
                <c:pt idx="2">
                  <c:v>3378</c:v>
                </c:pt>
                <c:pt idx="3">
                  <c:v>8</c:v>
                </c:pt>
                <c:pt idx="4">
                  <c:v>1114835</c:v>
                </c:pt>
                <c:pt idx="5">
                  <c:v>51465.75</c:v>
                </c:pt>
                <c:pt idx="6">
                  <c:v>18257</c:v>
                </c:pt>
                <c:pt idx="7">
                  <c:v>927196.5</c:v>
                </c:pt>
                <c:pt idx="8">
                  <c:v>101244.25</c:v>
                </c:pt>
                <c:pt idx="9">
                  <c:v>8780</c:v>
                </c:pt>
                <c:pt idx="10">
                  <c:v>38939</c:v>
                </c:pt>
                <c:pt idx="11">
                  <c:v>1518</c:v>
                </c:pt>
                <c:pt idx="12">
                  <c:v>2554.25</c:v>
                </c:pt>
                <c:pt idx="13">
                  <c:v>18571</c:v>
                </c:pt>
                <c:pt idx="14">
                  <c:v>32017</c:v>
                </c:pt>
                <c:pt idx="15">
                  <c:v>373821</c:v>
                </c:pt>
                <c:pt idx="16">
                  <c:v>93845.5</c:v>
                </c:pt>
                <c:pt idx="17">
                  <c:v>10223.75</c:v>
                </c:pt>
                <c:pt idx="18">
                  <c:v>893.5</c:v>
                </c:pt>
                <c:pt idx="19">
                  <c:v>0</c:v>
                </c:pt>
                <c:pt idx="20">
                  <c:v>0</c:v>
                </c:pt>
                <c:pt idx="21">
                  <c:v>131707</c:v>
                </c:pt>
                <c:pt idx="22">
                  <c:v>42324</c:v>
                </c:pt>
                <c:pt idx="23">
                  <c:v>38318</c:v>
                </c:pt>
                <c:pt idx="24">
                  <c:v>3298</c:v>
                </c:pt>
                <c:pt idx="25">
                  <c:v>1313313</c:v>
                </c:pt>
                <c:pt idx="26">
                  <c:v>69885</c:v>
                </c:pt>
                <c:pt idx="27">
                  <c:v>10340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49059</c:v>
                </c:pt>
                <c:pt idx="2">
                  <c:v>4596</c:v>
                </c:pt>
                <c:pt idx="3">
                  <c:v>0</c:v>
                </c:pt>
                <c:pt idx="4">
                  <c:v>1052697</c:v>
                </c:pt>
                <c:pt idx="5">
                  <c:v>52275</c:v>
                </c:pt>
                <c:pt idx="6">
                  <c:v>18411</c:v>
                </c:pt>
                <c:pt idx="7">
                  <c:v>938976</c:v>
                </c:pt>
                <c:pt idx="8">
                  <c:v>101951.75</c:v>
                </c:pt>
                <c:pt idx="9">
                  <c:v>11451</c:v>
                </c:pt>
                <c:pt idx="10">
                  <c:v>23384</c:v>
                </c:pt>
                <c:pt idx="11">
                  <c:v>1375</c:v>
                </c:pt>
                <c:pt idx="12">
                  <c:v>4006.25</c:v>
                </c:pt>
                <c:pt idx="13">
                  <c:v>16778</c:v>
                </c:pt>
                <c:pt idx="14">
                  <c:v>26261.5</c:v>
                </c:pt>
                <c:pt idx="15">
                  <c:v>353434</c:v>
                </c:pt>
                <c:pt idx="16">
                  <c:v>76184</c:v>
                </c:pt>
                <c:pt idx="17">
                  <c:v>10525</c:v>
                </c:pt>
                <c:pt idx="18">
                  <c:v>1199.5</c:v>
                </c:pt>
                <c:pt idx="19">
                  <c:v>48</c:v>
                </c:pt>
                <c:pt idx="20">
                  <c:v>0</c:v>
                </c:pt>
                <c:pt idx="21">
                  <c:v>143507</c:v>
                </c:pt>
                <c:pt idx="22">
                  <c:v>38253.25</c:v>
                </c:pt>
                <c:pt idx="23">
                  <c:v>37484.75</c:v>
                </c:pt>
                <c:pt idx="24">
                  <c:v>3548</c:v>
                </c:pt>
                <c:pt idx="25">
                  <c:v>1294748</c:v>
                </c:pt>
                <c:pt idx="26">
                  <c:v>68704</c:v>
                </c:pt>
                <c:pt idx="27">
                  <c:v>7801.25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122914"/>
        <c:axId val="24368068"/>
      </c:barChart>
      <c:catAx>
        <c:axId val="4912291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368068"/>
        <c:crosses val="autoZero"/>
        <c:auto val="1"/>
        <c:lblAlgn val="ctr"/>
        <c:lblOffset val="100"/>
        <c:noMultiLvlLbl val="0"/>
      </c:catAx>
      <c:valAx>
        <c:axId val="2436806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12291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8058</c:v>
                </c:pt>
                <c:pt idx="2">
                  <c:v>0</c:v>
                </c:pt>
                <c:pt idx="3">
                  <c:v>0</c:v>
                </c:pt>
                <c:pt idx="4">
                  <c:v>968036</c:v>
                </c:pt>
                <c:pt idx="5">
                  <c:v>6156.5</c:v>
                </c:pt>
                <c:pt idx="6">
                  <c:v>4</c:v>
                </c:pt>
                <c:pt idx="7">
                  <c:v>411700</c:v>
                </c:pt>
                <c:pt idx="8">
                  <c:v>7152</c:v>
                </c:pt>
                <c:pt idx="9">
                  <c:v>1022</c:v>
                </c:pt>
                <c:pt idx="10">
                  <c:v>17338.25</c:v>
                </c:pt>
                <c:pt idx="11">
                  <c:v>0</c:v>
                </c:pt>
                <c:pt idx="12">
                  <c:v>1944</c:v>
                </c:pt>
                <c:pt idx="13">
                  <c:v>185</c:v>
                </c:pt>
                <c:pt idx="14">
                  <c:v>12103.5</c:v>
                </c:pt>
                <c:pt idx="15">
                  <c:v>222155</c:v>
                </c:pt>
                <c:pt idx="16">
                  <c:v>76916.25</c:v>
                </c:pt>
                <c:pt idx="17">
                  <c:v>360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18687</c:v>
                </c:pt>
                <c:pt idx="22">
                  <c:v>9733.75</c:v>
                </c:pt>
                <c:pt idx="23">
                  <c:v>1</c:v>
                </c:pt>
                <c:pt idx="24">
                  <c:v>88</c:v>
                </c:pt>
                <c:pt idx="25">
                  <c:v>567408</c:v>
                </c:pt>
                <c:pt idx="26">
                  <c:v>6330</c:v>
                </c:pt>
                <c:pt idx="2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530</c:v>
                </c:pt>
                <c:pt idx="2">
                  <c:v>8</c:v>
                </c:pt>
                <c:pt idx="3">
                  <c:v>0</c:v>
                </c:pt>
                <c:pt idx="4">
                  <c:v>908948</c:v>
                </c:pt>
                <c:pt idx="5">
                  <c:v>4455.5</c:v>
                </c:pt>
                <c:pt idx="6">
                  <c:v>6</c:v>
                </c:pt>
                <c:pt idx="7">
                  <c:v>388421.5</c:v>
                </c:pt>
                <c:pt idx="8">
                  <c:v>1008.5</c:v>
                </c:pt>
                <c:pt idx="9">
                  <c:v>202</c:v>
                </c:pt>
                <c:pt idx="10">
                  <c:v>3386</c:v>
                </c:pt>
                <c:pt idx="11">
                  <c:v>0</c:v>
                </c:pt>
                <c:pt idx="12">
                  <c:v>170.25</c:v>
                </c:pt>
                <c:pt idx="13">
                  <c:v>17</c:v>
                </c:pt>
                <c:pt idx="14">
                  <c:v>2411</c:v>
                </c:pt>
                <c:pt idx="15">
                  <c:v>206295</c:v>
                </c:pt>
                <c:pt idx="16">
                  <c:v>69599.5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32841</c:v>
                </c:pt>
                <c:pt idx="22">
                  <c:v>5749</c:v>
                </c:pt>
                <c:pt idx="23">
                  <c:v>0</c:v>
                </c:pt>
                <c:pt idx="24">
                  <c:v>0</c:v>
                </c:pt>
                <c:pt idx="25">
                  <c:v>597627</c:v>
                </c:pt>
                <c:pt idx="26">
                  <c:v>4979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037711"/>
        <c:axId val="53113774"/>
      </c:barChart>
      <c:catAx>
        <c:axId val="390377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113774"/>
        <c:crosses val="autoZero"/>
        <c:auto val="1"/>
        <c:lblAlgn val="ctr"/>
        <c:lblOffset val="100"/>
        <c:noMultiLvlLbl val="0"/>
      </c:catAx>
      <c:valAx>
        <c:axId val="5311377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0377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40975.5</c:v>
                </c:pt>
                <c:pt idx="2">
                  <c:v>1226</c:v>
                </c:pt>
                <c:pt idx="3">
                  <c:v>0</c:v>
                </c:pt>
                <c:pt idx="4">
                  <c:v>0</c:v>
                </c:pt>
                <c:pt idx="5">
                  <c:v>40082.5</c:v>
                </c:pt>
                <c:pt idx="6">
                  <c:v>18237</c:v>
                </c:pt>
                <c:pt idx="7">
                  <c:v>52915.5</c:v>
                </c:pt>
                <c:pt idx="8">
                  <c:v>3410.75</c:v>
                </c:pt>
                <c:pt idx="9">
                  <c:v>674</c:v>
                </c:pt>
                <c:pt idx="10">
                  <c:v>2855.5</c:v>
                </c:pt>
                <c:pt idx="11">
                  <c:v>1481</c:v>
                </c:pt>
                <c:pt idx="12">
                  <c:v>0</c:v>
                </c:pt>
                <c:pt idx="13">
                  <c:v>1172</c:v>
                </c:pt>
                <c:pt idx="14">
                  <c:v>17730.5</c:v>
                </c:pt>
                <c:pt idx="15">
                  <c:v>128135</c:v>
                </c:pt>
                <c:pt idx="16">
                  <c:v>2842</c:v>
                </c:pt>
                <c:pt idx="17">
                  <c:v>947.25</c:v>
                </c:pt>
                <c:pt idx="18">
                  <c:v>893.5</c:v>
                </c:pt>
                <c:pt idx="19">
                  <c:v>0</c:v>
                </c:pt>
                <c:pt idx="20">
                  <c:v>0</c:v>
                </c:pt>
                <c:pt idx="21">
                  <c:v>97263</c:v>
                </c:pt>
                <c:pt idx="22">
                  <c:v>7631</c:v>
                </c:pt>
                <c:pt idx="23">
                  <c:v>38183.5</c:v>
                </c:pt>
                <c:pt idx="24">
                  <c:v>0</c:v>
                </c:pt>
                <c:pt idx="25">
                  <c:v>45149</c:v>
                </c:pt>
                <c:pt idx="26">
                  <c:v>4008</c:v>
                </c:pt>
                <c:pt idx="27">
                  <c:v>8378.75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39720.25</c:v>
                </c:pt>
                <c:pt idx="2">
                  <c:v>976</c:v>
                </c:pt>
                <c:pt idx="3">
                  <c:v>0</c:v>
                </c:pt>
                <c:pt idx="4">
                  <c:v>0</c:v>
                </c:pt>
                <c:pt idx="5">
                  <c:v>40921.25</c:v>
                </c:pt>
                <c:pt idx="6">
                  <c:v>18381</c:v>
                </c:pt>
                <c:pt idx="7">
                  <c:v>54846</c:v>
                </c:pt>
                <c:pt idx="8">
                  <c:v>4473.75</c:v>
                </c:pt>
                <c:pt idx="9">
                  <c:v>2363</c:v>
                </c:pt>
                <c:pt idx="10">
                  <c:v>1387.5</c:v>
                </c:pt>
                <c:pt idx="11">
                  <c:v>1340</c:v>
                </c:pt>
                <c:pt idx="12">
                  <c:v>1099</c:v>
                </c:pt>
                <c:pt idx="13">
                  <c:v>2916</c:v>
                </c:pt>
                <c:pt idx="14">
                  <c:v>21433</c:v>
                </c:pt>
                <c:pt idx="15">
                  <c:v>126614</c:v>
                </c:pt>
                <c:pt idx="16">
                  <c:v>1847</c:v>
                </c:pt>
                <c:pt idx="17">
                  <c:v>2247.5</c:v>
                </c:pt>
                <c:pt idx="18">
                  <c:v>1199.5</c:v>
                </c:pt>
                <c:pt idx="19">
                  <c:v>0</c:v>
                </c:pt>
                <c:pt idx="20">
                  <c:v>0</c:v>
                </c:pt>
                <c:pt idx="21">
                  <c:v>95757</c:v>
                </c:pt>
                <c:pt idx="22">
                  <c:v>5670.75</c:v>
                </c:pt>
                <c:pt idx="23">
                  <c:v>37043.5</c:v>
                </c:pt>
                <c:pt idx="24">
                  <c:v>0</c:v>
                </c:pt>
                <c:pt idx="25">
                  <c:v>51318</c:v>
                </c:pt>
                <c:pt idx="26">
                  <c:v>3087</c:v>
                </c:pt>
                <c:pt idx="27">
                  <c:v>6695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449022"/>
        <c:axId val="56486082"/>
      </c:barChart>
      <c:catAx>
        <c:axId val="944902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486082"/>
        <c:crosses val="autoZero"/>
        <c:auto val="1"/>
        <c:lblAlgn val="ctr"/>
        <c:lblOffset val="100"/>
        <c:noMultiLvlLbl val="0"/>
      </c:catAx>
      <c:valAx>
        <c:axId val="5648608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44902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8275.5</c:v>
                </c:pt>
                <c:pt idx="2">
                  <c:v>2152</c:v>
                </c:pt>
                <c:pt idx="3">
                  <c:v>8</c:v>
                </c:pt>
                <c:pt idx="4">
                  <c:v>146799</c:v>
                </c:pt>
                <c:pt idx="5">
                  <c:v>5226.75</c:v>
                </c:pt>
                <c:pt idx="6">
                  <c:v>16</c:v>
                </c:pt>
                <c:pt idx="7">
                  <c:v>462581</c:v>
                </c:pt>
                <c:pt idx="8">
                  <c:v>90681.5</c:v>
                </c:pt>
                <c:pt idx="9">
                  <c:v>7084</c:v>
                </c:pt>
                <c:pt idx="10">
                  <c:v>18745.25</c:v>
                </c:pt>
                <c:pt idx="11">
                  <c:v>37</c:v>
                </c:pt>
                <c:pt idx="12">
                  <c:v>610.25</c:v>
                </c:pt>
                <c:pt idx="13">
                  <c:v>17214</c:v>
                </c:pt>
                <c:pt idx="14">
                  <c:v>2183</c:v>
                </c:pt>
                <c:pt idx="15">
                  <c:v>23531</c:v>
                </c:pt>
                <c:pt idx="16">
                  <c:v>14087.25</c:v>
                </c:pt>
                <c:pt idx="17">
                  <c:v>8916.5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15757</c:v>
                </c:pt>
                <c:pt idx="22">
                  <c:v>24959.25</c:v>
                </c:pt>
                <c:pt idx="23">
                  <c:v>133.5</c:v>
                </c:pt>
                <c:pt idx="24">
                  <c:v>3210</c:v>
                </c:pt>
                <c:pt idx="25">
                  <c:v>700756</c:v>
                </c:pt>
                <c:pt idx="26">
                  <c:v>59547</c:v>
                </c:pt>
                <c:pt idx="27">
                  <c:v>1907.25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8808.75</c:v>
                </c:pt>
                <c:pt idx="2">
                  <c:v>3612</c:v>
                </c:pt>
                <c:pt idx="3">
                  <c:v>0</c:v>
                </c:pt>
                <c:pt idx="4">
                  <c:v>143749</c:v>
                </c:pt>
                <c:pt idx="5">
                  <c:v>6898.25</c:v>
                </c:pt>
                <c:pt idx="6">
                  <c:v>24</c:v>
                </c:pt>
                <c:pt idx="7">
                  <c:v>495708.5</c:v>
                </c:pt>
                <c:pt idx="8">
                  <c:v>96469.5</c:v>
                </c:pt>
                <c:pt idx="9">
                  <c:v>8886</c:v>
                </c:pt>
                <c:pt idx="10">
                  <c:v>18610.5</c:v>
                </c:pt>
                <c:pt idx="11">
                  <c:v>35</c:v>
                </c:pt>
                <c:pt idx="12">
                  <c:v>2737</c:v>
                </c:pt>
                <c:pt idx="13">
                  <c:v>13845</c:v>
                </c:pt>
                <c:pt idx="14">
                  <c:v>2417.5</c:v>
                </c:pt>
                <c:pt idx="15">
                  <c:v>20525</c:v>
                </c:pt>
                <c:pt idx="16">
                  <c:v>4737.5</c:v>
                </c:pt>
                <c:pt idx="17">
                  <c:v>8272.5</c:v>
                </c:pt>
                <c:pt idx="18">
                  <c:v>0</c:v>
                </c:pt>
                <c:pt idx="19">
                  <c:v>48</c:v>
                </c:pt>
                <c:pt idx="20">
                  <c:v>0</c:v>
                </c:pt>
                <c:pt idx="21">
                  <c:v>14909</c:v>
                </c:pt>
                <c:pt idx="22">
                  <c:v>26833.5</c:v>
                </c:pt>
                <c:pt idx="23">
                  <c:v>441.25</c:v>
                </c:pt>
                <c:pt idx="24">
                  <c:v>3548</c:v>
                </c:pt>
                <c:pt idx="25">
                  <c:v>645803</c:v>
                </c:pt>
                <c:pt idx="26">
                  <c:v>60638</c:v>
                </c:pt>
                <c:pt idx="27">
                  <c:v>1104.25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461086"/>
        <c:axId val="32754099"/>
      </c:barChart>
      <c:catAx>
        <c:axId val="5446108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754099"/>
        <c:crosses val="autoZero"/>
        <c:auto val="1"/>
        <c:lblAlgn val="ctr"/>
        <c:lblOffset val="100"/>
        <c:noMultiLvlLbl val="0"/>
      </c:catAx>
      <c:valAx>
        <c:axId val="3275409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46108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219</c:v>
                </c:pt>
                <c:pt idx="1">
                  <c:v>185</c:v>
                </c:pt>
                <c:pt idx="2">
                  <c:v>339</c:v>
                </c:pt>
                <c:pt idx="3">
                  <c:v>142</c:v>
                </c:pt>
                <c:pt idx="4">
                  <c:v>6286</c:v>
                </c:pt>
                <c:pt idx="5">
                  <c:v>399</c:v>
                </c:pt>
                <c:pt idx="6">
                  <c:v>7473</c:v>
                </c:pt>
                <c:pt idx="7">
                  <c:v>1764</c:v>
                </c:pt>
                <c:pt idx="8">
                  <c:v>589</c:v>
                </c:pt>
                <c:pt idx="9">
                  <c:v>568</c:v>
                </c:pt>
                <c:pt idx="10">
                  <c:v>319</c:v>
                </c:pt>
                <c:pt idx="11">
                  <c:v>2120</c:v>
                </c:pt>
                <c:pt idx="12">
                  <c:v>174</c:v>
                </c:pt>
                <c:pt idx="13">
                  <c:v>261</c:v>
                </c:pt>
                <c:pt idx="14">
                  <c:v>525</c:v>
                </c:pt>
                <c:pt idx="15">
                  <c:v>3783</c:v>
                </c:pt>
                <c:pt idx="16">
                  <c:v>329</c:v>
                </c:pt>
                <c:pt idx="17">
                  <c:v>156</c:v>
                </c:pt>
                <c:pt idx="18">
                  <c:v>173</c:v>
                </c:pt>
                <c:pt idx="19">
                  <c:v>112</c:v>
                </c:pt>
                <c:pt idx="20">
                  <c:v>223</c:v>
                </c:pt>
                <c:pt idx="21">
                  <c:v>4408</c:v>
                </c:pt>
                <c:pt idx="22">
                  <c:v>321</c:v>
                </c:pt>
                <c:pt idx="23">
                  <c:v>224</c:v>
                </c:pt>
                <c:pt idx="24">
                  <c:v>492</c:v>
                </c:pt>
                <c:pt idx="25">
                  <c:v>1712</c:v>
                </c:pt>
                <c:pt idx="26">
                  <c:v>416</c:v>
                </c:pt>
                <c:pt idx="27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254</c:v>
                </c:pt>
                <c:pt idx="1">
                  <c:v>186</c:v>
                </c:pt>
                <c:pt idx="2">
                  <c:v>299</c:v>
                </c:pt>
                <c:pt idx="3">
                  <c:v>189</c:v>
                </c:pt>
                <c:pt idx="4">
                  <c:v>6793</c:v>
                </c:pt>
                <c:pt idx="5">
                  <c:v>356</c:v>
                </c:pt>
                <c:pt idx="6">
                  <c:v>8851</c:v>
                </c:pt>
                <c:pt idx="7">
                  <c:v>1780</c:v>
                </c:pt>
                <c:pt idx="8">
                  <c:v>622</c:v>
                </c:pt>
                <c:pt idx="9">
                  <c:v>491</c:v>
                </c:pt>
                <c:pt idx="10">
                  <c:v>310</c:v>
                </c:pt>
                <c:pt idx="11">
                  <c:v>2450</c:v>
                </c:pt>
                <c:pt idx="12">
                  <c:v>189</c:v>
                </c:pt>
                <c:pt idx="13">
                  <c:v>273</c:v>
                </c:pt>
                <c:pt idx="14">
                  <c:v>519</c:v>
                </c:pt>
                <c:pt idx="15">
                  <c:v>3758</c:v>
                </c:pt>
                <c:pt idx="16">
                  <c:v>263</c:v>
                </c:pt>
                <c:pt idx="17">
                  <c:v>115</c:v>
                </c:pt>
                <c:pt idx="18">
                  <c:v>181</c:v>
                </c:pt>
                <c:pt idx="19">
                  <c:v>201</c:v>
                </c:pt>
                <c:pt idx="20">
                  <c:v>222</c:v>
                </c:pt>
                <c:pt idx="21">
                  <c:v>4482</c:v>
                </c:pt>
                <c:pt idx="22">
                  <c:v>365</c:v>
                </c:pt>
                <c:pt idx="23">
                  <c:v>214</c:v>
                </c:pt>
                <c:pt idx="24">
                  <c:v>505</c:v>
                </c:pt>
                <c:pt idx="25">
                  <c:v>1671</c:v>
                </c:pt>
                <c:pt idx="26">
                  <c:v>379</c:v>
                </c:pt>
                <c:pt idx="27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401954"/>
        <c:axId val="60003458"/>
      </c:barChart>
      <c:catAx>
        <c:axId val="6440195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003458"/>
        <c:crosses val="autoZero"/>
        <c:auto val="1"/>
        <c:lblAlgn val="ctr"/>
        <c:lblOffset val="100"/>
        <c:noMultiLvlLbl val="0"/>
      </c:catAx>
      <c:valAx>
        <c:axId val="6000345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40195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2768047</c:v>
                </c:pt>
                <c:pt idx="1">
                  <c:v>739557</c:v>
                </c:pt>
                <c:pt idx="2">
                  <c:v>1570616</c:v>
                </c:pt>
                <c:pt idx="3">
                  <c:v>903032</c:v>
                </c:pt>
                <c:pt idx="4">
                  <c:v>21646430</c:v>
                </c:pt>
                <c:pt idx="5">
                  <c:v>1330341</c:v>
                </c:pt>
                <c:pt idx="6">
                  <c:v>3652425</c:v>
                </c:pt>
                <c:pt idx="7">
                  <c:v>16831916</c:v>
                </c:pt>
                <c:pt idx="8">
                  <c:v>8348632</c:v>
                </c:pt>
                <c:pt idx="9">
                  <c:v>9019119</c:v>
                </c:pt>
                <c:pt idx="10">
                  <c:v>4601612</c:v>
                </c:pt>
                <c:pt idx="11">
                  <c:v>336930</c:v>
                </c:pt>
                <c:pt idx="12">
                  <c:v>1793797</c:v>
                </c:pt>
                <c:pt idx="13">
                  <c:v>3120927</c:v>
                </c:pt>
                <c:pt idx="14">
                  <c:v>6951542</c:v>
                </c:pt>
                <c:pt idx="15">
                  <c:v>8141590</c:v>
                </c:pt>
                <c:pt idx="16">
                  <c:v>1629702</c:v>
                </c:pt>
                <c:pt idx="17">
                  <c:v>476496</c:v>
                </c:pt>
                <c:pt idx="18">
                  <c:v>136085</c:v>
                </c:pt>
                <c:pt idx="19">
                  <c:v>627795</c:v>
                </c:pt>
                <c:pt idx="20">
                  <c:v>863414</c:v>
                </c:pt>
                <c:pt idx="21">
                  <c:v>3368191</c:v>
                </c:pt>
                <c:pt idx="22">
                  <c:v>1701260</c:v>
                </c:pt>
                <c:pt idx="23">
                  <c:v>1018862</c:v>
                </c:pt>
                <c:pt idx="24">
                  <c:v>7355057</c:v>
                </c:pt>
                <c:pt idx="25">
                  <c:v>18593902</c:v>
                </c:pt>
                <c:pt idx="26">
                  <c:v>1202595</c:v>
                </c:pt>
                <c:pt idx="27">
                  <c:v>395043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3242685</c:v>
                </c:pt>
                <c:pt idx="1">
                  <c:v>683205</c:v>
                </c:pt>
                <c:pt idx="2">
                  <c:v>1358999</c:v>
                </c:pt>
                <c:pt idx="3">
                  <c:v>1112639</c:v>
                </c:pt>
                <c:pt idx="4">
                  <c:v>23525958</c:v>
                </c:pt>
                <c:pt idx="5">
                  <c:v>1258798</c:v>
                </c:pt>
                <c:pt idx="6">
                  <c:v>3955471</c:v>
                </c:pt>
                <c:pt idx="7">
                  <c:v>16211563</c:v>
                </c:pt>
                <c:pt idx="8">
                  <c:v>8153955</c:v>
                </c:pt>
                <c:pt idx="9">
                  <c:v>8621071</c:v>
                </c:pt>
                <c:pt idx="10">
                  <c:v>4421142</c:v>
                </c:pt>
                <c:pt idx="11">
                  <c:v>323679</c:v>
                </c:pt>
                <c:pt idx="12">
                  <c:v>1447701</c:v>
                </c:pt>
                <c:pt idx="13">
                  <c:v>4117498</c:v>
                </c:pt>
                <c:pt idx="14">
                  <c:v>7015046</c:v>
                </c:pt>
                <c:pt idx="15">
                  <c:v>7806588</c:v>
                </c:pt>
                <c:pt idx="16">
                  <c:v>1277790</c:v>
                </c:pt>
                <c:pt idx="17">
                  <c:v>582701</c:v>
                </c:pt>
                <c:pt idx="18">
                  <c:v>130897</c:v>
                </c:pt>
                <c:pt idx="19">
                  <c:v>654558</c:v>
                </c:pt>
                <c:pt idx="20">
                  <c:v>854759</c:v>
                </c:pt>
                <c:pt idx="21">
                  <c:v>3594326</c:v>
                </c:pt>
                <c:pt idx="22">
                  <c:v>1737381</c:v>
                </c:pt>
                <c:pt idx="23">
                  <c:v>1081956</c:v>
                </c:pt>
                <c:pt idx="24">
                  <c:v>7081492</c:v>
                </c:pt>
                <c:pt idx="25">
                  <c:v>19315294</c:v>
                </c:pt>
                <c:pt idx="26">
                  <c:v>1202363</c:v>
                </c:pt>
                <c:pt idx="27">
                  <c:v>356632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695347"/>
        <c:axId val="32384689"/>
      </c:barChart>
      <c:catAx>
        <c:axId val="2569534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384689"/>
        <c:crosses val="autoZero"/>
        <c:auto val="1"/>
        <c:lblAlgn val="ctr"/>
        <c:lblOffset val="100"/>
        <c:noMultiLvlLbl val="0"/>
      </c:catAx>
      <c:valAx>
        <c:axId val="3238468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69534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5356063</c:v>
                </c:pt>
                <c:pt idx="1">
                  <c:v>3767122</c:v>
                </c:pt>
                <c:pt idx="2">
                  <c:v>5692230</c:v>
                </c:pt>
                <c:pt idx="3">
                  <c:v>979583</c:v>
                </c:pt>
                <c:pt idx="4">
                  <c:v>115860428</c:v>
                </c:pt>
                <c:pt idx="5">
                  <c:v>6745316</c:v>
                </c:pt>
                <c:pt idx="6">
                  <c:v>41343209</c:v>
                </c:pt>
                <c:pt idx="7">
                  <c:v>75011259</c:v>
                </c:pt>
                <c:pt idx="8">
                  <c:v>12867743</c:v>
                </c:pt>
                <c:pt idx="9">
                  <c:v>11219494</c:v>
                </c:pt>
                <c:pt idx="10">
                  <c:v>4798765</c:v>
                </c:pt>
                <c:pt idx="11">
                  <c:v>16913724</c:v>
                </c:pt>
                <c:pt idx="12">
                  <c:v>3089232</c:v>
                </c:pt>
                <c:pt idx="13">
                  <c:v>3824668</c:v>
                </c:pt>
                <c:pt idx="14">
                  <c:v>9127426</c:v>
                </c:pt>
                <c:pt idx="15">
                  <c:v>94727816</c:v>
                </c:pt>
                <c:pt idx="16">
                  <c:v>15458931</c:v>
                </c:pt>
                <c:pt idx="17">
                  <c:v>1041045</c:v>
                </c:pt>
                <c:pt idx="18">
                  <c:v>4957495</c:v>
                </c:pt>
                <c:pt idx="19">
                  <c:v>1512617</c:v>
                </c:pt>
                <c:pt idx="20">
                  <c:v>1632112</c:v>
                </c:pt>
                <c:pt idx="21">
                  <c:v>69790829</c:v>
                </c:pt>
                <c:pt idx="22">
                  <c:v>5766222</c:v>
                </c:pt>
                <c:pt idx="23">
                  <c:v>1406093</c:v>
                </c:pt>
                <c:pt idx="24">
                  <c:v>9852182</c:v>
                </c:pt>
                <c:pt idx="25">
                  <c:v>69444756</c:v>
                </c:pt>
                <c:pt idx="26">
                  <c:v>9948202</c:v>
                </c:pt>
                <c:pt idx="27">
                  <c:v>937752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5280548</c:v>
                </c:pt>
                <c:pt idx="1">
                  <c:v>2387903</c:v>
                </c:pt>
                <c:pt idx="2">
                  <c:v>5315964</c:v>
                </c:pt>
                <c:pt idx="3">
                  <c:v>1396523</c:v>
                </c:pt>
                <c:pt idx="4">
                  <c:v>129397622</c:v>
                </c:pt>
                <c:pt idx="5">
                  <c:v>5780106</c:v>
                </c:pt>
                <c:pt idx="6">
                  <c:v>49326149</c:v>
                </c:pt>
                <c:pt idx="7">
                  <c:v>72078612</c:v>
                </c:pt>
                <c:pt idx="8">
                  <c:v>11956989</c:v>
                </c:pt>
                <c:pt idx="9">
                  <c:v>10671161</c:v>
                </c:pt>
                <c:pt idx="10">
                  <c:v>4764812</c:v>
                </c:pt>
                <c:pt idx="11">
                  <c:v>17547839</c:v>
                </c:pt>
                <c:pt idx="12">
                  <c:v>2975708</c:v>
                </c:pt>
                <c:pt idx="13">
                  <c:v>4182104</c:v>
                </c:pt>
                <c:pt idx="14">
                  <c:v>9148332</c:v>
                </c:pt>
                <c:pt idx="15">
                  <c:v>95371556</c:v>
                </c:pt>
                <c:pt idx="16">
                  <c:v>12080111</c:v>
                </c:pt>
                <c:pt idx="17">
                  <c:v>869018</c:v>
                </c:pt>
                <c:pt idx="18">
                  <c:v>5145324</c:v>
                </c:pt>
                <c:pt idx="19">
                  <c:v>3300188</c:v>
                </c:pt>
                <c:pt idx="20">
                  <c:v>1647830</c:v>
                </c:pt>
                <c:pt idx="21">
                  <c:v>64602162</c:v>
                </c:pt>
                <c:pt idx="22">
                  <c:v>6378965</c:v>
                </c:pt>
                <c:pt idx="23">
                  <c:v>1348965</c:v>
                </c:pt>
                <c:pt idx="24">
                  <c:v>10114483</c:v>
                </c:pt>
                <c:pt idx="25">
                  <c:v>65048193</c:v>
                </c:pt>
                <c:pt idx="26">
                  <c:v>9943197</c:v>
                </c:pt>
                <c:pt idx="27">
                  <c:v>663735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602176"/>
        <c:axId val="35856005"/>
      </c:barChart>
      <c:catAx>
        <c:axId val="606021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856005"/>
        <c:crosses val="autoZero"/>
        <c:auto val="1"/>
        <c:lblAlgn val="ctr"/>
        <c:lblOffset val="100"/>
        <c:noMultiLvlLbl val="0"/>
      </c:catAx>
      <c:valAx>
        <c:axId val="3585600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0217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14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43</c:v>
                </c:pt>
                <c:pt idx="6">
                  <c:v>29</c:v>
                </c:pt>
                <c:pt idx="7">
                  <c:v>106</c:v>
                </c:pt>
                <c:pt idx="8">
                  <c:v>2</c:v>
                </c:pt>
                <c:pt idx="9">
                  <c:v>15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366</c:v>
                </c:pt>
                <c:pt idx="16">
                  <c:v>41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304</c:v>
                </c:pt>
                <c:pt idx="22">
                  <c:v>2</c:v>
                </c:pt>
                <c:pt idx="23">
                  <c:v>13</c:v>
                </c:pt>
                <c:pt idx="24">
                  <c:v>1</c:v>
                </c:pt>
                <c:pt idx="25">
                  <c:v>31</c:v>
                </c:pt>
                <c:pt idx="26">
                  <c:v>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13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37</c:v>
                </c:pt>
                <c:pt idx="6">
                  <c:v>47</c:v>
                </c:pt>
                <c:pt idx="7">
                  <c:v>74</c:v>
                </c:pt>
                <c:pt idx="8">
                  <c:v>2</c:v>
                </c:pt>
                <c:pt idx="9">
                  <c:v>16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341</c:v>
                </c:pt>
                <c:pt idx="16">
                  <c:v>30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276</c:v>
                </c:pt>
                <c:pt idx="22">
                  <c:v>2</c:v>
                </c:pt>
                <c:pt idx="23">
                  <c:v>7</c:v>
                </c:pt>
                <c:pt idx="24">
                  <c:v>0</c:v>
                </c:pt>
                <c:pt idx="25">
                  <c:v>27</c:v>
                </c:pt>
                <c:pt idx="26">
                  <c:v>12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341771"/>
        <c:axId val="20683464"/>
      </c:barChart>
      <c:catAx>
        <c:axId val="1334177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83464"/>
        <c:crosses val="autoZero"/>
        <c:auto val="1"/>
        <c:lblAlgn val="ctr"/>
        <c:lblOffset val="100"/>
        <c:noMultiLvlLbl val="0"/>
      </c:catAx>
      <c:valAx>
        <c:axId val="2068346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34177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43178</c:v>
                </c:pt>
                <c:pt idx="1">
                  <c:v>66147</c:v>
                </c:pt>
                <c:pt idx="2">
                  <c:v>84657</c:v>
                </c:pt>
                <c:pt idx="3">
                  <c:v>0</c:v>
                </c:pt>
                <c:pt idx="4">
                  <c:v>975513</c:v>
                </c:pt>
                <c:pt idx="5">
                  <c:v>69456</c:v>
                </c:pt>
                <c:pt idx="6">
                  <c:v>890593</c:v>
                </c:pt>
                <c:pt idx="7">
                  <c:v>698928</c:v>
                </c:pt>
                <c:pt idx="8">
                  <c:v>23920</c:v>
                </c:pt>
                <c:pt idx="9">
                  <c:v>24521</c:v>
                </c:pt>
                <c:pt idx="10">
                  <c:v>0</c:v>
                </c:pt>
                <c:pt idx="11">
                  <c:v>358406</c:v>
                </c:pt>
                <c:pt idx="12">
                  <c:v>0</c:v>
                </c:pt>
                <c:pt idx="13">
                  <c:v>0</c:v>
                </c:pt>
                <c:pt idx="14">
                  <c:v>8921</c:v>
                </c:pt>
                <c:pt idx="15">
                  <c:v>1342347</c:v>
                </c:pt>
                <c:pt idx="16">
                  <c:v>139238</c:v>
                </c:pt>
                <c:pt idx="17">
                  <c:v>0</c:v>
                </c:pt>
                <c:pt idx="18">
                  <c:v>112149</c:v>
                </c:pt>
                <c:pt idx="19">
                  <c:v>20306</c:v>
                </c:pt>
                <c:pt idx="20">
                  <c:v>0</c:v>
                </c:pt>
                <c:pt idx="21">
                  <c:v>2081422</c:v>
                </c:pt>
                <c:pt idx="22">
                  <c:v>20491</c:v>
                </c:pt>
                <c:pt idx="23">
                  <c:v>4215</c:v>
                </c:pt>
                <c:pt idx="24">
                  <c:v>861</c:v>
                </c:pt>
                <c:pt idx="25">
                  <c:v>207895</c:v>
                </c:pt>
                <c:pt idx="26">
                  <c:v>15663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38468</c:v>
                </c:pt>
                <c:pt idx="1">
                  <c:v>37142</c:v>
                </c:pt>
                <c:pt idx="2">
                  <c:v>86603</c:v>
                </c:pt>
                <c:pt idx="3">
                  <c:v>0</c:v>
                </c:pt>
                <c:pt idx="4">
                  <c:v>1002193</c:v>
                </c:pt>
                <c:pt idx="5">
                  <c:v>49924</c:v>
                </c:pt>
                <c:pt idx="6">
                  <c:v>997514</c:v>
                </c:pt>
                <c:pt idx="7">
                  <c:v>564998</c:v>
                </c:pt>
                <c:pt idx="8">
                  <c:v>20980</c:v>
                </c:pt>
                <c:pt idx="9">
                  <c:v>22534</c:v>
                </c:pt>
                <c:pt idx="10">
                  <c:v>0</c:v>
                </c:pt>
                <c:pt idx="11">
                  <c:v>394443</c:v>
                </c:pt>
                <c:pt idx="12">
                  <c:v>0</c:v>
                </c:pt>
                <c:pt idx="13">
                  <c:v>0</c:v>
                </c:pt>
                <c:pt idx="14">
                  <c:v>10244</c:v>
                </c:pt>
                <c:pt idx="15">
                  <c:v>1205446</c:v>
                </c:pt>
                <c:pt idx="16">
                  <c:v>91431</c:v>
                </c:pt>
                <c:pt idx="17">
                  <c:v>0</c:v>
                </c:pt>
                <c:pt idx="18">
                  <c:v>92783</c:v>
                </c:pt>
                <c:pt idx="19">
                  <c:v>21876</c:v>
                </c:pt>
                <c:pt idx="20">
                  <c:v>3</c:v>
                </c:pt>
                <c:pt idx="21">
                  <c:v>2025291</c:v>
                </c:pt>
                <c:pt idx="22">
                  <c:v>19748</c:v>
                </c:pt>
                <c:pt idx="23">
                  <c:v>2259</c:v>
                </c:pt>
                <c:pt idx="24">
                  <c:v>0</c:v>
                </c:pt>
                <c:pt idx="25">
                  <c:v>190202</c:v>
                </c:pt>
                <c:pt idx="26">
                  <c:v>29729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69415"/>
        <c:axId val="43782955"/>
      </c:barChart>
      <c:catAx>
        <c:axId val="666941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782955"/>
        <c:crosses val="autoZero"/>
        <c:auto val="1"/>
        <c:lblAlgn val="ctr"/>
        <c:lblOffset val="100"/>
        <c:noMultiLvlLbl val="0"/>
      </c:catAx>
      <c:valAx>
        <c:axId val="437829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6941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32564</c:v>
                </c:pt>
                <c:pt idx="2">
                  <c:v>84657</c:v>
                </c:pt>
                <c:pt idx="3">
                  <c:v>0</c:v>
                </c:pt>
                <c:pt idx="4">
                  <c:v>975513</c:v>
                </c:pt>
                <c:pt idx="5">
                  <c:v>8649</c:v>
                </c:pt>
                <c:pt idx="6">
                  <c:v>812217</c:v>
                </c:pt>
                <c:pt idx="7">
                  <c:v>234152</c:v>
                </c:pt>
                <c:pt idx="8">
                  <c:v>14525</c:v>
                </c:pt>
                <c:pt idx="9">
                  <c:v>0</c:v>
                </c:pt>
                <c:pt idx="10">
                  <c:v>0</c:v>
                </c:pt>
                <c:pt idx="11">
                  <c:v>358360</c:v>
                </c:pt>
                <c:pt idx="12">
                  <c:v>0</c:v>
                </c:pt>
                <c:pt idx="13">
                  <c:v>0</c:v>
                </c:pt>
                <c:pt idx="14">
                  <c:v>8921</c:v>
                </c:pt>
                <c:pt idx="15">
                  <c:v>272739</c:v>
                </c:pt>
                <c:pt idx="16">
                  <c:v>67204</c:v>
                </c:pt>
                <c:pt idx="17">
                  <c:v>0</c:v>
                </c:pt>
                <c:pt idx="18">
                  <c:v>110210</c:v>
                </c:pt>
                <c:pt idx="19">
                  <c:v>20306</c:v>
                </c:pt>
                <c:pt idx="20">
                  <c:v>0</c:v>
                </c:pt>
                <c:pt idx="21">
                  <c:v>1277565</c:v>
                </c:pt>
                <c:pt idx="22">
                  <c:v>18514</c:v>
                </c:pt>
                <c:pt idx="23">
                  <c:v>0</c:v>
                </c:pt>
                <c:pt idx="24">
                  <c:v>19</c:v>
                </c:pt>
                <c:pt idx="25">
                  <c:v>147218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29652</c:v>
                </c:pt>
                <c:pt idx="2">
                  <c:v>86248</c:v>
                </c:pt>
                <c:pt idx="3">
                  <c:v>0</c:v>
                </c:pt>
                <c:pt idx="4">
                  <c:v>1002193</c:v>
                </c:pt>
                <c:pt idx="5">
                  <c:v>8447</c:v>
                </c:pt>
                <c:pt idx="6">
                  <c:v>846350</c:v>
                </c:pt>
                <c:pt idx="7">
                  <c:v>213694</c:v>
                </c:pt>
                <c:pt idx="8">
                  <c:v>16053</c:v>
                </c:pt>
                <c:pt idx="9">
                  <c:v>0</c:v>
                </c:pt>
                <c:pt idx="10">
                  <c:v>0</c:v>
                </c:pt>
                <c:pt idx="11">
                  <c:v>392585</c:v>
                </c:pt>
                <c:pt idx="12">
                  <c:v>0</c:v>
                </c:pt>
                <c:pt idx="13">
                  <c:v>0</c:v>
                </c:pt>
                <c:pt idx="14">
                  <c:v>8972</c:v>
                </c:pt>
                <c:pt idx="15">
                  <c:v>289089</c:v>
                </c:pt>
                <c:pt idx="16">
                  <c:v>59810</c:v>
                </c:pt>
                <c:pt idx="17">
                  <c:v>0</c:v>
                </c:pt>
                <c:pt idx="18">
                  <c:v>91927</c:v>
                </c:pt>
                <c:pt idx="19">
                  <c:v>17237</c:v>
                </c:pt>
                <c:pt idx="20">
                  <c:v>3</c:v>
                </c:pt>
                <c:pt idx="21">
                  <c:v>1315512</c:v>
                </c:pt>
                <c:pt idx="22">
                  <c:v>19748</c:v>
                </c:pt>
                <c:pt idx="23">
                  <c:v>0</c:v>
                </c:pt>
                <c:pt idx="24">
                  <c:v>0</c:v>
                </c:pt>
                <c:pt idx="25">
                  <c:v>133392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180509"/>
        <c:axId val="22415545"/>
      </c:barChart>
      <c:catAx>
        <c:axId val="2818050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415545"/>
        <c:crosses val="autoZero"/>
        <c:auto val="1"/>
        <c:lblAlgn val="ctr"/>
        <c:lblOffset val="100"/>
        <c:noMultiLvlLbl val="0"/>
      </c:catAx>
      <c:valAx>
        <c:axId val="2241554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18050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43178</c:v>
                </c:pt>
                <c:pt idx="1">
                  <c:v>33583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60807</c:v>
                </c:pt>
                <c:pt idx="6">
                  <c:v>78376</c:v>
                </c:pt>
                <c:pt idx="7">
                  <c:v>464776</c:v>
                </c:pt>
                <c:pt idx="8">
                  <c:v>9395</c:v>
                </c:pt>
                <c:pt idx="9">
                  <c:v>24521</c:v>
                </c:pt>
                <c:pt idx="10">
                  <c:v>0</c:v>
                </c:pt>
                <c:pt idx="11">
                  <c:v>46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1069608</c:v>
                </c:pt>
                <c:pt idx="16">
                  <c:v>72034</c:v>
                </c:pt>
                <c:pt idx="17">
                  <c:v>0</c:v>
                </c:pt>
                <c:pt idx="18">
                  <c:v>1939</c:v>
                </c:pt>
                <c:pt idx="19">
                  <c:v>0</c:v>
                </c:pt>
                <c:pt idx="20">
                  <c:v>0</c:v>
                </c:pt>
                <c:pt idx="21">
                  <c:v>803857</c:v>
                </c:pt>
                <c:pt idx="22">
                  <c:v>1977</c:v>
                </c:pt>
                <c:pt idx="23">
                  <c:v>4215</c:v>
                </c:pt>
                <c:pt idx="24">
                  <c:v>842</c:v>
                </c:pt>
                <c:pt idx="25">
                  <c:v>60677</c:v>
                </c:pt>
                <c:pt idx="26">
                  <c:v>15663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38468</c:v>
                </c:pt>
                <c:pt idx="1">
                  <c:v>7490</c:v>
                </c:pt>
                <c:pt idx="2">
                  <c:v>355</c:v>
                </c:pt>
                <c:pt idx="3">
                  <c:v>0</c:v>
                </c:pt>
                <c:pt idx="4">
                  <c:v>0</c:v>
                </c:pt>
                <c:pt idx="5">
                  <c:v>41477</c:v>
                </c:pt>
                <c:pt idx="6">
                  <c:v>151164</c:v>
                </c:pt>
                <c:pt idx="7">
                  <c:v>351304</c:v>
                </c:pt>
                <c:pt idx="8">
                  <c:v>4927</c:v>
                </c:pt>
                <c:pt idx="9">
                  <c:v>22534</c:v>
                </c:pt>
                <c:pt idx="10">
                  <c:v>0</c:v>
                </c:pt>
                <c:pt idx="11">
                  <c:v>1858</c:v>
                </c:pt>
                <c:pt idx="12">
                  <c:v>0</c:v>
                </c:pt>
                <c:pt idx="13">
                  <c:v>0</c:v>
                </c:pt>
                <c:pt idx="14">
                  <c:v>1272</c:v>
                </c:pt>
                <c:pt idx="15">
                  <c:v>916357</c:v>
                </c:pt>
                <c:pt idx="16">
                  <c:v>31621</c:v>
                </c:pt>
                <c:pt idx="17">
                  <c:v>0</c:v>
                </c:pt>
                <c:pt idx="18">
                  <c:v>856</c:v>
                </c:pt>
                <c:pt idx="19">
                  <c:v>4639</c:v>
                </c:pt>
                <c:pt idx="20">
                  <c:v>0</c:v>
                </c:pt>
                <c:pt idx="21">
                  <c:v>709779</c:v>
                </c:pt>
                <c:pt idx="22">
                  <c:v>0</c:v>
                </c:pt>
                <c:pt idx="23">
                  <c:v>2259</c:v>
                </c:pt>
                <c:pt idx="24">
                  <c:v>0</c:v>
                </c:pt>
                <c:pt idx="25">
                  <c:v>56810</c:v>
                </c:pt>
                <c:pt idx="26">
                  <c:v>29729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418090"/>
        <c:axId val="28689096"/>
      </c:barChart>
      <c:catAx>
        <c:axId val="2041809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689096"/>
        <c:crosses val="autoZero"/>
        <c:auto val="1"/>
        <c:lblAlgn val="ctr"/>
        <c:lblOffset val="100"/>
        <c:noMultiLvlLbl val="0"/>
      </c:catAx>
      <c:valAx>
        <c:axId val="2868909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1809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16876</c:v>
                </c:pt>
                <c:pt idx="2">
                  <c:v>27885</c:v>
                </c:pt>
                <c:pt idx="3">
                  <c:v>0</c:v>
                </c:pt>
                <c:pt idx="4">
                  <c:v>218155</c:v>
                </c:pt>
                <c:pt idx="5">
                  <c:v>5300</c:v>
                </c:pt>
                <c:pt idx="6">
                  <c:v>194820</c:v>
                </c:pt>
                <c:pt idx="7">
                  <c:v>73633</c:v>
                </c:pt>
                <c:pt idx="8">
                  <c:v>6949</c:v>
                </c:pt>
                <c:pt idx="9">
                  <c:v>0</c:v>
                </c:pt>
                <c:pt idx="10">
                  <c:v>0</c:v>
                </c:pt>
                <c:pt idx="11">
                  <c:v>85473</c:v>
                </c:pt>
                <c:pt idx="12">
                  <c:v>0</c:v>
                </c:pt>
                <c:pt idx="13">
                  <c:v>0</c:v>
                </c:pt>
                <c:pt idx="14">
                  <c:v>5586</c:v>
                </c:pt>
                <c:pt idx="15">
                  <c:v>123474</c:v>
                </c:pt>
                <c:pt idx="16">
                  <c:v>15887</c:v>
                </c:pt>
                <c:pt idx="17">
                  <c:v>0</c:v>
                </c:pt>
                <c:pt idx="18">
                  <c:v>30671</c:v>
                </c:pt>
                <c:pt idx="19">
                  <c:v>6912</c:v>
                </c:pt>
                <c:pt idx="20">
                  <c:v>0</c:v>
                </c:pt>
                <c:pt idx="21">
                  <c:v>387145</c:v>
                </c:pt>
                <c:pt idx="22">
                  <c:v>9133</c:v>
                </c:pt>
                <c:pt idx="23">
                  <c:v>0</c:v>
                </c:pt>
                <c:pt idx="24">
                  <c:v>0</c:v>
                </c:pt>
                <c:pt idx="25">
                  <c:v>44844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13090</c:v>
                </c:pt>
                <c:pt idx="2">
                  <c:v>27928</c:v>
                </c:pt>
                <c:pt idx="3">
                  <c:v>0</c:v>
                </c:pt>
                <c:pt idx="4">
                  <c:v>224657</c:v>
                </c:pt>
                <c:pt idx="5">
                  <c:v>5200</c:v>
                </c:pt>
                <c:pt idx="6">
                  <c:v>199157</c:v>
                </c:pt>
                <c:pt idx="7">
                  <c:v>67991</c:v>
                </c:pt>
                <c:pt idx="8">
                  <c:v>7446</c:v>
                </c:pt>
                <c:pt idx="9">
                  <c:v>0</c:v>
                </c:pt>
                <c:pt idx="10">
                  <c:v>0</c:v>
                </c:pt>
                <c:pt idx="11">
                  <c:v>102012</c:v>
                </c:pt>
                <c:pt idx="12">
                  <c:v>0</c:v>
                </c:pt>
                <c:pt idx="13">
                  <c:v>0</c:v>
                </c:pt>
                <c:pt idx="14">
                  <c:v>5511</c:v>
                </c:pt>
                <c:pt idx="15">
                  <c:v>128874</c:v>
                </c:pt>
                <c:pt idx="16">
                  <c:v>13359</c:v>
                </c:pt>
                <c:pt idx="17">
                  <c:v>0</c:v>
                </c:pt>
                <c:pt idx="18">
                  <c:v>23613</c:v>
                </c:pt>
                <c:pt idx="19">
                  <c:v>4879</c:v>
                </c:pt>
                <c:pt idx="20">
                  <c:v>0</c:v>
                </c:pt>
                <c:pt idx="21">
                  <c:v>397143</c:v>
                </c:pt>
                <c:pt idx="22">
                  <c:v>9734</c:v>
                </c:pt>
                <c:pt idx="23">
                  <c:v>0</c:v>
                </c:pt>
                <c:pt idx="24">
                  <c:v>0</c:v>
                </c:pt>
                <c:pt idx="25">
                  <c:v>39119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30509"/>
        <c:axId val="64889693"/>
      </c:barChart>
      <c:catAx>
        <c:axId val="1653050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889693"/>
        <c:crosses val="autoZero"/>
        <c:auto val="1"/>
        <c:lblAlgn val="ctr"/>
        <c:lblOffset val="100"/>
        <c:noMultiLvlLbl val="0"/>
      </c:catAx>
      <c:valAx>
        <c:axId val="6488969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53050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8723</c:v>
                </c:pt>
                <c:pt idx="2">
                  <c:v>1831</c:v>
                </c:pt>
                <c:pt idx="3">
                  <c:v>0</c:v>
                </c:pt>
                <c:pt idx="4">
                  <c:v>1638</c:v>
                </c:pt>
                <c:pt idx="5">
                  <c:v>7378</c:v>
                </c:pt>
                <c:pt idx="6">
                  <c:v>28186</c:v>
                </c:pt>
                <c:pt idx="7">
                  <c:v>177110</c:v>
                </c:pt>
                <c:pt idx="8">
                  <c:v>4262</c:v>
                </c:pt>
                <c:pt idx="9">
                  <c:v>143</c:v>
                </c:pt>
                <c:pt idx="10">
                  <c:v>7526</c:v>
                </c:pt>
                <c:pt idx="11">
                  <c:v>811</c:v>
                </c:pt>
                <c:pt idx="12">
                  <c:v>0</c:v>
                </c:pt>
                <c:pt idx="13">
                  <c:v>536</c:v>
                </c:pt>
                <c:pt idx="14">
                  <c:v>17025</c:v>
                </c:pt>
                <c:pt idx="15">
                  <c:v>39091</c:v>
                </c:pt>
                <c:pt idx="16">
                  <c:v>22634</c:v>
                </c:pt>
                <c:pt idx="17">
                  <c:v>280</c:v>
                </c:pt>
                <c:pt idx="18">
                  <c:v>548</c:v>
                </c:pt>
                <c:pt idx="19">
                  <c:v>1993</c:v>
                </c:pt>
                <c:pt idx="20">
                  <c:v>44321</c:v>
                </c:pt>
                <c:pt idx="21">
                  <c:v>22639</c:v>
                </c:pt>
                <c:pt idx="22">
                  <c:v>91801</c:v>
                </c:pt>
                <c:pt idx="23">
                  <c:v>2713</c:v>
                </c:pt>
                <c:pt idx="24">
                  <c:v>57283</c:v>
                </c:pt>
                <c:pt idx="25">
                  <c:v>131058</c:v>
                </c:pt>
                <c:pt idx="26">
                  <c:v>159352</c:v>
                </c:pt>
                <c:pt idx="27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2079</c:v>
                </c:pt>
                <c:pt idx="2">
                  <c:v>1565</c:v>
                </c:pt>
                <c:pt idx="3">
                  <c:v>0</c:v>
                </c:pt>
                <c:pt idx="4">
                  <c:v>1526</c:v>
                </c:pt>
                <c:pt idx="5">
                  <c:v>7105</c:v>
                </c:pt>
                <c:pt idx="6">
                  <c:v>27081</c:v>
                </c:pt>
                <c:pt idx="7">
                  <c:v>168446</c:v>
                </c:pt>
                <c:pt idx="8">
                  <c:v>4317</c:v>
                </c:pt>
                <c:pt idx="9">
                  <c:v>288</c:v>
                </c:pt>
                <c:pt idx="10">
                  <c:v>50</c:v>
                </c:pt>
                <c:pt idx="11">
                  <c:v>326</c:v>
                </c:pt>
                <c:pt idx="12">
                  <c:v>1</c:v>
                </c:pt>
                <c:pt idx="13">
                  <c:v>105</c:v>
                </c:pt>
                <c:pt idx="14">
                  <c:v>3893</c:v>
                </c:pt>
                <c:pt idx="15">
                  <c:v>36436</c:v>
                </c:pt>
                <c:pt idx="16">
                  <c:v>37232</c:v>
                </c:pt>
                <c:pt idx="17">
                  <c:v>24</c:v>
                </c:pt>
                <c:pt idx="18">
                  <c:v>514</c:v>
                </c:pt>
                <c:pt idx="19">
                  <c:v>25</c:v>
                </c:pt>
                <c:pt idx="20">
                  <c:v>49080</c:v>
                </c:pt>
                <c:pt idx="21">
                  <c:v>21550</c:v>
                </c:pt>
                <c:pt idx="22">
                  <c:v>91558</c:v>
                </c:pt>
                <c:pt idx="23">
                  <c:v>6682</c:v>
                </c:pt>
                <c:pt idx="24">
                  <c:v>66857</c:v>
                </c:pt>
                <c:pt idx="25">
                  <c:v>116216</c:v>
                </c:pt>
                <c:pt idx="26">
                  <c:v>162621</c:v>
                </c:pt>
                <c:pt idx="2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043461"/>
        <c:axId val="20379210"/>
      </c:barChart>
      <c:catAx>
        <c:axId val="5604346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379210"/>
        <c:crosses val="autoZero"/>
        <c:auto val="1"/>
        <c:lblAlgn val="ctr"/>
        <c:lblOffset val="100"/>
        <c:noMultiLvlLbl val="0"/>
      </c:catAx>
      <c:valAx>
        <c:axId val="2037921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04346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1842455</c:v>
                </c:pt>
                <c:pt idx="1">
                  <c:v>136907</c:v>
                </c:pt>
                <c:pt idx="2">
                  <c:v>200587</c:v>
                </c:pt>
                <c:pt idx="3">
                  <c:v>495860</c:v>
                </c:pt>
                <c:pt idx="4">
                  <c:v>4212613</c:v>
                </c:pt>
                <c:pt idx="5">
                  <c:v>329017</c:v>
                </c:pt>
                <c:pt idx="6">
                  <c:v>18057</c:v>
                </c:pt>
                <c:pt idx="7">
                  <c:v>4392497</c:v>
                </c:pt>
                <c:pt idx="8">
                  <c:v>5645563</c:v>
                </c:pt>
                <c:pt idx="9">
                  <c:v>6167463</c:v>
                </c:pt>
                <c:pt idx="10">
                  <c:v>3029115</c:v>
                </c:pt>
                <c:pt idx="11">
                  <c:v>169704</c:v>
                </c:pt>
                <c:pt idx="12">
                  <c:v>1318778</c:v>
                </c:pt>
                <c:pt idx="13">
                  <c:v>1986489</c:v>
                </c:pt>
                <c:pt idx="14">
                  <c:v>3619384</c:v>
                </c:pt>
                <c:pt idx="15">
                  <c:v>525176</c:v>
                </c:pt>
                <c:pt idx="16">
                  <c:v>263826</c:v>
                </c:pt>
                <c:pt idx="17">
                  <c:v>303801</c:v>
                </c:pt>
                <c:pt idx="18">
                  <c:v>0</c:v>
                </c:pt>
                <c:pt idx="19">
                  <c:v>230852</c:v>
                </c:pt>
                <c:pt idx="20">
                  <c:v>555129</c:v>
                </c:pt>
                <c:pt idx="21">
                  <c:v>326709</c:v>
                </c:pt>
                <c:pt idx="22">
                  <c:v>724163</c:v>
                </c:pt>
                <c:pt idx="23">
                  <c:v>483295</c:v>
                </c:pt>
                <c:pt idx="24">
                  <c:v>5218683</c:v>
                </c:pt>
                <c:pt idx="25">
                  <c:v>4391891</c:v>
                </c:pt>
                <c:pt idx="26">
                  <c:v>420748</c:v>
                </c:pt>
                <c:pt idx="27">
                  <c:v>207473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0-49A6-BE12-9E97A2651A31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2048223</c:v>
                </c:pt>
                <c:pt idx="1">
                  <c:v>198619</c:v>
                </c:pt>
                <c:pt idx="2">
                  <c:v>220893</c:v>
                </c:pt>
                <c:pt idx="3">
                  <c:v>483076</c:v>
                </c:pt>
                <c:pt idx="4">
                  <c:v>4443437</c:v>
                </c:pt>
                <c:pt idx="5">
                  <c:v>256241</c:v>
                </c:pt>
                <c:pt idx="6">
                  <c:v>53019</c:v>
                </c:pt>
                <c:pt idx="7">
                  <c:v>4225430</c:v>
                </c:pt>
                <c:pt idx="8">
                  <c:v>5430405</c:v>
                </c:pt>
                <c:pt idx="9">
                  <c:v>6257597</c:v>
                </c:pt>
                <c:pt idx="10">
                  <c:v>3166881</c:v>
                </c:pt>
                <c:pt idx="11">
                  <c:v>73773</c:v>
                </c:pt>
                <c:pt idx="12">
                  <c:v>972221</c:v>
                </c:pt>
                <c:pt idx="13">
                  <c:v>2936055</c:v>
                </c:pt>
                <c:pt idx="14">
                  <c:v>3775551</c:v>
                </c:pt>
                <c:pt idx="15">
                  <c:v>446250</c:v>
                </c:pt>
                <c:pt idx="16">
                  <c:v>279114</c:v>
                </c:pt>
                <c:pt idx="17">
                  <c:v>416580</c:v>
                </c:pt>
                <c:pt idx="18">
                  <c:v>0</c:v>
                </c:pt>
                <c:pt idx="19">
                  <c:v>306319</c:v>
                </c:pt>
                <c:pt idx="20">
                  <c:v>570933</c:v>
                </c:pt>
                <c:pt idx="21">
                  <c:v>276081</c:v>
                </c:pt>
                <c:pt idx="22">
                  <c:v>746673</c:v>
                </c:pt>
                <c:pt idx="23">
                  <c:v>534359</c:v>
                </c:pt>
                <c:pt idx="24">
                  <c:v>5216046</c:v>
                </c:pt>
                <c:pt idx="25">
                  <c:v>4173992</c:v>
                </c:pt>
                <c:pt idx="26">
                  <c:v>415948</c:v>
                </c:pt>
                <c:pt idx="27">
                  <c:v>183497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0-49A6-BE12-9E97A2651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375106"/>
        <c:axId val="57936163"/>
      </c:barChart>
      <c:catAx>
        <c:axId val="6437510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936163"/>
        <c:crosses val="autoZero"/>
        <c:auto val="1"/>
        <c:lblAlgn val="ctr"/>
        <c:lblOffset val="100"/>
        <c:noMultiLvlLbl val="0"/>
      </c:catAx>
      <c:valAx>
        <c:axId val="5793616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37510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1229210</c:v>
                </c:pt>
                <c:pt idx="1">
                  <c:v>2100</c:v>
                </c:pt>
                <c:pt idx="2">
                  <c:v>16902</c:v>
                </c:pt>
                <c:pt idx="3">
                  <c:v>43280</c:v>
                </c:pt>
                <c:pt idx="4">
                  <c:v>2731771</c:v>
                </c:pt>
                <c:pt idx="5">
                  <c:v>4697</c:v>
                </c:pt>
                <c:pt idx="6">
                  <c:v>0</c:v>
                </c:pt>
                <c:pt idx="7">
                  <c:v>1857356</c:v>
                </c:pt>
                <c:pt idx="8">
                  <c:v>4139834</c:v>
                </c:pt>
                <c:pt idx="9">
                  <c:v>4868862</c:v>
                </c:pt>
                <c:pt idx="10">
                  <c:v>1516784</c:v>
                </c:pt>
                <c:pt idx="11">
                  <c:v>169294</c:v>
                </c:pt>
                <c:pt idx="12">
                  <c:v>664666</c:v>
                </c:pt>
                <c:pt idx="13">
                  <c:v>264114</c:v>
                </c:pt>
                <c:pt idx="14">
                  <c:v>3001229</c:v>
                </c:pt>
                <c:pt idx="15">
                  <c:v>329755</c:v>
                </c:pt>
                <c:pt idx="16">
                  <c:v>21648</c:v>
                </c:pt>
                <c:pt idx="17">
                  <c:v>0</c:v>
                </c:pt>
                <c:pt idx="18">
                  <c:v>0</c:v>
                </c:pt>
                <c:pt idx="19">
                  <c:v>173610</c:v>
                </c:pt>
                <c:pt idx="20">
                  <c:v>0</c:v>
                </c:pt>
                <c:pt idx="21">
                  <c:v>202937</c:v>
                </c:pt>
                <c:pt idx="22">
                  <c:v>36481</c:v>
                </c:pt>
                <c:pt idx="23">
                  <c:v>185475</c:v>
                </c:pt>
                <c:pt idx="24">
                  <c:v>3310247</c:v>
                </c:pt>
                <c:pt idx="25">
                  <c:v>868654</c:v>
                </c:pt>
                <c:pt idx="26">
                  <c:v>8266</c:v>
                </c:pt>
                <c:pt idx="27">
                  <c:v>67298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9-421F-8565-27F9F01E1563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1342949</c:v>
                </c:pt>
                <c:pt idx="1">
                  <c:v>0</c:v>
                </c:pt>
                <c:pt idx="2">
                  <c:v>12032</c:v>
                </c:pt>
                <c:pt idx="3">
                  <c:v>81801</c:v>
                </c:pt>
                <c:pt idx="4">
                  <c:v>2920941</c:v>
                </c:pt>
                <c:pt idx="5">
                  <c:v>17456</c:v>
                </c:pt>
                <c:pt idx="6">
                  <c:v>30992</c:v>
                </c:pt>
                <c:pt idx="7">
                  <c:v>1558767</c:v>
                </c:pt>
                <c:pt idx="8">
                  <c:v>3969716</c:v>
                </c:pt>
                <c:pt idx="9">
                  <c:v>4858111</c:v>
                </c:pt>
                <c:pt idx="10">
                  <c:v>1587755</c:v>
                </c:pt>
                <c:pt idx="11">
                  <c:v>73375</c:v>
                </c:pt>
                <c:pt idx="12">
                  <c:v>490776</c:v>
                </c:pt>
                <c:pt idx="13">
                  <c:v>291106</c:v>
                </c:pt>
                <c:pt idx="14">
                  <c:v>3053242</c:v>
                </c:pt>
                <c:pt idx="15">
                  <c:v>253305</c:v>
                </c:pt>
                <c:pt idx="16">
                  <c:v>12659</c:v>
                </c:pt>
                <c:pt idx="17">
                  <c:v>0</c:v>
                </c:pt>
                <c:pt idx="18">
                  <c:v>0</c:v>
                </c:pt>
                <c:pt idx="19">
                  <c:v>179962</c:v>
                </c:pt>
                <c:pt idx="20">
                  <c:v>0</c:v>
                </c:pt>
                <c:pt idx="21">
                  <c:v>152674</c:v>
                </c:pt>
                <c:pt idx="22">
                  <c:v>51120</c:v>
                </c:pt>
                <c:pt idx="23">
                  <c:v>82461</c:v>
                </c:pt>
                <c:pt idx="24">
                  <c:v>3247848</c:v>
                </c:pt>
                <c:pt idx="25">
                  <c:v>774392</c:v>
                </c:pt>
                <c:pt idx="26">
                  <c:v>2986</c:v>
                </c:pt>
                <c:pt idx="27">
                  <c:v>68645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39-421F-8565-27F9F01E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1899558"/>
        <c:axId val="40346884"/>
      </c:barChart>
      <c:catAx>
        <c:axId val="3189955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346884"/>
        <c:crosses val="autoZero"/>
        <c:auto val="1"/>
        <c:lblAlgn val="ctr"/>
        <c:lblOffset val="100"/>
        <c:noMultiLvlLbl val="0"/>
      </c:catAx>
      <c:valAx>
        <c:axId val="4034688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89955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534841</c:v>
                </c:pt>
                <c:pt idx="1">
                  <c:v>85791</c:v>
                </c:pt>
                <c:pt idx="2">
                  <c:v>43362</c:v>
                </c:pt>
                <c:pt idx="3">
                  <c:v>296570</c:v>
                </c:pt>
                <c:pt idx="4">
                  <c:v>46320</c:v>
                </c:pt>
                <c:pt idx="5">
                  <c:v>303143</c:v>
                </c:pt>
                <c:pt idx="6">
                  <c:v>14171</c:v>
                </c:pt>
                <c:pt idx="7">
                  <c:v>506412</c:v>
                </c:pt>
                <c:pt idx="8">
                  <c:v>529564</c:v>
                </c:pt>
                <c:pt idx="9">
                  <c:v>1185248</c:v>
                </c:pt>
                <c:pt idx="10">
                  <c:v>1483645</c:v>
                </c:pt>
                <c:pt idx="11">
                  <c:v>0</c:v>
                </c:pt>
                <c:pt idx="12">
                  <c:v>617795</c:v>
                </c:pt>
                <c:pt idx="13">
                  <c:v>1505252</c:v>
                </c:pt>
                <c:pt idx="14">
                  <c:v>555881</c:v>
                </c:pt>
                <c:pt idx="15">
                  <c:v>73706</c:v>
                </c:pt>
                <c:pt idx="16">
                  <c:v>185632</c:v>
                </c:pt>
                <c:pt idx="17">
                  <c:v>184142</c:v>
                </c:pt>
                <c:pt idx="18">
                  <c:v>0</c:v>
                </c:pt>
                <c:pt idx="19">
                  <c:v>43351</c:v>
                </c:pt>
                <c:pt idx="20">
                  <c:v>164831</c:v>
                </c:pt>
                <c:pt idx="21">
                  <c:v>42013</c:v>
                </c:pt>
                <c:pt idx="22">
                  <c:v>493072</c:v>
                </c:pt>
                <c:pt idx="23">
                  <c:v>281050</c:v>
                </c:pt>
                <c:pt idx="24">
                  <c:v>1647560</c:v>
                </c:pt>
                <c:pt idx="25">
                  <c:v>432794</c:v>
                </c:pt>
                <c:pt idx="26">
                  <c:v>12444</c:v>
                </c:pt>
                <c:pt idx="27">
                  <c:v>69175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6-4B74-A55D-D1FC944C674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638976</c:v>
                </c:pt>
                <c:pt idx="1">
                  <c:v>140703</c:v>
                </c:pt>
                <c:pt idx="2">
                  <c:v>50774</c:v>
                </c:pt>
                <c:pt idx="3">
                  <c:v>385293</c:v>
                </c:pt>
                <c:pt idx="4">
                  <c:v>40896</c:v>
                </c:pt>
                <c:pt idx="5">
                  <c:v>223769</c:v>
                </c:pt>
                <c:pt idx="6">
                  <c:v>21340</c:v>
                </c:pt>
                <c:pt idx="7">
                  <c:v>650324</c:v>
                </c:pt>
                <c:pt idx="8">
                  <c:v>520774</c:v>
                </c:pt>
                <c:pt idx="9">
                  <c:v>1277901</c:v>
                </c:pt>
                <c:pt idx="10">
                  <c:v>1556819</c:v>
                </c:pt>
                <c:pt idx="11">
                  <c:v>0</c:v>
                </c:pt>
                <c:pt idx="12">
                  <c:v>469581</c:v>
                </c:pt>
                <c:pt idx="13">
                  <c:v>2520854</c:v>
                </c:pt>
                <c:pt idx="14">
                  <c:v>711057</c:v>
                </c:pt>
                <c:pt idx="15">
                  <c:v>88606</c:v>
                </c:pt>
                <c:pt idx="16">
                  <c:v>229554</c:v>
                </c:pt>
                <c:pt idx="17">
                  <c:v>314205</c:v>
                </c:pt>
                <c:pt idx="18">
                  <c:v>0</c:v>
                </c:pt>
                <c:pt idx="19">
                  <c:v>38223</c:v>
                </c:pt>
                <c:pt idx="20">
                  <c:v>242828</c:v>
                </c:pt>
                <c:pt idx="21">
                  <c:v>41677</c:v>
                </c:pt>
                <c:pt idx="22">
                  <c:v>466514</c:v>
                </c:pt>
                <c:pt idx="23">
                  <c:v>422649</c:v>
                </c:pt>
                <c:pt idx="24">
                  <c:v>1727836</c:v>
                </c:pt>
                <c:pt idx="25">
                  <c:v>460207</c:v>
                </c:pt>
                <c:pt idx="26">
                  <c:v>13887</c:v>
                </c:pt>
                <c:pt idx="27">
                  <c:v>42229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6-4B74-A55D-D1FC944C6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608855"/>
        <c:axId val="27853894"/>
      </c:barChart>
      <c:catAx>
        <c:axId val="326088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853894"/>
        <c:crosses val="autoZero"/>
        <c:auto val="1"/>
        <c:lblAlgn val="ctr"/>
        <c:lblOffset val="100"/>
        <c:noMultiLvlLbl val="0"/>
      </c:catAx>
      <c:valAx>
        <c:axId val="2785389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60885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1930950</c:v>
                </c:pt>
                <c:pt idx="1">
                  <c:v>19756</c:v>
                </c:pt>
                <c:pt idx="2">
                  <c:v>41907</c:v>
                </c:pt>
                <c:pt idx="3">
                  <c:v>126187</c:v>
                </c:pt>
                <c:pt idx="4">
                  <c:v>6202795</c:v>
                </c:pt>
                <c:pt idx="5">
                  <c:v>187260</c:v>
                </c:pt>
                <c:pt idx="6">
                  <c:v>195855</c:v>
                </c:pt>
                <c:pt idx="7">
                  <c:v>4120575</c:v>
                </c:pt>
                <c:pt idx="8">
                  <c:v>5376723</c:v>
                </c:pt>
                <c:pt idx="9">
                  <c:v>6774351</c:v>
                </c:pt>
                <c:pt idx="10">
                  <c:v>2294457</c:v>
                </c:pt>
                <c:pt idx="11">
                  <c:v>192643</c:v>
                </c:pt>
                <c:pt idx="12">
                  <c:v>806251</c:v>
                </c:pt>
                <c:pt idx="13">
                  <c:v>411037</c:v>
                </c:pt>
                <c:pt idx="14">
                  <c:v>5321519</c:v>
                </c:pt>
                <c:pt idx="15">
                  <c:v>2789429</c:v>
                </c:pt>
                <c:pt idx="16">
                  <c:v>28744</c:v>
                </c:pt>
                <c:pt idx="17">
                  <c:v>0</c:v>
                </c:pt>
                <c:pt idx="18">
                  <c:v>18365</c:v>
                </c:pt>
                <c:pt idx="19">
                  <c:v>361468</c:v>
                </c:pt>
                <c:pt idx="20">
                  <c:v>0</c:v>
                </c:pt>
                <c:pt idx="21">
                  <c:v>1013183</c:v>
                </c:pt>
                <c:pt idx="22">
                  <c:v>39175</c:v>
                </c:pt>
                <c:pt idx="23">
                  <c:v>195210</c:v>
                </c:pt>
                <c:pt idx="24">
                  <c:v>4606141</c:v>
                </c:pt>
                <c:pt idx="25">
                  <c:v>1172455</c:v>
                </c:pt>
                <c:pt idx="26">
                  <c:v>8269</c:v>
                </c:pt>
                <c:pt idx="27">
                  <c:v>67298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2172114</c:v>
                </c:pt>
                <c:pt idx="1">
                  <c:v>9534</c:v>
                </c:pt>
                <c:pt idx="2">
                  <c:v>26263</c:v>
                </c:pt>
                <c:pt idx="3">
                  <c:v>142812</c:v>
                </c:pt>
                <c:pt idx="4">
                  <c:v>7253929</c:v>
                </c:pt>
                <c:pt idx="5">
                  <c:v>151411</c:v>
                </c:pt>
                <c:pt idx="6">
                  <c:v>332546</c:v>
                </c:pt>
                <c:pt idx="7">
                  <c:v>3192667</c:v>
                </c:pt>
                <c:pt idx="8">
                  <c:v>5049340</c:v>
                </c:pt>
                <c:pt idx="9">
                  <c:v>6527807</c:v>
                </c:pt>
                <c:pt idx="10">
                  <c:v>2257580</c:v>
                </c:pt>
                <c:pt idx="11">
                  <c:v>174311</c:v>
                </c:pt>
                <c:pt idx="12">
                  <c:v>530569</c:v>
                </c:pt>
                <c:pt idx="13">
                  <c:v>397505</c:v>
                </c:pt>
                <c:pt idx="14">
                  <c:v>5357097</c:v>
                </c:pt>
                <c:pt idx="15">
                  <c:v>2540241</c:v>
                </c:pt>
                <c:pt idx="16">
                  <c:v>34388</c:v>
                </c:pt>
                <c:pt idx="17">
                  <c:v>0</c:v>
                </c:pt>
                <c:pt idx="18">
                  <c:v>14534</c:v>
                </c:pt>
                <c:pt idx="19">
                  <c:v>311685</c:v>
                </c:pt>
                <c:pt idx="20">
                  <c:v>0</c:v>
                </c:pt>
                <c:pt idx="21">
                  <c:v>1087274</c:v>
                </c:pt>
                <c:pt idx="22">
                  <c:v>55464</c:v>
                </c:pt>
                <c:pt idx="23">
                  <c:v>93921</c:v>
                </c:pt>
                <c:pt idx="24">
                  <c:v>4459954</c:v>
                </c:pt>
                <c:pt idx="25">
                  <c:v>1026998</c:v>
                </c:pt>
                <c:pt idx="26">
                  <c:v>2986</c:v>
                </c:pt>
                <c:pt idx="27">
                  <c:v>68645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576783"/>
        <c:axId val="43791866"/>
      </c:barChart>
      <c:catAx>
        <c:axId val="6157678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791866"/>
        <c:crosses val="autoZero"/>
        <c:auto val="1"/>
        <c:lblAlgn val="ctr"/>
        <c:lblOffset val="100"/>
        <c:noMultiLvlLbl val="0"/>
      </c:catAx>
      <c:valAx>
        <c:axId val="4379186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7678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78404</c:v>
                </c:pt>
                <c:pt idx="1">
                  <c:v>49016</c:v>
                </c:pt>
                <c:pt idx="2">
                  <c:v>140323</c:v>
                </c:pt>
                <c:pt idx="3">
                  <c:v>156010</c:v>
                </c:pt>
                <c:pt idx="4">
                  <c:v>1434522</c:v>
                </c:pt>
                <c:pt idx="5">
                  <c:v>21177</c:v>
                </c:pt>
                <c:pt idx="6">
                  <c:v>3886</c:v>
                </c:pt>
                <c:pt idx="7">
                  <c:v>2028729</c:v>
                </c:pt>
                <c:pt idx="8">
                  <c:v>976165</c:v>
                </c:pt>
                <c:pt idx="9">
                  <c:v>113353</c:v>
                </c:pt>
                <c:pt idx="10">
                  <c:v>28686</c:v>
                </c:pt>
                <c:pt idx="11">
                  <c:v>410</c:v>
                </c:pt>
                <c:pt idx="12">
                  <c:v>36317</c:v>
                </c:pt>
                <c:pt idx="13">
                  <c:v>217123</c:v>
                </c:pt>
                <c:pt idx="14">
                  <c:v>62274</c:v>
                </c:pt>
                <c:pt idx="15">
                  <c:v>121715</c:v>
                </c:pt>
                <c:pt idx="16">
                  <c:v>56546</c:v>
                </c:pt>
                <c:pt idx="17">
                  <c:v>119659</c:v>
                </c:pt>
                <c:pt idx="18">
                  <c:v>0</c:v>
                </c:pt>
                <c:pt idx="19">
                  <c:v>13891</c:v>
                </c:pt>
                <c:pt idx="20">
                  <c:v>390298</c:v>
                </c:pt>
                <c:pt idx="21">
                  <c:v>81759</c:v>
                </c:pt>
                <c:pt idx="22">
                  <c:v>194610</c:v>
                </c:pt>
                <c:pt idx="23">
                  <c:v>16770</c:v>
                </c:pt>
                <c:pt idx="24">
                  <c:v>260876</c:v>
                </c:pt>
                <c:pt idx="25">
                  <c:v>3090443</c:v>
                </c:pt>
                <c:pt idx="26">
                  <c:v>400038</c:v>
                </c:pt>
                <c:pt idx="27">
                  <c:v>71000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0-40A4-B565-156278F14591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66298</c:v>
                </c:pt>
                <c:pt idx="1">
                  <c:v>57916</c:v>
                </c:pt>
                <c:pt idx="2">
                  <c:v>158087</c:v>
                </c:pt>
                <c:pt idx="3">
                  <c:v>15982</c:v>
                </c:pt>
                <c:pt idx="4">
                  <c:v>1481600</c:v>
                </c:pt>
                <c:pt idx="5">
                  <c:v>15016</c:v>
                </c:pt>
                <c:pt idx="6">
                  <c:v>687</c:v>
                </c:pt>
                <c:pt idx="7">
                  <c:v>2016339</c:v>
                </c:pt>
                <c:pt idx="8">
                  <c:v>939915</c:v>
                </c:pt>
                <c:pt idx="9">
                  <c:v>121585</c:v>
                </c:pt>
                <c:pt idx="10">
                  <c:v>22307</c:v>
                </c:pt>
                <c:pt idx="11">
                  <c:v>398</c:v>
                </c:pt>
                <c:pt idx="12">
                  <c:v>11864</c:v>
                </c:pt>
                <c:pt idx="13">
                  <c:v>124095</c:v>
                </c:pt>
                <c:pt idx="14">
                  <c:v>11252</c:v>
                </c:pt>
                <c:pt idx="15">
                  <c:v>104339</c:v>
                </c:pt>
                <c:pt idx="16">
                  <c:v>36901</c:v>
                </c:pt>
                <c:pt idx="17">
                  <c:v>102375</c:v>
                </c:pt>
                <c:pt idx="18">
                  <c:v>0</c:v>
                </c:pt>
                <c:pt idx="19">
                  <c:v>88134</c:v>
                </c:pt>
                <c:pt idx="20">
                  <c:v>328105</c:v>
                </c:pt>
                <c:pt idx="21">
                  <c:v>81730</c:v>
                </c:pt>
                <c:pt idx="22">
                  <c:v>229039</c:v>
                </c:pt>
                <c:pt idx="23">
                  <c:v>29249</c:v>
                </c:pt>
                <c:pt idx="24">
                  <c:v>240362</c:v>
                </c:pt>
                <c:pt idx="25">
                  <c:v>2939393</c:v>
                </c:pt>
                <c:pt idx="26">
                  <c:v>399075</c:v>
                </c:pt>
                <c:pt idx="27">
                  <c:v>72623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0-40A4-B565-156278F14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784430"/>
        <c:axId val="11699771"/>
      </c:barChart>
      <c:catAx>
        <c:axId val="2978443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699771"/>
        <c:crosses val="autoZero"/>
        <c:auto val="1"/>
        <c:lblAlgn val="ctr"/>
        <c:lblOffset val="100"/>
        <c:noMultiLvlLbl val="0"/>
      </c:catAx>
      <c:valAx>
        <c:axId val="1169977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78443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480064</c:v>
                </c:pt>
                <c:pt idx="1">
                  <c:v>192065</c:v>
                </c:pt>
                <c:pt idx="2">
                  <c:v>1000030</c:v>
                </c:pt>
                <c:pt idx="3">
                  <c:v>338743</c:v>
                </c:pt>
                <c:pt idx="4">
                  <c:v>2061505</c:v>
                </c:pt>
                <c:pt idx="5">
                  <c:v>219613</c:v>
                </c:pt>
                <c:pt idx="6">
                  <c:v>391</c:v>
                </c:pt>
                <c:pt idx="7">
                  <c:v>2710931</c:v>
                </c:pt>
                <c:pt idx="8">
                  <c:v>1683080</c:v>
                </c:pt>
                <c:pt idx="9">
                  <c:v>1840658</c:v>
                </c:pt>
                <c:pt idx="10">
                  <c:v>830411</c:v>
                </c:pt>
                <c:pt idx="11">
                  <c:v>10608</c:v>
                </c:pt>
                <c:pt idx="12">
                  <c:v>424266</c:v>
                </c:pt>
                <c:pt idx="13">
                  <c:v>674933</c:v>
                </c:pt>
                <c:pt idx="14">
                  <c:v>982844</c:v>
                </c:pt>
                <c:pt idx="15">
                  <c:v>115353</c:v>
                </c:pt>
                <c:pt idx="16">
                  <c:v>195483</c:v>
                </c:pt>
                <c:pt idx="17">
                  <c:v>149456</c:v>
                </c:pt>
                <c:pt idx="18">
                  <c:v>0</c:v>
                </c:pt>
                <c:pt idx="19">
                  <c:v>191337</c:v>
                </c:pt>
                <c:pt idx="20">
                  <c:v>276632</c:v>
                </c:pt>
                <c:pt idx="21">
                  <c:v>45291</c:v>
                </c:pt>
                <c:pt idx="22">
                  <c:v>649570</c:v>
                </c:pt>
                <c:pt idx="23">
                  <c:v>158942</c:v>
                </c:pt>
                <c:pt idx="24">
                  <c:v>617722</c:v>
                </c:pt>
                <c:pt idx="25">
                  <c:v>3327983</c:v>
                </c:pt>
                <c:pt idx="26">
                  <c:v>450497</c:v>
                </c:pt>
                <c:pt idx="27">
                  <c:v>85329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A-4A6E-A860-B268CE692DC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594282</c:v>
                </c:pt>
                <c:pt idx="1">
                  <c:v>124716</c:v>
                </c:pt>
                <c:pt idx="2">
                  <c:v>864463</c:v>
                </c:pt>
                <c:pt idx="3">
                  <c:v>581168</c:v>
                </c:pt>
                <c:pt idx="4">
                  <c:v>2187105</c:v>
                </c:pt>
                <c:pt idx="5">
                  <c:v>264537</c:v>
                </c:pt>
                <c:pt idx="6">
                  <c:v>1066</c:v>
                </c:pt>
                <c:pt idx="7">
                  <c:v>2915978</c:v>
                </c:pt>
                <c:pt idx="8">
                  <c:v>2035834</c:v>
                </c:pt>
                <c:pt idx="9">
                  <c:v>1730113</c:v>
                </c:pt>
                <c:pt idx="10">
                  <c:v>722636</c:v>
                </c:pt>
                <c:pt idx="11">
                  <c:v>4537</c:v>
                </c:pt>
                <c:pt idx="12">
                  <c:v>386702</c:v>
                </c:pt>
                <c:pt idx="13">
                  <c:v>870008</c:v>
                </c:pt>
                <c:pt idx="14">
                  <c:v>1346008</c:v>
                </c:pt>
                <c:pt idx="15">
                  <c:v>102369</c:v>
                </c:pt>
                <c:pt idx="16">
                  <c:v>104882</c:v>
                </c:pt>
                <c:pt idx="17">
                  <c:v>143597</c:v>
                </c:pt>
                <c:pt idx="18">
                  <c:v>0</c:v>
                </c:pt>
                <c:pt idx="19">
                  <c:v>130436</c:v>
                </c:pt>
                <c:pt idx="20">
                  <c:v>267107</c:v>
                </c:pt>
                <c:pt idx="21">
                  <c:v>66493</c:v>
                </c:pt>
                <c:pt idx="22">
                  <c:v>708870</c:v>
                </c:pt>
                <c:pt idx="23">
                  <c:v>189073</c:v>
                </c:pt>
                <c:pt idx="24">
                  <c:v>838984</c:v>
                </c:pt>
                <c:pt idx="25">
                  <c:v>3698639</c:v>
                </c:pt>
                <c:pt idx="26">
                  <c:v>457951</c:v>
                </c:pt>
                <c:pt idx="27">
                  <c:v>80674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3A-4A6E-A860-B268CE692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467159"/>
        <c:axId val="44487601"/>
      </c:barChart>
      <c:catAx>
        <c:axId val="2846715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487601"/>
        <c:crosses val="autoZero"/>
        <c:auto val="1"/>
        <c:lblAlgn val="ctr"/>
        <c:lblOffset val="100"/>
        <c:noMultiLvlLbl val="0"/>
      </c:catAx>
      <c:valAx>
        <c:axId val="4448760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46715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306470</c:v>
                </c:pt>
                <c:pt idx="1">
                  <c:v>161</c:v>
                </c:pt>
                <c:pt idx="2">
                  <c:v>25005</c:v>
                </c:pt>
                <c:pt idx="3">
                  <c:v>48075</c:v>
                </c:pt>
                <c:pt idx="4">
                  <c:v>717659</c:v>
                </c:pt>
                <c:pt idx="5">
                  <c:v>428</c:v>
                </c:pt>
                <c:pt idx="6">
                  <c:v>0</c:v>
                </c:pt>
                <c:pt idx="7">
                  <c:v>148175</c:v>
                </c:pt>
                <c:pt idx="8">
                  <c:v>605999</c:v>
                </c:pt>
                <c:pt idx="9">
                  <c:v>1081285</c:v>
                </c:pt>
                <c:pt idx="10">
                  <c:v>418246</c:v>
                </c:pt>
                <c:pt idx="11">
                  <c:v>10608</c:v>
                </c:pt>
                <c:pt idx="12">
                  <c:v>135388</c:v>
                </c:pt>
                <c:pt idx="13">
                  <c:v>15926</c:v>
                </c:pt>
                <c:pt idx="14">
                  <c:v>615832</c:v>
                </c:pt>
                <c:pt idx="15">
                  <c:v>54187</c:v>
                </c:pt>
                <c:pt idx="16">
                  <c:v>7096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28188</c:v>
                </c:pt>
                <c:pt idx="22">
                  <c:v>0</c:v>
                </c:pt>
                <c:pt idx="23">
                  <c:v>3142</c:v>
                </c:pt>
                <c:pt idx="24">
                  <c:v>441357</c:v>
                </c:pt>
                <c:pt idx="25">
                  <c:v>76843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B-4D78-B74B-4CA082FEAE1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381384</c:v>
                </c:pt>
                <c:pt idx="1">
                  <c:v>3</c:v>
                </c:pt>
                <c:pt idx="2">
                  <c:v>14231</c:v>
                </c:pt>
                <c:pt idx="3">
                  <c:v>43409</c:v>
                </c:pt>
                <c:pt idx="4">
                  <c:v>742704</c:v>
                </c:pt>
                <c:pt idx="5">
                  <c:v>4009</c:v>
                </c:pt>
                <c:pt idx="6">
                  <c:v>0</c:v>
                </c:pt>
                <c:pt idx="7">
                  <c:v>65541</c:v>
                </c:pt>
                <c:pt idx="8">
                  <c:v>742938</c:v>
                </c:pt>
                <c:pt idx="9">
                  <c:v>1126104</c:v>
                </c:pt>
                <c:pt idx="10">
                  <c:v>262777</c:v>
                </c:pt>
                <c:pt idx="11">
                  <c:v>4537</c:v>
                </c:pt>
                <c:pt idx="12">
                  <c:v>26405</c:v>
                </c:pt>
                <c:pt idx="13">
                  <c:v>17753</c:v>
                </c:pt>
                <c:pt idx="14">
                  <c:v>844511</c:v>
                </c:pt>
                <c:pt idx="15">
                  <c:v>56432</c:v>
                </c:pt>
                <c:pt idx="16">
                  <c:v>9144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48517</c:v>
                </c:pt>
                <c:pt idx="22">
                  <c:v>2304</c:v>
                </c:pt>
                <c:pt idx="23">
                  <c:v>0</c:v>
                </c:pt>
                <c:pt idx="24">
                  <c:v>642380</c:v>
                </c:pt>
                <c:pt idx="25">
                  <c:v>33786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B-4D78-B74B-4CA082FEA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034141"/>
        <c:axId val="30927520"/>
      </c:barChart>
      <c:catAx>
        <c:axId val="3003414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927520"/>
        <c:crosses val="autoZero"/>
        <c:auto val="1"/>
        <c:lblAlgn val="ctr"/>
        <c:lblOffset val="100"/>
        <c:noMultiLvlLbl val="0"/>
      </c:catAx>
      <c:valAx>
        <c:axId val="3092752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03414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138043</c:v>
                </c:pt>
                <c:pt idx="1">
                  <c:v>167218</c:v>
                </c:pt>
                <c:pt idx="2">
                  <c:v>882080</c:v>
                </c:pt>
                <c:pt idx="3">
                  <c:v>198800</c:v>
                </c:pt>
                <c:pt idx="4">
                  <c:v>6</c:v>
                </c:pt>
                <c:pt idx="5">
                  <c:v>171021</c:v>
                </c:pt>
                <c:pt idx="6">
                  <c:v>0</c:v>
                </c:pt>
                <c:pt idx="7">
                  <c:v>358190</c:v>
                </c:pt>
                <c:pt idx="8">
                  <c:v>397807</c:v>
                </c:pt>
                <c:pt idx="9">
                  <c:v>711276</c:v>
                </c:pt>
                <c:pt idx="10">
                  <c:v>236034</c:v>
                </c:pt>
                <c:pt idx="11">
                  <c:v>0</c:v>
                </c:pt>
                <c:pt idx="12">
                  <c:v>148663</c:v>
                </c:pt>
                <c:pt idx="13">
                  <c:v>456992</c:v>
                </c:pt>
                <c:pt idx="14">
                  <c:v>343441</c:v>
                </c:pt>
                <c:pt idx="15">
                  <c:v>2500</c:v>
                </c:pt>
                <c:pt idx="16">
                  <c:v>71558</c:v>
                </c:pt>
                <c:pt idx="17">
                  <c:v>0</c:v>
                </c:pt>
                <c:pt idx="18">
                  <c:v>0</c:v>
                </c:pt>
                <c:pt idx="19">
                  <c:v>188265</c:v>
                </c:pt>
                <c:pt idx="20">
                  <c:v>33109</c:v>
                </c:pt>
                <c:pt idx="21">
                  <c:v>0</c:v>
                </c:pt>
                <c:pt idx="22">
                  <c:v>289011</c:v>
                </c:pt>
                <c:pt idx="23">
                  <c:v>68953</c:v>
                </c:pt>
                <c:pt idx="24">
                  <c:v>64577</c:v>
                </c:pt>
                <c:pt idx="25">
                  <c:v>107408</c:v>
                </c:pt>
                <c:pt idx="26">
                  <c:v>0</c:v>
                </c:pt>
                <c:pt idx="27">
                  <c:v>13073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D-45FC-B5DF-096714C4A189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193978</c:v>
                </c:pt>
                <c:pt idx="1">
                  <c:v>94768</c:v>
                </c:pt>
                <c:pt idx="2">
                  <c:v>729095</c:v>
                </c:pt>
                <c:pt idx="3">
                  <c:v>258463</c:v>
                </c:pt>
                <c:pt idx="4">
                  <c:v>5140</c:v>
                </c:pt>
                <c:pt idx="5">
                  <c:v>171001</c:v>
                </c:pt>
                <c:pt idx="6">
                  <c:v>0</c:v>
                </c:pt>
                <c:pt idx="7">
                  <c:v>315633</c:v>
                </c:pt>
                <c:pt idx="8">
                  <c:v>543710</c:v>
                </c:pt>
                <c:pt idx="9">
                  <c:v>518582</c:v>
                </c:pt>
                <c:pt idx="10">
                  <c:v>265140</c:v>
                </c:pt>
                <c:pt idx="11">
                  <c:v>0</c:v>
                </c:pt>
                <c:pt idx="12">
                  <c:v>227337</c:v>
                </c:pt>
                <c:pt idx="13">
                  <c:v>636056</c:v>
                </c:pt>
                <c:pt idx="14">
                  <c:v>443839</c:v>
                </c:pt>
                <c:pt idx="15">
                  <c:v>9</c:v>
                </c:pt>
                <c:pt idx="16">
                  <c:v>64463</c:v>
                </c:pt>
                <c:pt idx="17">
                  <c:v>2596</c:v>
                </c:pt>
                <c:pt idx="18">
                  <c:v>0</c:v>
                </c:pt>
                <c:pt idx="19">
                  <c:v>109821</c:v>
                </c:pt>
                <c:pt idx="20">
                  <c:v>33329</c:v>
                </c:pt>
                <c:pt idx="21">
                  <c:v>1869</c:v>
                </c:pt>
                <c:pt idx="22">
                  <c:v>299562</c:v>
                </c:pt>
                <c:pt idx="23">
                  <c:v>123876</c:v>
                </c:pt>
                <c:pt idx="24">
                  <c:v>12299</c:v>
                </c:pt>
                <c:pt idx="25">
                  <c:v>139990</c:v>
                </c:pt>
                <c:pt idx="26">
                  <c:v>0</c:v>
                </c:pt>
                <c:pt idx="27">
                  <c:v>14622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FD-45FC-B5DF-096714C4A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93215"/>
        <c:axId val="29150995"/>
      </c:barChart>
      <c:catAx>
        <c:axId val="299321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150995"/>
        <c:crosses val="autoZero"/>
        <c:auto val="1"/>
        <c:lblAlgn val="ctr"/>
        <c:lblOffset val="100"/>
        <c:noMultiLvlLbl val="0"/>
      </c:catAx>
      <c:valAx>
        <c:axId val="2915099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9321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35551</c:v>
                </c:pt>
                <c:pt idx="1">
                  <c:v>24686</c:v>
                </c:pt>
                <c:pt idx="2">
                  <c:v>92945</c:v>
                </c:pt>
                <c:pt idx="3">
                  <c:v>91868</c:v>
                </c:pt>
                <c:pt idx="4">
                  <c:v>1343840</c:v>
                </c:pt>
                <c:pt idx="5">
                  <c:v>48164</c:v>
                </c:pt>
                <c:pt idx="6">
                  <c:v>391</c:v>
                </c:pt>
                <c:pt idx="7">
                  <c:v>2204566</c:v>
                </c:pt>
                <c:pt idx="8">
                  <c:v>679274</c:v>
                </c:pt>
                <c:pt idx="9">
                  <c:v>48097</c:v>
                </c:pt>
                <c:pt idx="10">
                  <c:v>176131</c:v>
                </c:pt>
                <c:pt idx="11">
                  <c:v>0</c:v>
                </c:pt>
                <c:pt idx="12">
                  <c:v>140215</c:v>
                </c:pt>
                <c:pt idx="13">
                  <c:v>202015</c:v>
                </c:pt>
                <c:pt idx="14">
                  <c:v>23571</c:v>
                </c:pt>
                <c:pt idx="15">
                  <c:v>58666</c:v>
                </c:pt>
                <c:pt idx="16">
                  <c:v>116829</c:v>
                </c:pt>
                <c:pt idx="17">
                  <c:v>149456</c:v>
                </c:pt>
                <c:pt idx="18">
                  <c:v>0</c:v>
                </c:pt>
                <c:pt idx="19">
                  <c:v>3072</c:v>
                </c:pt>
                <c:pt idx="20">
                  <c:v>243523</c:v>
                </c:pt>
                <c:pt idx="21">
                  <c:v>17103</c:v>
                </c:pt>
                <c:pt idx="22">
                  <c:v>360559</c:v>
                </c:pt>
                <c:pt idx="23">
                  <c:v>86847</c:v>
                </c:pt>
                <c:pt idx="24">
                  <c:v>111788</c:v>
                </c:pt>
                <c:pt idx="25">
                  <c:v>3143732</c:v>
                </c:pt>
                <c:pt idx="26">
                  <c:v>450494</c:v>
                </c:pt>
                <c:pt idx="27">
                  <c:v>72256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E-4DF5-8A8A-1EDDE52953CD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18920</c:v>
                </c:pt>
                <c:pt idx="1">
                  <c:v>29945</c:v>
                </c:pt>
                <c:pt idx="2">
                  <c:v>121137</c:v>
                </c:pt>
                <c:pt idx="3">
                  <c:v>279296</c:v>
                </c:pt>
                <c:pt idx="4">
                  <c:v>1439261</c:v>
                </c:pt>
                <c:pt idx="5">
                  <c:v>89527</c:v>
                </c:pt>
                <c:pt idx="6">
                  <c:v>1066</c:v>
                </c:pt>
                <c:pt idx="7">
                  <c:v>2534804</c:v>
                </c:pt>
                <c:pt idx="8">
                  <c:v>749186</c:v>
                </c:pt>
                <c:pt idx="9">
                  <c:v>85427</c:v>
                </c:pt>
                <c:pt idx="10">
                  <c:v>194719</c:v>
                </c:pt>
                <c:pt idx="11">
                  <c:v>0</c:v>
                </c:pt>
                <c:pt idx="12">
                  <c:v>132960</c:v>
                </c:pt>
                <c:pt idx="13">
                  <c:v>216199</c:v>
                </c:pt>
                <c:pt idx="14">
                  <c:v>57658</c:v>
                </c:pt>
                <c:pt idx="15">
                  <c:v>45928</c:v>
                </c:pt>
                <c:pt idx="16">
                  <c:v>31275</c:v>
                </c:pt>
                <c:pt idx="17">
                  <c:v>141001</c:v>
                </c:pt>
                <c:pt idx="18">
                  <c:v>0</c:v>
                </c:pt>
                <c:pt idx="19">
                  <c:v>20615</c:v>
                </c:pt>
                <c:pt idx="20">
                  <c:v>233778</c:v>
                </c:pt>
                <c:pt idx="21">
                  <c:v>16107</c:v>
                </c:pt>
                <c:pt idx="22">
                  <c:v>407004</c:v>
                </c:pt>
                <c:pt idx="23">
                  <c:v>65197</c:v>
                </c:pt>
                <c:pt idx="24">
                  <c:v>184305</c:v>
                </c:pt>
                <c:pt idx="25">
                  <c:v>3524863</c:v>
                </c:pt>
                <c:pt idx="26">
                  <c:v>457951</c:v>
                </c:pt>
                <c:pt idx="27">
                  <c:v>66052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E-4DF5-8A8A-1EDDE5295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828031"/>
        <c:axId val="63137956"/>
      </c:barChart>
      <c:catAx>
        <c:axId val="6182803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137956"/>
        <c:crosses val="autoZero"/>
        <c:auto val="1"/>
        <c:lblAlgn val="ctr"/>
        <c:lblOffset val="100"/>
        <c:noMultiLvlLbl val="0"/>
      </c:catAx>
      <c:valAx>
        <c:axId val="6313795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82803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41200361.830000013</c:v>
              </c:pt>
              <c:pt idx="1">
                <c:v>44542722.805</c:v>
              </c:pt>
              <c:pt idx="2">
                <c:v>47174415.868000001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1C1-4E72-808E-49949F7D3ACA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43139681.71800001</c:v>
              </c:pt>
              <c:pt idx="1">
                <c:v>43905938.648999996</c:v>
              </c:pt>
              <c:pt idx="2">
                <c:v>47852640.012999997</c:v>
              </c:pt>
              <c:pt idx="3">
                <c:v>47626382.376000002</c:v>
              </c:pt>
              <c:pt idx="4">
                <c:v>47721420.873999998</c:v>
              </c:pt>
              <c:pt idx="5">
                <c:v>45308357.898999996</c:v>
              </c:pt>
              <c:pt idx="6">
                <c:v>48552801.795999996</c:v>
              </c:pt>
              <c:pt idx="7">
                <c:v>44645870.444000013</c:v>
              </c:pt>
              <c:pt idx="8">
                <c:v>46724084.248000003</c:v>
              </c:pt>
              <c:pt idx="9">
                <c:v>48877703.431999996</c:v>
              </c:pt>
              <c:pt idx="10">
                <c:v>46828120.156999998</c:v>
              </c:pt>
              <c:pt idx="11">
                <c:v>44986326.045000002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1C1-4E72-808E-49949F7D3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9019"/>
        <c:axId val="8724897"/>
      </c:lineChart>
      <c:catAx>
        <c:axId val="5414901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24897"/>
        <c:crosses val="autoZero"/>
        <c:auto val="1"/>
        <c:lblAlgn val="ctr"/>
        <c:lblOffset val="100"/>
        <c:noMultiLvlLbl val="0"/>
      </c:catAx>
      <c:valAx>
        <c:axId val="872489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14901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13681683</c:v>
              </c:pt>
              <c:pt idx="1">
                <c:v>15171232</c:v>
              </c:pt>
              <c:pt idx="2">
                <c:v>15449088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D88-47C2-A9D1-6A2307A452C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D88-47C2-A9D1-6A2307A45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61749"/>
        <c:axId val="3317865"/>
      </c:lineChart>
      <c:catAx>
        <c:axId val="3316174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17865"/>
        <c:crosses val="autoZero"/>
        <c:auto val="1"/>
        <c:lblAlgn val="ctr"/>
        <c:lblOffset val="100"/>
        <c:noMultiLvlLbl val="0"/>
      </c:catAx>
      <c:valAx>
        <c:axId val="3317865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161749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AA-4551-80B5-C8326839B06F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AA-4551-80B5-C8326839B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80938"/>
        <c:axId val="42292953"/>
      </c:lineChart>
      <c:catAx>
        <c:axId val="2408093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292953"/>
        <c:crosses val="autoZero"/>
        <c:auto val="1"/>
        <c:lblAlgn val="ctr"/>
        <c:lblOffset val="100"/>
        <c:noMultiLvlLbl val="0"/>
      </c:catAx>
      <c:valAx>
        <c:axId val="42292953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08093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19968966</c:v>
              </c:pt>
              <c:pt idx="1">
                <c:v>21787721</c:v>
              </c:pt>
              <c:pt idx="2">
                <c:v>24525432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D7A-432E-AEC7-E96256E14543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D7A-432E-AEC7-E96256E14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82003"/>
        <c:axId val="65226718"/>
      </c:lineChart>
      <c:catAx>
        <c:axId val="4878200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226718"/>
        <c:crosses val="autoZero"/>
        <c:auto val="1"/>
        <c:lblAlgn val="ctr"/>
        <c:lblOffset val="100"/>
        <c:noMultiLvlLbl val="0"/>
      </c:catAx>
      <c:valAx>
        <c:axId val="65226718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78200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13873112</c:v>
              </c:pt>
              <c:pt idx="1">
                <c:v>14803063</c:v>
              </c:pt>
              <c:pt idx="2">
                <c:v>16552490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E4-4E60-A6A7-0C67D27CB590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E4-4E60-A6A7-0C67D27CB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2958"/>
        <c:axId val="9348969"/>
      </c:lineChart>
      <c:catAx>
        <c:axId val="99295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48969"/>
        <c:crosses val="autoZero"/>
        <c:auto val="1"/>
        <c:lblAlgn val="ctr"/>
        <c:lblOffset val="100"/>
        <c:noMultiLvlLbl val="0"/>
      </c:catAx>
      <c:valAx>
        <c:axId val="934896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2958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718127</c:v>
                </c:pt>
                <c:pt idx="1">
                  <c:v>258884</c:v>
                </c:pt>
                <c:pt idx="2">
                  <c:v>1136085</c:v>
                </c:pt>
                <c:pt idx="3">
                  <c:v>528951</c:v>
                </c:pt>
                <c:pt idx="4">
                  <c:v>59350</c:v>
                </c:pt>
                <c:pt idx="5">
                  <c:v>533722</c:v>
                </c:pt>
                <c:pt idx="6">
                  <c:v>75386</c:v>
                </c:pt>
                <c:pt idx="7">
                  <c:v>916329</c:v>
                </c:pt>
                <c:pt idx="8">
                  <c:v>946697</c:v>
                </c:pt>
                <c:pt idx="9">
                  <c:v>2053293</c:v>
                </c:pt>
                <c:pt idx="10">
                  <c:v>1814150</c:v>
                </c:pt>
                <c:pt idx="11">
                  <c:v>2386</c:v>
                </c:pt>
                <c:pt idx="12">
                  <c:v>774613</c:v>
                </c:pt>
                <c:pt idx="13">
                  <c:v>2241664</c:v>
                </c:pt>
                <c:pt idx="14">
                  <c:v>1143061</c:v>
                </c:pt>
                <c:pt idx="15">
                  <c:v>114530</c:v>
                </c:pt>
                <c:pt idx="16">
                  <c:v>262590</c:v>
                </c:pt>
                <c:pt idx="17">
                  <c:v>184142</c:v>
                </c:pt>
                <c:pt idx="18">
                  <c:v>6281</c:v>
                </c:pt>
                <c:pt idx="19">
                  <c:v>239416</c:v>
                </c:pt>
                <c:pt idx="20">
                  <c:v>201914</c:v>
                </c:pt>
                <c:pt idx="21">
                  <c:v>95788</c:v>
                </c:pt>
                <c:pt idx="22">
                  <c:v>794898</c:v>
                </c:pt>
                <c:pt idx="23">
                  <c:v>413586</c:v>
                </c:pt>
                <c:pt idx="24">
                  <c:v>2330142</c:v>
                </c:pt>
                <c:pt idx="25">
                  <c:v>544832</c:v>
                </c:pt>
                <c:pt idx="26">
                  <c:v>52535</c:v>
                </c:pt>
                <c:pt idx="27">
                  <c:v>97441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982466</c:v>
                </c:pt>
                <c:pt idx="1">
                  <c:v>317889</c:v>
                </c:pt>
                <c:pt idx="2">
                  <c:v>915405</c:v>
                </c:pt>
                <c:pt idx="3">
                  <c:v>668814</c:v>
                </c:pt>
                <c:pt idx="4">
                  <c:v>90941</c:v>
                </c:pt>
                <c:pt idx="5">
                  <c:v>471691</c:v>
                </c:pt>
                <c:pt idx="6">
                  <c:v>95205</c:v>
                </c:pt>
                <c:pt idx="7">
                  <c:v>990789</c:v>
                </c:pt>
                <c:pt idx="8">
                  <c:v>1096080</c:v>
                </c:pt>
                <c:pt idx="9">
                  <c:v>1858758</c:v>
                </c:pt>
                <c:pt idx="10">
                  <c:v>1864052</c:v>
                </c:pt>
                <c:pt idx="11">
                  <c:v>2700</c:v>
                </c:pt>
                <c:pt idx="12">
                  <c:v>756933</c:v>
                </c:pt>
                <c:pt idx="13">
                  <c:v>3338953</c:v>
                </c:pt>
                <c:pt idx="14">
                  <c:v>1288635</c:v>
                </c:pt>
                <c:pt idx="15">
                  <c:v>111392</c:v>
                </c:pt>
                <c:pt idx="16">
                  <c:v>297517</c:v>
                </c:pt>
                <c:pt idx="17">
                  <c:v>316801</c:v>
                </c:pt>
                <c:pt idx="18">
                  <c:v>0</c:v>
                </c:pt>
                <c:pt idx="19">
                  <c:v>148044</c:v>
                </c:pt>
                <c:pt idx="20">
                  <c:v>276157</c:v>
                </c:pt>
                <c:pt idx="21">
                  <c:v>114934</c:v>
                </c:pt>
                <c:pt idx="22">
                  <c:v>766076</c:v>
                </c:pt>
                <c:pt idx="23">
                  <c:v>581046</c:v>
                </c:pt>
                <c:pt idx="24">
                  <c:v>2126767</c:v>
                </c:pt>
                <c:pt idx="25">
                  <c:v>609603</c:v>
                </c:pt>
                <c:pt idx="26">
                  <c:v>65755</c:v>
                </c:pt>
                <c:pt idx="27">
                  <c:v>92612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450498"/>
        <c:axId val="62987001"/>
      </c:barChart>
      <c:catAx>
        <c:axId val="3045049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987001"/>
        <c:crosses val="autoZero"/>
        <c:auto val="1"/>
        <c:lblAlgn val="ctr"/>
        <c:lblOffset val="100"/>
        <c:noMultiLvlLbl val="0"/>
      </c:catAx>
      <c:valAx>
        <c:axId val="6298700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45049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1369260.75</c:v>
              </c:pt>
              <c:pt idx="1">
                <c:v>1461067</c:v>
              </c:pt>
              <c:pt idx="2">
                <c:v>1633713.75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72-4E56-A44F-F0A7DBF63D81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72-4E56-A44F-F0A7DBF6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288077"/>
        <c:axId val="42718536"/>
      </c:lineChart>
      <c:catAx>
        <c:axId val="3628807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718536"/>
        <c:crosses val="autoZero"/>
        <c:auto val="1"/>
        <c:lblAlgn val="ctr"/>
        <c:lblOffset val="100"/>
        <c:noMultiLvlLbl val="0"/>
      </c:catAx>
      <c:valAx>
        <c:axId val="4271853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288077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-4.4954431993197368E-2</c:v>
              </c:pt>
              <c:pt idx="1">
                <c:v>-1.4963828467282839E-2</c:v>
              </c:pt>
              <c:pt idx="2">
                <c:v>-1.468336115988678E-2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C62-4079-855E-47FC647AF126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-5.8131557634495068E-2</c:v>
              </c:pt>
              <c:pt idx="1">
                <c:v>-2.037585757448768E-2</c:v>
              </c:pt>
              <c:pt idx="2">
                <c:v>-9.9814399680633326E-3</c:v>
              </c:pt>
              <c:pt idx="3">
                <c:v>-1.510207518475015E-2</c:v>
              </c:pt>
              <c:pt idx="4">
                <c:v>-2.639336431374106E-2</c:v>
              </c:pt>
              <c:pt idx="5">
                <c:v>-2.9209740863719739E-2</c:v>
              </c:pt>
              <c:pt idx="6">
                <c:v>-2.0930961717463111E-2</c:v>
              </c:pt>
              <c:pt idx="7">
                <c:v>-2.2545907455941538E-2</c:v>
              </c:pt>
              <c:pt idx="8">
                <c:v>-1.6646714130023391E-2</c:v>
              </c:pt>
              <c:pt idx="9">
                <c:v>-9.0599091621893502E-3</c:v>
              </c:pt>
              <c:pt idx="10">
                <c:v>-3.9563945134397649E-3</c:v>
              </c:pt>
              <c:pt idx="11">
                <c:v>-2.7790339932565189E-3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C62-4079-855E-47FC647AF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21870"/>
        <c:axId val="44007856"/>
      </c:lineChart>
      <c:catAx>
        <c:axId val="5722187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07856"/>
        <c:crosses val="autoZero"/>
        <c:auto val="1"/>
        <c:lblAlgn val="ctr"/>
        <c:lblOffset val="100"/>
        <c:noMultiLvlLbl val="0"/>
      </c:catAx>
      <c:valAx>
        <c:axId val="4400785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2187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-3.0036664782985719E-2</c:v>
              </c:pt>
              <c:pt idx="1">
                <c:v>3.2892568439044638E-2</c:v>
              </c:pt>
              <c:pt idx="2">
                <c:v>2.38130458620931E-2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1F0-4A4D-960A-EB7CEA7238A1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F0-4A4D-960A-EB7CEA723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76001"/>
        <c:axId val="45106409"/>
      </c:lineChart>
      <c:catAx>
        <c:axId val="3457600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106409"/>
        <c:crosses val="autoZero"/>
        <c:auto val="1"/>
        <c:lblAlgn val="ctr"/>
        <c:lblOffset val="100"/>
        <c:noMultiLvlLbl val="0"/>
      </c:catAx>
      <c:valAx>
        <c:axId val="4510640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7600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17E-4856-B56F-E5657BE81A59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7E-4856-B56F-E5657BE81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1611"/>
        <c:axId val="42525645"/>
      </c:lineChart>
      <c:catAx>
        <c:axId val="1711161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525645"/>
        <c:crosses val="autoZero"/>
        <c:auto val="1"/>
        <c:lblAlgn val="ctr"/>
        <c:lblOffset val="100"/>
        <c:noMultiLvlLbl val="0"/>
      </c:catAx>
      <c:valAx>
        <c:axId val="4252564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1161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-7.786684086357698E-2</c:v>
              </c:pt>
              <c:pt idx="1">
                <c:v>-4.4236019280589067E-2</c:v>
              </c:pt>
              <c:pt idx="2">
                <c:v>-1.961938042842715E-2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48-4C42-A02E-B2413AF69DE3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48-4C42-A02E-B2413AF69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398209"/>
        <c:axId val="19396189"/>
      </c:lineChart>
      <c:catAx>
        <c:axId val="2639820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396189"/>
        <c:crosses val="autoZero"/>
        <c:auto val="1"/>
        <c:lblAlgn val="ctr"/>
        <c:lblOffset val="100"/>
        <c:noMultiLvlLbl val="0"/>
      </c:catAx>
      <c:valAx>
        <c:axId val="1939618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39820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-7.8771780881863207E-2</c:v>
              </c:pt>
              <c:pt idx="1">
                <c:v>-4.265286629838827E-2</c:v>
              </c:pt>
              <c:pt idx="2">
                <c:v>-1.762506074864045E-2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2DE-401D-9D4D-758AF068A52C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2DE-401D-9D4D-758AF068A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65792"/>
        <c:axId val="5572096"/>
      </c:lineChart>
      <c:catAx>
        <c:axId val="5846579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72096"/>
        <c:crosses val="autoZero"/>
        <c:auto val="1"/>
        <c:lblAlgn val="ctr"/>
        <c:lblOffset val="100"/>
        <c:noMultiLvlLbl val="0"/>
      </c:catAx>
      <c:valAx>
        <c:axId val="557209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46579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-3.2951431307161487E-2</c:v>
              </c:pt>
              <c:pt idx="1">
                <c:v>-9.1090136787874698E-4</c:v>
              </c:pt>
              <c:pt idx="2">
                <c:v>2.937312186261299E-2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F46-40A8-AB23-0471697BB56B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F46-40A8-AB23-0471697BB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70377"/>
        <c:axId val="51308829"/>
      </c:lineChart>
      <c:catAx>
        <c:axId val="3117037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308829"/>
        <c:crosses val="autoZero"/>
        <c:auto val="1"/>
        <c:lblAlgn val="ctr"/>
        <c:lblOffset val="100"/>
        <c:noMultiLvlLbl val="0"/>
      </c:catAx>
      <c:valAx>
        <c:axId val="5130882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17037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63-41A2-9CBD-1D26DA9491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63-41A2-9CBD-1D26DA9491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3-41A2-9CBD-1D26DA9491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63-41A2-9CBD-1D26DA9491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3-41A2-9CBD-1D26DA9491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3-41A2-9CBD-1D26DA94913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63-41A2-9CBD-1D26DA94913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63-41A2-9CBD-1D26DA94913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63-41A2-9CBD-1D26DA94913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63-41A2-9CBD-1D26DA94913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63-41A2-9CBD-1D26DA94913D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554.92048031700006</c:v>
              </c:pt>
              <c:pt idx="1">
                <c:v>551.4775404909999</c:v>
              </c:pt>
              <c:pt idx="2">
                <c:v>549.42819565199989</c:v>
              </c:pt>
              <c:pt idx="3">
                <c:v>550.79034388199989</c:v>
              </c:pt>
              <c:pt idx="4">
                <c:v>549.21360789100004</c:v>
              </c:pt>
              <c:pt idx="5">
                <c:v>550.68583537500012</c:v>
              </c:pt>
              <c:pt idx="6">
                <c:v>553.47377172300003</c:v>
              </c:pt>
              <c:pt idx="7">
                <c:v>555.6887734180001</c:v>
              </c:pt>
              <c:pt idx="8">
                <c:v>556.16932765100012</c:v>
              </c:pt>
              <c:pt idx="9">
                <c:v>554.230007763</c:v>
              </c:pt>
              <c:pt idx="10">
                <c:v>554.86679191900009</c:v>
              </c:pt>
              <c:pt idx="11">
                <c:v>554.18856777399992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363-41A2-9CBD-1D26DA9491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641497"/>
        <c:axId val="7081202"/>
      </c:lineChart>
      <c:catAx>
        <c:axId val="5064149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81202"/>
        <c:crosses val="autoZero"/>
        <c:auto val="1"/>
        <c:lblAlgn val="ctr"/>
        <c:lblOffset val="100"/>
        <c:noMultiLvlLbl val="0"/>
      </c:catAx>
      <c:valAx>
        <c:axId val="708120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64149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3-4D3F-BA58-DB7306F95E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03-4D3F-BA58-DB7306F95EB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3-4D3F-BA58-DB7306F95E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3-4D3F-BA58-DB7306F95E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3-4D3F-BA58-DB7306F95E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3-4D3F-BA58-DB7306F95EB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03-4D3F-BA58-DB7306F95EB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3-4D3F-BA58-DB7306F95EB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03-4D3F-BA58-DB7306F95EB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3-4D3F-BA58-DB7306F95EB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3-4D3F-BA58-DB7306F95EBB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177.24203900000001</c:v>
              </c:pt>
              <c:pt idx="1">
                <c:v>176.05959300000001</c:v>
              </c:pt>
              <c:pt idx="2">
                <c:v>174.46984399999999</c:v>
              </c:pt>
              <c:pt idx="3">
                <c:v>175.90338800000001</c:v>
              </c:pt>
              <c:pt idx="4">
                <c:v>175.48625000000001</c:v>
              </c:pt>
              <c:pt idx="5">
                <c:v>176.610105</c:v>
              </c:pt>
              <c:pt idx="6">
                <c:v>179.371478</c:v>
              </c:pt>
              <c:pt idx="7">
                <c:v>179.84803600000001</c:v>
              </c:pt>
              <c:pt idx="8">
                <c:v>180.92017899999999</c:v>
              </c:pt>
              <c:pt idx="9">
                <c:v>180.49650099999999</c:v>
              </c:pt>
              <c:pt idx="10">
                <c:v>181.83900299999999</c:v>
              </c:pt>
              <c:pt idx="11">
                <c:v>181.95060699999999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A03-4D3F-BA58-DB7306F95E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6161736"/>
        <c:axId val="32990257"/>
      </c:lineChart>
      <c:catAx>
        <c:axId val="3616173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990257"/>
        <c:crosses val="autoZero"/>
        <c:auto val="1"/>
        <c:lblAlgn val="ctr"/>
        <c:lblOffset val="100"/>
        <c:noMultiLvlLbl val="0"/>
      </c:catAx>
      <c:valAx>
        <c:axId val="3299025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16173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1E-4E88-861B-DA9E114EA3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E-4E88-861B-DA9E114EA38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E-4E88-861B-DA9E114EA3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E-4E88-861B-DA9E114EA3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E-4E88-861B-DA9E114EA3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E-4E88-861B-DA9E114EA38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E-4E88-861B-DA9E114EA38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1E-4E88-861B-DA9E114EA38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1E-4E88-861B-DA9E114EA38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1E-4E88-861B-DA9E114EA38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1E-4E88-861B-DA9E114EA381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84.426248000000001</c:v>
              </c:pt>
              <c:pt idx="1">
                <c:v>83.140974</c:v>
              </c:pt>
              <c:pt idx="2">
                <c:v>82.701070999999999</c:v>
              </c:pt>
              <c:pt idx="3">
                <c:v>81.861801</c:v>
              </c:pt>
              <c:pt idx="4">
                <c:v>80.955337999999998</c:v>
              </c:pt>
              <c:pt idx="5">
                <c:v>81.284854999999993</c:v>
              </c:pt>
              <c:pt idx="6">
                <c:v>81.498364999999993</c:v>
              </c:pt>
              <c:pt idx="7">
                <c:v>82.006523000000001</c:v>
              </c:pt>
              <c:pt idx="8">
                <c:v>81.735153999999994</c:v>
              </c:pt>
              <c:pt idx="9">
                <c:v>81.815203999999994</c:v>
              </c:pt>
              <c:pt idx="10">
                <c:v>81.558797999999996</c:v>
              </c:pt>
              <c:pt idx="11">
                <c:v>80.029932000000002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71E-4E88-861B-DA9E114EA3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3681141"/>
        <c:axId val="11508601"/>
      </c:lineChart>
      <c:catAx>
        <c:axId val="2368114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508601"/>
        <c:crosses val="autoZero"/>
        <c:auto val="1"/>
        <c:lblAlgn val="ctr"/>
        <c:lblOffset val="100"/>
        <c:noMultiLvlLbl val="0"/>
      </c:catAx>
      <c:valAx>
        <c:axId val="1150860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68114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118970</c:v>
                </c:pt>
                <c:pt idx="1">
                  <c:v>460917</c:v>
                </c:pt>
                <c:pt idx="2">
                  <c:v>392624</c:v>
                </c:pt>
                <c:pt idx="3">
                  <c:v>247894</c:v>
                </c:pt>
                <c:pt idx="4">
                  <c:v>15384285</c:v>
                </c:pt>
                <c:pt idx="5">
                  <c:v>609359</c:v>
                </c:pt>
                <c:pt idx="6">
                  <c:v>3381184</c:v>
                </c:pt>
                <c:pt idx="7">
                  <c:v>11795012</c:v>
                </c:pt>
                <c:pt idx="8">
                  <c:v>2025212</c:v>
                </c:pt>
                <c:pt idx="9">
                  <c:v>191475</c:v>
                </c:pt>
                <c:pt idx="10">
                  <c:v>493005</c:v>
                </c:pt>
                <c:pt idx="11">
                  <c:v>141901</c:v>
                </c:pt>
                <c:pt idx="12">
                  <c:v>212933</c:v>
                </c:pt>
                <c:pt idx="13">
                  <c:v>468226</c:v>
                </c:pt>
                <c:pt idx="14">
                  <c:v>486962</c:v>
                </c:pt>
                <c:pt idx="15">
                  <c:v>5237631</c:v>
                </c:pt>
                <c:pt idx="16">
                  <c:v>1338368</c:v>
                </c:pt>
                <c:pt idx="17">
                  <c:v>292354</c:v>
                </c:pt>
                <c:pt idx="18">
                  <c:v>111439</c:v>
                </c:pt>
                <c:pt idx="19">
                  <c:v>26911</c:v>
                </c:pt>
                <c:pt idx="20">
                  <c:v>661500</c:v>
                </c:pt>
                <c:pt idx="21">
                  <c:v>2259220</c:v>
                </c:pt>
                <c:pt idx="22">
                  <c:v>867187</c:v>
                </c:pt>
                <c:pt idx="23">
                  <c:v>410066</c:v>
                </c:pt>
                <c:pt idx="24">
                  <c:v>418774</c:v>
                </c:pt>
                <c:pt idx="25">
                  <c:v>16876615</c:v>
                </c:pt>
                <c:pt idx="26">
                  <c:v>1141791</c:v>
                </c:pt>
                <c:pt idx="27">
                  <c:v>230304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88105</c:v>
                </c:pt>
                <c:pt idx="1">
                  <c:v>355782</c:v>
                </c:pt>
                <c:pt idx="2">
                  <c:v>417331</c:v>
                </c:pt>
                <c:pt idx="3">
                  <c:v>301013</c:v>
                </c:pt>
                <c:pt idx="4">
                  <c:v>16181088</c:v>
                </c:pt>
                <c:pt idx="5">
                  <c:v>635696</c:v>
                </c:pt>
                <c:pt idx="6">
                  <c:v>3527720</c:v>
                </c:pt>
                <c:pt idx="7">
                  <c:v>12028107</c:v>
                </c:pt>
                <c:pt idx="8">
                  <c:v>2008535</c:v>
                </c:pt>
                <c:pt idx="9">
                  <c:v>234506</c:v>
                </c:pt>
                <c:pt idx="10">
                  <c:v>299510</c:v>
                </c:pt>
                <c:pt idx="11">
                  <c:v>146668</c:v>
                </c:pt>
                <c:pt idx="12">
                  <c:v>160199</c:v>
                </c:pt>
                <c:pt idx="13">
                  <c:v>381040</c:v>
                </c:pt>
                <c:pt idx="14">
                  <c:v>369314</c:v>
                </c:pt>
                <c:pt idx="15">
                  <c:v>5154955</c:v>
                </c:pt>
                <c:pt idx="16">
                  <c:v>945885</c:v>
                </c:pt>
                <c:pt idx="17">
                  <c:v>265900</c:v>
                </c:pt>
                <c:pt idx="18">
                  <c:v>116363</c:v>
                </c:pt>
                <c:pt idx="19">
                  <c:v>194829</c:v>
                </c:pt>
                <c:pt idx="20">
                  <c:v>578602</c:v>
                </c:pt>
                <c:pt idx="21">
                  <c:v>2392118</c:v>
                </c:pt>
                <c:pt idx="22">
                  <c:v>915841</c:v>
                </c:pt>
                <c:pt idx="23">
                  <c:v>406989</c:v>
                </c:pt>
                <c:pt idx="24">
                  <c:v>494771</c:v>
                </c:pt>
                <c:pt idx="25">
                  <c:v>17678693</c:v>
                </c:pt>
                <c:pt idx="26">
                  <c:v>1133622</c:v>
                </c:pt>
                <c:pt idx="27">
                  <c:v>195375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593122"/>
        <c:axId val="10364050"/>
      </c:barChart>
      <c:catAx>
        <c:axId val="1059312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64050"/>
        <c:crosses val="autoZero"/>
        <c:auto val="1"/>
        <c:lblAlgn val="ctr"/>
        <c:lblOffset val="100"/>
        <c:noMultiLvlLbl val="0"/>
      </c:catAx>
      <c:valAx>
        <c:axId val="1036405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9312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17-4613-9A28-1A33438E48A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7-4613-9A28-1A33438E48A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17-4613-9A28-1A33438E48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7-4613-9A28-1A33438E48A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7-4613-9A28-1A33438E48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7-4613-9A28-1A33438E48A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7-4613-9A28-1A33438E48A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7-4613-9A28-1A33438E48A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17-4613-9A28-1A33438E48A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7-4613-9A28-1A33438E48A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17-4613-9A28-1A33438E48A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277.70876199999998</c:v>
              </c:pt>
              <c:pt idx="1">
                <c:v>276.83361300000001</c:v>
              </c:pt>
              <c:pt idx="2">
                <c:v>276.90958699999999</c:v>
              </c:pt>
              <c:pt idx="3">
                <c:v>277.65369199999998</c:v>
              </c:pt>
              <c:pt idx="4">
                <c:v>277.44977499999999</c:v>
              </c:pt>
              <c:pt idx="5">
                <c:v>277.42059999999998</c:v>
              </c:pt>
              <c:pt idx="6">
                <c:v>277.11620900000003</c:v>
              </c:pt>
              <c:pt idx="7">
                <c:v>278.30227400000001</c:v>
              </c:pt>
              <c:pt idx="8">
                <c:v>277.95189599999998</c:v>
              </c:pt>
              <c:pt idx="9">
                <c:v>276.26567499999999</c:v>
              </c:pt>
              <c:pt idx="10">
                <c:v>276.01925399999999</c:v>
              </c:pt>
              <c:pt idx="11">
                <c:v>276.62545799999998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717-4613-9A28-1A33438E48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7469053"/>
        <c:axId val="66544867"/>
      </c:lineChart>
      <c:catAx>
        <c:axId val="3746905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544867"/>
        <c:crosses val="autoZero"/>
        <c:auto val="1"/>
        <c:lblAlgn val="ctr"/>
        <c:lblOffset val="100"/>
        <c:noMultiLvlLbl val="0"/>
      </c:catAx>
      <c:valAx>
        <c:axId val="6654486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6905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C2-49CD-810F-9A7BDAABA2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C2-49CD-810F-9A7BDAABA2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C2-49CD-810F-9A7BDAABA2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C2-49CD-810F-9A7BDAABA2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C2-49CD-810F-9A7BDAABA2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C2-49CD-810F-9A7BDAABA29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C2-49CD-810F-9A7BDAABA29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C2-49CD-810F-9A7BDAABA29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C2-49CD-810F-9A7BDAABA29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C2-49CD-810F-9A7BDAABA29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C2-49CD-810F-9A7BDAABA29F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191.791459</c:v>
              </c:pt>
              <c:pt idx="1">
                <c:v>190.99995200000001</c:v>
              </c:pt>
              <c:pt idx="2">
                <c:v>190.534347</c:v>
              </c:pt>
              <c:pt idx="3">
                <c:v>190.90903</c:v>
              </c:pt>
              <c:pt idx="4">
                <c:v>190.58229700000001</c:v>
              </c:pt>
              <c:pt idx="5">
                <c:v>190.15519</c:v>
              </c:pt>
              <c:pt idx="6">
                <c:v>189.89612500000001</c:v>
              </c:pt>
              <c:pt idx="7">
                <c:v>190.87188499999999</c:v>
              </c:pt>
              <c:pt idx="8">
                <c:v>190.36686499999999</c:v>
              </c:pt>
              <c:pt idx="9">
                <c:v>189.180612</c:v>
              </c:pt>
              <c:pt idx="10">
                <c:v>189.08924999999999</c:v>
              </c:pt>
              <c:pt idx="11">
                <c:v>189.55540500000001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9C2-49CD-810F-9A7BDAABA2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4743790"/>
        <c:axId val="54522319"/>
      </c:lineChart>
      <c:catAx>
        <c:axId val="5474379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522319"/>
        <c:crosses val="autoZero"/>
        <c:auto val="1"/>
        <c:lblAlgn val="ctr"/>
        <c:lblOffset val="100"/>
        <c:noMultiLvlLbl val="0"/>
      </c:catAx>
      <c:valAx>
        <c:axId val="5452231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74379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7F-47EE-838D-73B0BC5D652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7F-47EE-838D-73B0BC5D65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7F-47EE-838D-73B0BC5D65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7F-47EE-838D-73B0BC5D65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7F-47EE-838D-73B0BC5D65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7F-47EE-838D-73B0BC5D652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7F-47EE-838D-73B0BC5D652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7F-47EE-838D-73B0BC5D652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7F-47EE-838D-73B0BC5D652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7F-47EE-838D-73B0BC5D652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7F-47EE-838D-73B0BC5D652B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18.16204025</c:v>
              </c:pt>
              <c:pt idx="1">
                <c:v>18.15981425</c:v>
              </c:pt>
              <c:pt idx="2">
                <c:v>18.187540500000001</c:v>
              </c:pt>
              <c:pt idx="3">
                <c:v>18.324714749999998</c:v>
              </c:pt>
              <c:pt idx="4">
                <c:v>18.38336425</c:v>
              </c:pt>
              <c:pt idx="5">
                <c:v>18.433508499999999</c:v>
              </c:pt>
              <c:pt idx="6">
                <c:v>18.499367249999999</c:v>
              </c:pt>
              <c:pt idx="7">
                <c:v>18.652205500000001</c:v>
              </c:pt>
              <c:pt idx="8">
                <c:v>18.63454625</c:v>
              </c:pt>
              <c:pt idx="9">
                <c:v>18.587889749999999</c:v>
              </c:pt>
              <c:pt idx="10">
                <c:v>18.631965749999999</c:v>
              </c:pt>
              <c:pt idx="11">
                <c:v>18.761927499999999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C7F-47EE-838D-73B0BC5D65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4531418"/>
        <c:axId val="41673511"/>
      </c:lineChart>
      <c:catAx>
        <c:axId val="3453141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673511"/>
        <c:crosses val="autoZero"/>
        <c:auto val="1"/>
        <c:lblAlgn val="ctr"/>
        <c:lblOffset val="100"/>
        <c:noMultiLvlLbl val="0"/>
      </c:catAx>
      <c:valAx>
        <c:axId val="4167351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3141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B2-4568-841C-29401DD1B1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B2-4568-841C-29401DD1B1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2-4568-841C-29401DD1B10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2-4568-841C-29401DD1B10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2-4568-841C-29401DD1B1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2-4568-841C-29401DD1B10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2-4568-841C-29401DD1B10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2-4568-841C-29401DD1B10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B2-4568-841C-29401DD1B10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B2-4568-841C-29401DD1B10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B2-4568-841C-29401DD1B100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1.3793656701739491E-2</c:v>
              </c:pt>
              <c:pt idx="1">
                <c:v>3.4537648817406491E-4</c:v>
              </c:pt>
              <c:pt idx="2">
                <c:v>-6.1783453724877334E-3</c:v>
              </c:pt>
              <c:pt idx="3">
                <c:v>-4.9528581278494637E-3</c:v>
              </c:pt>
              <c:pt idx="4">
                <c:v>-1.035246377554374E-2</c:v>
              </c:pt>
              <c:pt idx="5">
                <c:v>-9.8237251063732576E-3</c:v>
              </c:pt>
              <c:pt idx="6">
                <c:v>-6.4651484193378704E-3</c:v>
              </c:pt>
              <c:pt idx="7">
                <c:v>-1.726622919796987E-3</c:v>
              </c:pt>
              <c:pt idx="8">
                <c:v>-2.779033993255923E-3</c:v>
              </c:pt>
              <c:pt idx="9">
                <c:v>-1.4893708379754211E-3</c:v>
              </c:pt>
              <c:pt idx="10">
                <c:v>-1.8742940466372651E-3</c:v>
              </c:pt>
              <c:pt idx="11">
                <c:v>-3.9014839020788139E-3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7B2-4568-841C-29401DD1B1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28461"/>
        <c:axId val="56091535"/>
      </c:lineChart>
      <c:catAx>
        <c:axId val="72846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091535"/>
        <c:crosses val="autoZero"/>
        <c:auto val="1"/>
        <c:lblAlgn val="ctr"/>
        <c:lblOffset val="100"/>
        <c:noMultiLvlLbl val="0"/>
      </c:catAx>
      <c:valAx>
        <c:axId val="5609153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2846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7E-4382-903B-07B8955DE08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E-4382-903B-07B8955DE08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E-4382-903B-07B8955DE08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E-4382-903B-07B8955DE08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E-4382-903B-07B8955DE0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E-4382-903B-07B8955DE08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7E-4382-903B-07B8955DE08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7E-4382-903B-07B8955DE08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7E-4382-903B-07B8955DE08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7E-4382-903B-07B8955DE08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7E-4382-903B-07B8955DE08B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9.7945929141174445E-3</c:v>
              </c:pt>
              <c:pt idx="1">
                <c:v>-6.7106873618553997E-3</c:v>
              </c:pt>
              <c:pt idx="2">
                <c:v>-2.414654681890591E-2</c:v>
              </c:pt>
              <c:pt idx="3">
                <c:v>-1.6409727342620872E-2</c:v>
              </c:pt>
              <c:pt idx="4">
                <c:v>-2.2083480814792111E-2</c:v>
              </c:pt>
              <c:pt idx="5">
                <c:v>-1.546535161175462E-2</c:v>
              </c:pt>
              <c:pt idx="6">
                <c:v>2.9307568041835909E-3</c:v>
              </c:pt>
              <c:pt idx="7">
                <c:v>5.8481044500184824E-3</c:v>
              </c:pt>
              <c:pt idx="8">
                <c:v>1.007160201351311E-2</c:v>
              </c:pt>
              <c:pt idx="9">
                <c:v>1.6782938941592381E-2</c:v>
              </c:pt>
              <c:pt idx="10">
                <c:v>2.655295042668232E-2</c:v>
              </c:pt>
              <c:pt idx="11">
                <c:v>2.6196767461074549E-2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27E-4382-903B-07B8955DE0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381698"/>
        <c:axId val="41411013"/>
      </c:lineChart>
      <c:catAx>
        <c:axId val="838169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411013"/>
        <c:crosses val="autoZero"/>
        <c:auto val="1"/>
        <c:lblAlgn val="ctr"/>
        <c:lblOffset val="100"/>
        <c:noMultiLvlLbl val="0"/>
      </c:catAx>
      <c:valAx>
        <c:axId val="4141101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8169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6C-4805-8BD4-7774A1876AC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6C-4805-8BD4-7774A1876AC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C-4805-8BD4-7774A1876AC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C-4805-8BD4-7774A1876AC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C-4805-8BD4-7774A1876A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C-4805-8BD4-7774A1876AC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C-4805-8BD4-7774A1876AC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6C-4805-8BD4-7774A1876AC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6C-4805-8BD4-7774A1876AC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6C-4805-8BD4-7774A1876AC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6C-4805-8BD4-7774A1876AC8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-2.4176903796360949E-2</c:v>
              </c:pt>
              <c:pt idx="1">
                <c:v>-4.2811718803804508E-2</c:v>
              </c:pt>
              <c:pt idx="2">
                <c:v>-3.0126609878090019E-2</c:v>
              </c:pt>
              <c:pt idx="3">
                <c:v>-3.8587089532784391E-2</c:v>
              </c:pt>
              <c:pt idx="4">
                <c:v>-4.5797160390013268E-2</c:v>
              </c:pt>
              <c:pt idx="5">
                <c:v>-4.2264867298865277E-2</c:v>
              </c:pt>
              <c:pt idx="6">
                <c:v>-3.9218451365199532E-2</c:v>
              </c:pt>
              <c:pt idx="7">
                <c:v>-3.3935841219392651E-2</c:v>
              </c:pt>
              <c:pt idx="8">
                <c:v>-3.5727994852317903E-2</c:v>
              </c:pt>
              <c:pt idx="9">
                <c:v>-1.9038024672316169E-2</c:v>
              </c:pt>
              <c:pt idx="10">
                <c:v>-2.9747181175352279E-2</c:v>
              </c:pt>
              <c:pt idx="11">
                <c:v>-5.6052394786375852E-2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76C-4805-8BD4-7774A1876A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747060"/>
        <c:axId val="51890710"/>
      </c:lineChart>
      <c:catAx>
        <c:axId val="1374706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890710"/>
        <c:crosses val="autoZero"/>
        <c:auto val="1"/>
        <c:lblAlgn val="ctr"/>
        <c:lblOffset val="100"/>
        <c:noMultiLvlLbl val="0"/>
      </c:catAx>
      <c:valAx>
        <c:axId val="5189071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74706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FC-4442-8DEF-BE8B6E701A9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C-4442-8DEF-BE8B6E701A9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C-4442-8DEF-BE8B6E701A9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C-4442-8DEF-BE8B6E701A9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C-4442-8DEF-BE8B6E701A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C-4442-8DEF-BE8B6E701A9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C-4442-8DEF-BE8B6E701A9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C-4442-8DEF-BE8B6E701A9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C-4442-8DEF-BE8B6E701A9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C-4442-8DEF-BE8B6E701A9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C-4442-8DEF-BE8B6E701A9D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3.0198853563222251E-2</c:v>
              </c:pt>
              <c:pt idx="1">
                <c:v>2.003547479597936E-2</c:v>
              </c:pt>
              <c:pt idx="2">
                <c:v>1.4598537899441251E-2</c:v>
              </c:pt>
              <c:pt idx="3">
                <c:v>1.4471776338199819E-2</c:v>
              </c:pt>
              <c:pt idx="4">
                <c:v>9.5315134313810387E-3</c:v>
              </c:pt>
              <c:pt idx="5">
                <c:v>4.9446014709753324E-3</c:v>
              </c:pt>
              <c:pt idx="6">
                <c:v>-1.4024376095638619E-3</c:v>
              </c:pt>
              <c:pt idx="7">
                <c:v>4.1998085678118316E-3</c:v>
              </c:pt>
              <c:pt idx="8">
                <c:v>-6.8192611900426187E-4</c:v>
              </c:pt>
              <c:pt idx="9">
                <c:v>-8.3555403024264674E-3</c:v>
              </c:pt>
              <c:pt idx="10">
                <c:v>-1.0830216363789429E-2</c:v>
              </c:pt>
              <c:pt idx="11">
                <c:v>-6.8620557428475887E-3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1FC-4442-8DEF-BE8B6E701A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650655"/>
        <c:axId val="46596625"/>
      </c:lineChart>
      <c:catAx>
        <c:axId val="2065065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596625"/>
        <c:crosses val="autoZero"/>
        <c:auto val="1"/>
        <c:lblAlgn val="ctr"/>
        <c:lblOffset val="100"/>
        <c:noMultiLvlLbl val="0"/>
      </c:catAx>
      <c:valAx>
        <c:axId val="4659662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5065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48-443C-BB55-2E717DBF293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48-443C-BB55-2E717DBF293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48-443C-BB55-2E717DBF293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48-443C-BB55-2E717DBF293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48-443C-BB55-2E717DBF293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48-443C-BB55-2E717DBF293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48-443C-BB55-2E717DBF293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48-443C-BB55-2E717DBF293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48-443C-BB55-2E717DBF293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48-443C-BB55-2E717DBF293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48-443C-BB55-2E717DBF2931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3.6130003542933671E-2</c:v>
              </c:pt>
              <c:pt idx="1">
                <c:v>2.336570050543723E-2</c:v>
              </c:pt>
              <c:pt idx="2">
                <c:v>1.0424588352852831E-2</c:v>
              </c:pt>
              <c:pt idx="3">
                <c:v>8.4825588893469306E-3</c:v>
              </c:pt>
              <c:pt idx="4">
                <c:v>1.8600674456687699E-4</c:v>
              </c:pt>
              <c:pt idx="5">
                <c:v>-8.0048769666959882E-3</c:v>
              </c:pt>
              <c:pt idx="6">
                <c:v>-1.468776138515334E-2</c:v>
              </c:pt>
              <c:pt idx="7">
                <c:v>-8.1928221222227551E-3</c:v>
              </c:pt>
              <c:pt idx="8">
                <c:v>-1.359143841095291E-2</c:v>
              </c:pt>
              <c:pt idx="9">
                <c:v>-2.165629041139747E-2</c:v>
              </c:pt>
              <c:pt idx="10">
                <c:v>-2.1681753069228919E-2</c:v>
              </c:pt>
              <c:pt idx="11">
                <c:v>-1.474870043445615E-2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048-443C-BB55-2E717DBF29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3249227"/>
        <c:axId val="6549844"/>
      </c:lineChart>
      <c:catAx>
        <c:axId val="5324922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49844"/>
        <c:crosses val="autoZero"/>
        <c:auto val="1"/>
        <c:lblAlgn val="ctr"/>
        <c:lblOffset val="100"/>
        <c:noMultiLvlLbl val="0"/>
      </c:catAx>
      <c:valAx>
        <c:axId val="654984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24922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7D-40BE-A047-C5DD232D12F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D-40BE-A047-C5DD232D12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D-40BE-A047-C5DD232D12F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D-40BE-A047-C5DD232D12F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D-40BE-A047-C5DD232D12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D-40BE-A047-C5DD232D12F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D-40BE-A047-C5DD232D12F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7D-40BE-A047-C5DD232D12F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7D-40BE-A047-C5DD232D12F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7D-40BE-A047-C5DD232D12F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7D-40BE-A047-C5DD232D12F7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6.7293869374937962E-2</c:v>
              </c:pt>
              <c:pt idx="1">
                <c:v>5.444082571864383E-2</c:v>
              </c:pt>
              <c:pt idx="2">
                <c:v>4.3538300438353959E-2</c:v>
              </c:pt>
              <c:pt idx="3">
                <c:v>4.5570360092334568E-2</c:v>
              </c:pt>
              <c:pt idx="4">
                <c:v>4.0288038579813987E-2</c:v>
              </c:pt>
              <c:pt idx="5">
                <c:v>3.3337877267338167E-2</c:v>
              </c:pt>
              <c:pt idx="6">
                <c:v>2.7936305332196341E-2</c:v>
              </c:pt>
              <c:pt idx="7">
                <c:v>3.4056089107909152E-2</c:v>
              </c:pt>
              <c:pt idx="8">
                <c:v>2.7701164027443569E-2</c:v>
              </c:pt>
              <c:pt idx="9">
                <c:v>2.1326582691617829E-2</c:v>
              </c:pt>
              <c:pt idx="10">
                <c:v>2.2465190770681671E-2</c:v>
              </c:pt>
              <c:pt idx="11">
                <c:v>3.272635609915147E-2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A7D-40BE-A047-C5DD232D12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5331936"/>
        <c:axId val="36204564"/>
      </c:lineChart>
      <c:catAx>
        <c:axId val="3533193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204564"/>
        <c:crosses val="autoZero"/>
        <c:auto val="1"/>
        <c:lblAlgn val="ctr"/>
        <c:lblOffset val="100"/>
        <c:noMultiLvlLbl val="0"/>
      </c:catAx>
      <c:valAx>
        <c:axId val="3620456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3193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429852</c:v>
                </c:pt>
                <c:pt idx="2">
                  <c:v>37477</c:v>
                </c:pt>
                <c:pt idx="3">
                  <c:v>74</c:v>
                </c:pt>
                <c:pt idx="4">
                  <c:v>11941550</c:v>
                </c:pt>
                <c:pt idx="5">
                  <c:v>387979</c:v>
                </c:pt>
                <c:pt idx="6">
                  <c:v>59331</c:v>
                </c:pt>
                <c:pt idx="7">
                  <c:v>9044006</c:v>
                </c:pt>
                <c:pt idx="8">
                  <c:v>1170854</c:v>
                </c:pt>
                <c:pt idx="9">
                  <c:v>124604</c:v>
                </c:pt>
                <c:pt idx="10">
                  <c:v>481223</c:v>
                </c:pt>
                <c:pt idx="11">
                  <c:v>18288</c:v>
                </c:pt>
                <c:pt idx="12">
                  <c:v>32165</c:v>
                </c:pt>
                <c:pt idx="13">
                  <c:v>267739</c:v>
                </c:pt>
                <c:pt idx="14">
                  <c:v>263516</c:v>
                </c:pt>
                <c:pt idx="15">
                  <c:v>3779209</c:v>
                </c:pt>
                <c:pt idx="16">
                  <c:v>1213935</c:v>
                </c:pt>
                <c:pt idx="17">
                  <c:v>112592</c:v>
                </c:pt>
                <c:pt idx="18">
                  <c:v>6160</c:v>
                </c:pt>
                <c:pt idx="19">
                  <c:v>0</c:v>
                </c:pt>
                <c:pt idx="20">
                  <c:v>0</c:v>
                </c:pt>
                <c:pt idx="21">
                  <c:v>1101777</c:v>
                </c:pt>
                <c:pt idx="22">
                  <c:v>380582</c:v>
                </c:pt>
                <c:pt idx="23">
                  <c:v>265090</c:v>
                </c:pt>
                <c:pt idx="24">
                  <c:v>34335</c:v>
                </c:pt>
                <c:pt idx="25">
                  <c:v>13253885</c:v>
                </c:pt>
                <c:pt idx="26">
                  <c:v>735049</c:v>
                </c:pt>
                <c:pt idx="27">
                  <c:v>87393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322020</c:v>
                </c:pt>
                <c:pt idx="2">
                  <c:v>69679</c:v>
                </c:pt>
                <c:pt idx="3">
                  <c:v>0</c:v>
                </c:pt>
                <c:pt idx="4">
                  <c:v>12630343</c:v>
                </c:pt>
                <c:pt idx="5">
                  <c:v>390760</c:v>
                </c:pt>
                <c:pt idx="6">
                  <c:v>63732</c:v>
                </c:pt>
                <c:pt idx="7">
                  <c:v>9260237</c:v>
                </c:pt>
                <c:pt idx="8">
                  <c:v>1133105</c:v>
                </c:pt>
                <c:pt idx="9">
                  <c:v>141788</c:v>
                </c:pt>
                <c:pt idx="10">
                  <c:v>298046</c:v>
                </c:pt>
                <c:pt idx="11">
                  <c:v>16724</c:v>
                </c:pt>
                <c:pt idx="12">
                  <c:v>38952</c:v>
                </c:pt>
                <c:pt idx="13">
                  <c:v>249891</c:v>
                </c:pt>
                <c:pt idx="14">
                  <c:v>187448</c:v>
                </c:pt>
                <c:pt idx="15">
                  <c:v>3801738</c:v>
                </c:pt>
                <c:pt idx="16">
                  <c:v>839919</c:v>
                </c:pt>
                <c:pt idx="17">
                  <c:v>107201</c:v>
                </c:pt>
                <c:pt idx="18">
                  <c:v>8211</c:v>
                </c:pt>
                <c:pt idx="19">
                  <c:v>282</c:v>
                </c:pt>
                <c:pt idx="20">
                  <c:v>0</c:v>
                </c:pt>
                <c:pt idx="21">
                  <c:v>1251709</c:v>
                </c:pt>
                <c:pt idx="22">
                  <c:v>345258</c:v>
                </c:pt>
                <c:pt idx="23">
                  <c:v>269682</c:v>
                </c:pt>
                <c:pt idx="24">
                  <c:v>35928</c:v>
                </c:pt>
                <c:pt idx="25">
                  <c:v>13837023</c:v>
                </c:pt>
                <c:pt idx="26">
                  <c:v>675028</c:v>
                </c:pt>
                <c:pt idx="27">
                  <c:v>65408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9834352"/>
        <c:axId val="43842354"/>
      </c:barChart>
      <c:catAx>
        <c:axId val="59834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42354"/>
        <c:crosses val="autoZero"/>
        <c:auto val="1"/>
        <c:lblAlgn val="ctr"/>
        <c:lblOffset val="100"/>
        <c:noMultiLvlLbl val="0"/>
      </c:catAx>
      <c:valAx>
        <c:axId val="4384235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8343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3390.0120000000002</c:v>
                </c:pt>
                <c:pt idx="1">
                  <c:v>0</c:v>
                </c:pt>
                <c:pt idx="2">
                  <c:v>362.024</c:v>
                </c:pt>
                <c:pt idx="3">
                  <c:v>1644.5360000000001</c:v>
                </c:pt>
                <c:pt idx="4">
                  <c:v>174.04599999999999</c:v>
                </c:pt>
                <c:pt idx="5">
                  <c:v>1933.249</c:v>
                </c:pt>
                <c:pt idx="6">
                  <c:v>216.44200000000001</c:v>
                </c:pt>
                <c:pt idx="7">
                  <c:v>0</c:v>
                </c:pt>
                <c:pt idx="8">
                  <c:v>0</c:v>
                </c:pt>
                <c:pt idx="9">
                  <c:v>30.899000000000001</c:v>
                </c:pt>
                <c:pt idx="10">
                  <c:v>756.92000000000007</c:v>
                </c:pt>
                <c:pt idx="11">
                  <c:v>0</c:v>
                </c:pt>
                <c:pt idx="12">
                  <c:v>24.856000000000009</c:v>
                </c:pt>
                <c:pt idx="13">
                  <c:v>803.17</c:v>
                </c:pt>
                <c:pt idx="14">
                  <c:v>31.056999999999999</c:v>
                </c:pt>
                <c:pt idx="15">
                  <c:v>38.555999999999997</c:v>
                </c:pt>
                <c:pt idx="16">
                  <c:v>7.0490000000000004</c:v>
                </c:pt>
                <c:pt idx="17">
                  <c:v>584.80599999999993</c:v>
                </c:pt>
                <c:pt idx="18">
                  <c:v>0</c:v>
                </c:pt>
                <c:pt idx="19">
                  <c:v>117.89</c:v>
                </c:pt>
                <c:pt idx="20">
                  <c:v>4248.2550000000001</c:v>
                </c:pt>
                <c:pt idx="21">
                  <c:v>328.16300000000001</c:v>
                </c:pt>
                <c:pt idx="22">
                  <c:v>357.51600000000002</c:v>
                </c:pt>
                <c:pt idx="23">
                  <c:v>0</c:v>
                </c:pt>
                <c:pt idx="24">
                  <c:v>339.59199999999998</c:v>
                </c:pt>
                <c:pt idx="25">
                  <c:v>484.19099999999992</c:v>
                </c:pt>
                <c:pt idx="26">
                  <c:v>5583.2739999999994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3770.1950000000002</c:v>
                </c:pt>
                <c:pt idx="1">
                  <c:v>0</c:v>
                </c:pt>
                <c:pt idx="2">
                  <c:v>481.34399999999999</c:v>
                </c:pt>
                <c:pt idx="3">
                  <c:v>2120.9290000000001</c:v>
                </c:pt>
                <c:pt idx="4">
                  <c:v>243.85700000000011</c:v>
                </c:pt>
                <c:pt idx="5">
                  <c:v>2413.424</c:v>
                </c:pt>
                <c:pt idx="6">
                  <c:v>365.24400000000003</c:v>
                </c:pt>
                <c:pt idx="7">
                  <c:v>1173.7719999999999</c:v>
                </c:pt>
                <c:pt idx="8">
                  <c:v>0</c:v>
                </c:pt>
                <c:pt idx="9">
                  <c:v>47.124000000000002</c:v>
                </c:pt>
                <c:pt idx="10">
                  <c:v>488.697</c:v>
                </c:pt>
                <c:pt idx="11">
                  <c:v>0</c:v>
                </c:pt>
                <c:pt idx="12">
                  <c:v>52.108999999999988</c:v>
                </c:pt>
                <c:pt idx="13">
                  <c:v>2344.5909999999999</c:v>
                </c:pt>
                <c:pt idx="14">
                  <c:v>28.286000000000001</c:v>
                </c:pt>
                <c:pt idx="15">
                  <c:v>56.039000000000009</c:v>
                </c:pt>
                <c:pt idx="16">
                  <c:v>3.8639999999999999</c:v>
                </c:pt>
                <c:pt idx="17">
                  <c:v>478.38800000000009</c:v>
                </c:pt>
                <c:pt idx="18">
                  <c:v>0</c:v>
                </c:pt>
                <c:pt idx="19">
                  <c:v>159.44200000000001</c:v>
                </c:pt>
                <c:pt idx="20">
                  <c:v>5837.5630000000001</c:v>
                </c:pt>
                <c:pt idx="21">
                  <c:v>327.755</c:v>
                </c:pt>
                <c:pt idx="22">
                  <c:v>932.47699999999998</c:v>
                </c:pt>
                <c:pt idx="23">
                  <c:v>0</c:v>
                </c:pt>
                <c:pt idx="24">
                  <c:v>239.37</c:v>
                </c:pt>
                <c:pt idx="25">
                  <c:v>341.94200000000001</c:v>
                </c:pt>
                <c:pt idx="26">
                  <c:v>6625.9679999999989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825772"/>
        <c:axId val="3617210"/>
      </c:barChart>
      <c:catAx>
        <c:axId val="558257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17210"/>
        <c:crosses val="autoZero"/>
        <c:auto val="1"/>
        <c:lblAlgn val="ctr"/>
        <c:lblOffset val="100"/>
        <c:noMultiLvlLbl val="0"/>
      </c:catAx>
      <c:valAx>
        <c:axId val="361721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82577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8679</c:v>
                </c:pt>
                <c:pt idx="1">
                  <c:v>6710</c:v>
                </c:pt>
                <c:pt idx="2">
                  <c:v>15661</c:v>
                </c:pt>
                <c:pt idx="3">
                  <c:v>9039</c:v>
                </c:pt>
                <c:pt idx="4">
                  <c:v>723448</c:v>
                </c:pt>
                <c:pt idx="5">
                  <c:v>31674</c:v>
                </c:pt>
                <c:pt idx="6">
                  <c:v>13085</c:v>
                </c:pt>
                <c:pt idx="7">
                  <c:v>368502</c:v>
                </c:pt>
                <c:pt idx="8">
                  <c:v>5055</c:v>
                </c:pt>
                <c:pt idx="9">
                  <c:v>67001</c:v>
                </c:pt>
                <c:pt idx="10">
                  <c:v>7136</c:v>
                </c:pt>
                <c:pt idx="11">
                  <c:v>150665</c:v>
                </c:pt>
                <c:pt idx="12">
                  <c:v>2727</c:v>
                </c:pt>
                <c:pt idx="13">
                  <c:v>0</c:v>
                </c:pt>
                <c:pt idx="14">
                  <c:v>37490</c:v>
                </c:pt>
                <c:pt idx="15">
                  <c:v>749927</c:v>
                </c:pt>
                <c:pt idx="16">
                  <c:v>36566</c:v>
                </c:pt>
                <c:pt idx="17">
                  <c:v>5072</c:v>
                </c:pt>
                <c:pt idx="18">
                  <c:v>1107</c:v>
                </c:pt>
                <c:pt idx="19">
                  <c:v>3770</c:v>
                </c:pt>
                <c:pt idx="20">
                  <c:v>8602</c:v>
                </c:pt>
                <c:pt idx="21">
                  <c:v>310753</c:v>
                </c:pt>
                <c:pt idx="22">
                  <c:v>11175</c:v>
                </c:pt>
                <c:pt idx="23">
                  <c:v>11466</c:v>
                </c:pt>
                <c:pt idx="24">
                  <c:v>34945</c:v>
                </c:pt>
                <c:pt idx="25">
                  <c:v>166411</c:v>
                </c:pt>
                <c:pt idx="26">
                  <c:v>16755</c:v>
                </c:pt>
                <c:pt idx="27">
                  <c:v>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16266</c:v>
                </c:pt>
                <c:pt idx="1">
                  <c:v>2162</c:v>
                </c:pt>
                <c:pt idx="2">
                  <c:v>15068</c:v>
                </c:pt>
                <c:pt idx="3">
                  <c:v>10789</c:v>
                </c:pt>
                <c:pt idx="4">
                  <c:v>791339</c:v>
                </c:pt>
                <c:pt idx="5">
                  <c:v>25780</c:v>
                </c:pt>
                <c:pt idx="6">
                  <c:v>22077</c:v>
                </c:pt>
                <c:pt idx="7">
                  <c:v>374707</c:v>
                </c:pt>
                <c:pt idx="8">
                  <c:v>5595</c:v>
                </c:pt>
                <c:pt idx="9">
                  <c:v>58606</c:v>
                </c:pt>
                <c:pt idx="10">
                  <c:v>4046</c:v>
                </c:pt>
                <c:pt idx="11">
                  <c:v>187380</c:v>
                </c:pt>
                <c:pt idx="12">
                  <c:v>2736</c:v>
                </c:pt>
                <c:pt idx="13">
                  <c:v>6831</c:v>
                </c:pt>
                <c:pt idx="14">
                  <c:v>48393</c:v>
                </c:pt>
                <c:pt idx="15">
                  <c:v>735275</c:v>
                </c:pt>
                <c:pt idx="16">
                  <c:v>11436</c:v>
                </c:pt>
                <c:pt idx="17">
                  <c:v>6333</c:v>
                </c:pt>
                <c:pt idx="18">
                  <c:v>999</c:v>
                </c:pt>
                <c:pt idx="19">
                  <c:v>4839</c:v>
                </c:pt>
                <c:pt idx="20">
                  <c:v>9495</c:v>
                </c:pt>
                <c:pt idx="21">
                  <c:v>214856</c:v>
                </c:pt>
                <c:pt idx="22">
                  <c:v>13491</c:v>
                </c:pt>
                <c:pt idx="23">
                  <c:v>7908</c:v>
                </c:pt>
                <c:pt idx="24">
                  <c:v>25500</c:v>
                </c:pt>
                <c:pt idx="25">
                  <c:v>128066</c:v>
                </c:pt>
                <c:pt idx="26">
                  <c:v>25804</c:v>
                </c:pt>
                <c:pt idx="27">
                  <c:v>1795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089758"/>
        <c:axId val="38713902"/>
      </c:barChart>
      <c:catAx>
        <c:axId val="1008975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713902"/>
        <c:crosses val="autoZero"/>
        <c:auto val="1"/>
        <c:lblAlgn val="ctr"/>
        <c:lblOffset val="100"/>
        <c:noMultiLvlLbl val="0"/>
      </c:catAx>
      <c:valAx>
        <c:axId val="3871390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08975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5287</c:v>
                </c:pt>
                <c:pt idx="1">
                  <c:v>468</c:v>
                </c:pt>
                <c:pt idx="2">
                  <c:v>6618</c:v>
                </c:pt>
                <c:pt idx="3">
                  <c:v>2902</c:v>
                </c:pt>
                <c:pt idx="4">
                  <c:v>689935</c:v>
                </c:pt>
                <c:pt idx="5">
                  <c:v>11355</c:v>
                </c:pt>
                <c:pt idx="6">
                  <c:v>77</c:v>
                </c:pt>
                <c:pt idx="7">
                  <c:v>303853</c:v>
                </c:pt>
                <c:pt idx="8">
                  <c:v>4120</c:v>
                </c:pt>
                <c:pt idx="9">
                  <c:v>5307</c:v>
                </c:pt>
                <c:pt idx="10">
                  <c:v>0</c:v>
                </c:pt>
                <c:pt idx="11">
                  <c:v>143754</c:v>
                </c:pt>
                <c:pt idx="12">
                  <c:v>1890</c:v>
                </c:pt>
                <c:pt idx="13">
                  <c:v>0</c:v>
                </c:pt>
                <c:pt idx="14">
                  <c:v>32422</c:v>
                </c:pt>
                <c:pt idx="15">
                  <c:v>637505</c:v>
                </c:pt>
                <c:pt idx="16">
                  <c:v>24957</c:v>
                </c:pt>
                <c:pt idx="17">
                  <c:v>3342</c:v>
                </c:pt>
                <c:pt idx="18">
                  <c:v>0</c:v>
                </c:pt>
                <c:pt idx="19">
                  <c:v>2441</c:v>
                </c:pt>
                <c:pt idx="20">
                  <c:v>3145</c:v>
                </c:pt>
                <c:pt idx="21">
                  <c:v>244807</c:v>
                </c:pt>
                <c:pt idx="22">
                  <c:v>7895</c:v>
                </c:pt>
                <c:pt idx="23">
                  <c:v>6948</c:v>
                </c:pt>
                <c:pt idx="24">
                  <c:v>11922</c:v>
                </c:pt>
                <c:pt idx="25">
                  <c:v>135637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8023</c:v>
                </c:pt>
                <c:pt idx="1">
                  <c:v>248</c:v>
                </c:pt>
                <c:pt idx="2">
                  <c:v>5638</c:v>
                </c:pt>
                <c:pt idx="3">
                  <c:v>3470</c:v>
                </c:pt>
                <c:pt idx="4">
                  <c:v>760304</c:v>
                </c:pt>
                <c:pt idx="5">
                  <c:v>6384</c:v>
                </c:pt>
                <c:pt idx="6">
                  <c:v>62</c:v>
                </c:pt>
                <c:pt idx="7">
                  <c:v>315774</c:v>
                </c:pt>
                <c:pt idx="8">
                  <c:v>4676</c:v>
                </c:pt>
                <c:pt idx="9">
                  <c:v>6256</c:v>
                </c:pt>
                <c:pt idx="10">
                  <c:v>0</c:v>
                </c:pt>
                <c:pt idx="11">
                  <c:v>179274</c:v>
                </c:pt>
                <c:pt idx="12">
                  <c:v>1741</c:v>
                </c:pt>
                <c:pt idx="13">
                  <c:v>6831</c:v>
                </c:pt>
                <c:pt idx="14">
                  <c:v>40790</c:v>
                </c:pt>
                <c:pt idx="15">
                  <c:v>654042</c:v>
                </c:pt>
                <c:pt idx="16">
                  <c:v>6915</c:v>
                </c:pt>
                <c:pt idx="17">
                  <c:v>4606</c:v>
                </c:pt>
                <c:pt idx="18">
                  <c:v>0</c:v>
                </c:pt>
                <c:pt idx="19">
                  <c:v>3264</c:v>
                </c:pt>
                <c:pt idx="20">
                  <c:v>2706</c:v>
                </c:pt>
                <c:pt idx="21">
                  <c:v>165058</c:v>
                </c:pt>
                <c:pt idx="22">
                  <c:v>8181</c:v>
                </c:pt>
                <c:pt idx="23">
                  <c:v>4393</c:v>
                </c:pt>
                <c:pt idx="24">
                  <c:v>9990</c:v>
                </c:pt>
                <c:pt idx="25">
                  <c:v>101982</c:v>
                </c:pt>
                <c:pt idx="26">
                  <c:v>13855</c:v>
                </c:pt>
                <c:pt idx="27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275366"/>
        <c:axId val="26215678"/>
      </c:barChart>
      <c:catAx>
        <c:axId val="4827536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215678"/>
        <c:crosses val="autoZero"/>
        <c:auto val="1"/>
        <c:lblAlgn val="ctr"/>
        <c:lblOffset val="100"/>
        <c:noMultiLvlLbl val="0"/>
      </c:catAx>
      <c:valAx>
        <c:axId val="2621567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27536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87A7A9EE-6EAA-4B12-85A3-5B25F8DEB5BA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683529C0-2433-4AEC-B9FB-B794A829AE72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6D26BEBE-AB5E-4359-95C8-FD52A461D92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D915B00-800A-4300-B17F-9D8D9D0802BA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358F045-5F5C-4159-B301-93533D5EC182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54BB6CFC-BB5B-42D7-A19E-4461A061969F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8DEA4C47-A5B5-4164-9727-A4D3A2959FED}"/>
            </a:ext>
          </a:extLst>
        </xdr:cNvPr>
        <xdr:cNvSpPr txBox="1"/>
      </xdr:nvSpPr>
      <xdr:spPr>
        <a:xfrm>
          <a:off x="0" y="4556288"/>
          <a:ext cx="9980082" cy="59261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3430BF-ED0D-462C-A0AA-CACB0D972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1" y="6132"/>
          <a:ext cx="3672839" cy="51586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15A097-55B6-4214-9FAF-0607CD953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88149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C68DB1-1F31-407C-BFF8-237664984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2715" y="0"/>
          <a:ext cx="3674160" cy="51677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72F1BD-E14F-48F8-8A3C-1706A222C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43B7F5-29DE-40A4-9E7D-4E9435332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ADF2E47-6C09-4F1B-81D1-2BEAB1C82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287C88-EB18-40C3-A1C5-34B3D804A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3843"/>
          <a:ext cx="3675096" cy="51690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8AA7FB-2226-445C-8BEF-2E73343BD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19C472-2A1F-49FE-8939-25C832C42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E18944-FF01-4B9F-947C-E06AA3F2E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A3F710-8D24-48FA-8BA1-E4A584476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62F640-D9F5-4592-A8A4-72A1FEC0F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198FDA-A0E4-414D-BF70-8FA9A8228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452AB66-8832-407A-8E5F-79FFCAA1C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A4FFE6-B105-4B13-862C-588CB82F5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4A3382-0C4C-4655-BD42-89D87EF6F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F1079A01-2CC3-47CC-8FF1-42EB58F830C8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915257E2-7091-49C2-90BD-D79325401277}"/>
            </a:ext>
          </a:extLst>
        </xdr:cNvPr>
        <xdr:cNvSpPr txBox="1"/>
      </xdr:nvSpPr>
      <xdr:spPr>
        <a:xfrm>
          <a:off x="0" y="4729164"/>
          <a:ext cx="8442536" cy="53751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4E67F705-6B1B-4ED0-B6BE-3F399CB036BD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1720008-0B15-4AD3-9DBD-08A5C48B2B4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7590" y="708659"/>
          <a:ext cx="4206885" cy="6452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9D4579A-32F9-4B8E-AB1E-07635B900561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E8D46727-DCBF-4D0A-8E1C-99AFF9382BB8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9F5FEA90-0C51-4FF5-BC2C-0A8A2AD7B7CD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766134</xdr:colOff>
      <xdr:row>3</xdr:row>
      <xdr:rowOff>70115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D28B66-C6E2-4365-8433-2C8E15002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6394" y="10886"/>
          <a:ext cx="5523190" cy="77360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FDDE3D-754B-4682-B504-69DD4043F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22586A6-47CE-44DE-96CC-8D1659F7C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0D586A-7DEF-41A2-9DF6-7186ADDBC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42C394C-43AC-4C0B-81B3-4DF3F2A26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16F35F0-8761-4C1A-9ECC-9B449648E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27707CC-B2E1-4EA4-9ED8-E6FD776F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74F492-9348-43BD-AED5-8AD3B459D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2B5F4E-7412-489F-9AA3-C3F232D54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D86306-B170-49EF-9C05-EFFFAA373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77187CC-E783-4EE4-93E8-8C5C59EDC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E10156B-0572-47CB-A8BB-6DFF98C45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96D3443-6C32-44D3-AADF-19F33D238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312AC05-B97A-491A-852D-4B352033C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76B3B0-E73F-4690-B3CE-FB7663D1F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340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FA5C3E-33AC-448F-9BD8-A29DBC416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27F971F-F599-4B7C-88B1-88CA76FAC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D791B4D-01AA-4A26-A8D9-F18E6C415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1D8AB77-6A3F-4DA7-B166-73794671A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7C33027-429C-4107-A481-3D8E58925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A9AD2B2-2AC1-4A41-A1F8-C851D0518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819F9A81-0057-499B-8297-016405B9B5EB}"/>
            </a:ext>
          </a:extLst>
        </xdr:cNvPr>
        <xdr:cNvSpPr>
          <a:spLocks noChangeAspect="1" noChangeArrowheads="1"/>
        </xdr:cNvSpPr>
      </xdr:nvSpPr>
      <xdr:spPr bwMode="auto">
        <a:xfrm>
          <a:off x="659130" y="1392555"/>
          <a:ext cx="5442585" cy="471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F08769-C745-443D-B049-D32E7D4D9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89D3FE0-1ACF-4329-BE58-ADDD32275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A6141E-FB1B-4C55-B822-AC444E66A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B6B4721-0D24-42DD-9A31-F162ACCFC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635A96B-A644-492F-8E2E-17658E609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7189AC3-FF0E-4D5C-BF38-6AC0F1150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8B86008-8710-402B-B613-8766FA919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955E-3385-4C1D-9DD4-43CAC14652F9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163"/>
      <c r="B48" s="164"/>
      <c r="C48" s="164"/>
      <c r="D48" s="39"/>
      <c r="E48" s="33"/>
      <c r="F48" s="33"/>
      <c r="G48" s="164"/>
      <c r="H48" s="164"/>
      <c r="I48" s="164"/>
      <c r="J48" s="164"/>
      <c r="K48" s="164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A58A-0DF6-4211-872E-792D6A342C6F}">
  <sheetPr codeName="Hoja1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52589</v>
      </c>
      <c r="C7" s="203">
        <v>41724</v>
      </c>
      <c r="D7" s="203">
        <v>88105</v>
      </c>
      <c r="E7" s="203">
        <v>118970</v>
      </c>
      <c r="F7" s="204">
        <v>35.032064014528117</v>
      </c>
      <c r="G7" s="27"/>
    </row>
    <row r="8" spans="1:14" ht="15.6" customHeight="1" x14ac:dyDescent="0.25">
      <c r="A8" s="202" t="s">
        <v>11</v>
      </c>
      <c r="B8" s="203">
        <v>123595</v>
      </c>
      <c r="C8" s="203">
        <v>238476</v>
      </c>
      <c r="D8" s="203">
        <v>355782</v>
      </c>
      <c r="E8" s="203">
        <v>460917</v>
      </c>
      <c r="F8" s="204">
        <v>29.550398839738929</v>
      </c>
      <c r="G8" s="20"/>
    </row>
    <row r="9" spans="1:14" ht="15.6" customHeight="1" x14ac:dyDescent="0.25">
      <c r="A9" s="202" t="s">
        <v>8</v>
      </c>
      <c r="B9" s="203">
        <v>145270</v>
      </c>
      <c r="C9" s="203">
        <v>141937</v>
      </c>
      <c r="D9" s="203">
        <v>417331</v>
      </c>
      <c r="E9" s="203">
        <v>392624</v>
      </c>
      <c r="F9" s="204">
        <v>-5.9202407681193137</v>
      </c>
      <c r="G9" s="20"/>
    </row>
    <row r="10" spans="1:14" ht="15.6" customHeight="1" x14ac:dyDescent="0.25">
      <c r="A10" s="202" t="s">
        <v>10</v>
      </c>
      <c r="B10" s="203">
        <v>75467</v>
      </c>
      <c r="C10" s="203">
        <v>46522</v>
      </c>
      <c r="D10" s="203">
        <v>301013</v>
      </c>
      <c r="E10" s="203">
        <v>247894</v>
      </c>
      <c r="F10" s="204">
        <v>-17.646746153820601</v>
      </c>
    </row>
    <row r="11" spans="1:14" ht="15.6" customHeight="1" x14ac:dyDescent="0.25">
      <c r="A11" s="202" t="s">
        <v>9</v>
      </c>
      <c r="B11" s="203">
        <v>5603246</v>
      </c>
      <c r="C11" s="203">
        <v>5856092</v>
      </c>
      <c r="D11" s="203">
        <v>16181088</v>
      </c>
      <c r="E11" s="203">
        <v>15384285</v>
      </c>
      <c r="F11" s="204">
        <v>-4.9242856846214522</v>
      </c>
    </row>
    <row r="12" spans="1:14" ht="15.6" customHeight="1" x14ac:dyDescent="0.25">
      <c r="A12" s="202" t="s">
        <v>6</v>
      </c>
      <c r="B12" s="203">
        <v>231201</v>
      </c>
      <c r="C12" s="203">
        <v>225148</v>
      </c>
      <c r="D12" s="203">
        <v>635696</v>
      </c>
      <c r="E12" s="203">
        <v>609359</v>
      </c>
      <c r="F12" s="204">
        <v>-4.1430180463617887</v>
      </c>
    </row>
    <row r="13" spans="1:14" ht="15.6" customHeight="1" x14ac:dyDescent="0.25">
      <c r="A13" s="202" t="s">
        <v>175</v>
      </c>
      <c r="B13" s="203">
        <v>1297656</v>
      </c>
      <c r="C13" s="203">
        <v>1291671</v>
      </c>
      <c r="D13" s="203">
        <v>3527720</v>
      </c>
      <c r="E13" s="203">
        <v>3381184</v>
      </c>
      <c r="F13" s="204">
        <v>-4.1538444094202447</v>
      </c>
    </row>
    <row r="14" spans="1:14" ht="15.6" customHeight="1" x14ac:dyDescent="0.25">
      <c r="A14" s="202" t="s">
        <v>148</v>
      </c>
      <c r="B14" s="203">
        <v>4443677</v>
      </c>
      <c r="C14" s="203">
        <v>3979178</v>
      </c>
      <c r="D14" s="203">
        <v>12028107</v>
      </c>
      <c r="E14" s="203">
        <v>11795012</v>
      </c>
      <c r="F14" s="204">
        <v>-1.9379192419887801</v>
      </c>
    </row>
    <row r="15" spans="1:14" ht="15.6" customHeight="1" x14ac:dyDescent="0.25">
      <c r="A15" s="202" t="s">
        <v>145</v>
      </c>
      <c r="B15" s="203">
        <v>706521</v>
      </c>
      <c r="C15" s="203">
        <v>803412</v>
      </c>
      <c r="D15" s="203">
        <v>2008535</v>
      </c>
      <c r="E15" s="203">
        <v>2025212</v>
      </c>
      <c r="F15" s="204">
        <v>0.83030666630155281</v>
      </c>
    </row>
    <row r="16" spans="1:14" ht="15.6" customHeight="1" x14ac:dyDescent="0.5">
      <c r="A16" s="202" t="s">
        <v>144</v>
      </c>
      <c r="B16" s="203">
        <v>83360</v>
      </c>
      <c r="C16" s="203">
        <v>89937</v>
      </c>
      <c r="D16" s="203">
        <v>234506</v>
      </c>
      <c r="E16" s="203">
        <v>191475</v>
      </c>
      <c r="F16" s="204">
        <v>-18.349637109498261</v>
      </c>
      <c r="G16" s="15"/>
    </row>
    <row r="17" spans="1:7" ht="15.6" customHeight="1" x14ac:dyDescent="0.35">
      <c r="A17" s="202" t="s">
        <v>150</v>
      </c>
      <c r="B17" s="203">
        <v>113500</v>
      </c>
      <c r="C17" s="203">
        <v>226301</v>
      </c>
      <c r="D17" s="203">
        <v>299510</v>
      </c>
      <c r="E17" s="203">
        <v>493005</v>
      </c>
      <c r="F17" s="204">
        <v>64.603852959834398</v>
      </c>
      <c r="G17" s="16"/>
    </row>
    <row r="18" spans="1:7" ht="15.6" customHeight="1" x14ac:dyDescent="0.25">
      <c r="A18" s="202" t="s">
        <v>147</v>
      </c>
      <c r="B18" s="203">
        <v>47875</v>
      </c>
      <c r="C18" s="203">
        <v>51961</v>
      </c>
      <c r="D18" s="203">
        <v>146668</v>
      </c>
      <c r="E18" s="203">
        <v>141901</v>
      </c>
      <c r="F18" s="204">
        <v>-3.2501977254752181</v>
      </c>
    </row>
    <row r="19" spans="1:7" ht="15.6" customHeight="1" x14ac:dyDescent="0.25">
      <c r="A19" s="202" t="s">
        <v>143</v>
      </c>
      <c r="B19" s="203">
        <v>57921</v>
      </c>
      <c r="C19" s="203">
        <v>72330</v>
      </c>
      <c r="D19" s="203">
        <v>160199</v>
      </c>
      <c r="E19" s="203">
        <v>212933</v>
      </c>
      <c r="F19" s="204">
        <v>32.917808475708341</v>
      </c>
    </row>
    <row r="20" spans="1:7" ht="15.6" customHeight="1" x14ac:dyDescent="0.25">
      <c r="A20" s="202" t="s">
        <v>142</v>
      </c>
      <c r="B20" s="203">
        <v>148730</v>
      </c>
      <c r="C20" s="203">
        <v>189280</v>
      </c>
      <c r="D20" s="203">
        <v>381040</v>
      </c>
      <c r="E20" s="203">
        <v>468226</v>
      </c>
      <c r="F20" s="204">
        <v>22.881062355658202</v>
      </c>
    </row>
    <row r="21" spans="1:7" ht="15.6" customHeight="1" x14ac:dyDescent="0.25">
      <c r="A21" s="202" t="s">
        <v>149</v>
      </c>
      <c r="B21" s="203">
        <v>133954</v>
      </c>
      <c r="C21" s="203">
        <v>210435</v>
      </c>
      <c r="D21" s="203">
        <v>369314</v>
      </c>
      <c r="E21" s="203">
        <v>486962</v>
      </c>
      <c r="F21" s="204">
        <v>31.855819167429331</v>
      </c>
    </row>
    <row r="22" spans="1:7" ht="15.6" customHeight="1" x14ac:dyDescent="0.25">
      <c r="A22" s="202" t="s">
        <v>146</v>
      </c>
      <c r="B22" s="203">
        <v>1773746</v>
      </c>
      <c r="C22" s="203">
        <v>1939039</v>
      </c>
      <c r="D22" s="203">
        <v>5154955</v>
      </c>
      <c r="E22" s="203">
        <v>5237631</v>
      </c>
      <c r="F22" s="204">
        <v>1.6038161341854651</v>
      </c>
    </row>
    <row r="23" spans="1:7" ht="15.6" customHeight="1" x14ac:dyDescent="0.25">
      <c r="A23" s="202" t="s">
        <v>165</v>
      </c>
      <c r="B23" s="203">
        <v>439933</v>
      </c>
      <c r="C23" s="203">
        <v>413850</v>
      </c>
      <c r="D23" s="203">
        <v>945885</v>
      </c>
      <c r="E23" s="203">
        <v>1338368</v>
      </c>
      <c r="F23" s="204">
        <v>41.493733381965029</v>
      </c>
    </row>
    <row r="24" spans="1:7" ht="15.6" customHeight="1" x14ac:dyDescent="0.25">
      <c r="A24" s="202" t="s">
        <v>141</v>
      </c>
      <c r="B24" s="203">
        <v>92773</v>
      </c>
      <c r="C24" s="203">
        <v>104123</v>
      </c>
      <c r="D24" s="203">
        <v>265900</v>
      </c>
      <c r="E24" s="203">
        <v>292354</v>
      </c>
      <c r="F24" s="204">
        <v>9.9488529522376865</v>
      </c>
    </row>
    <row r="25" spans="1:7" ht="15.6" customHeight="1" x14ac:dyDescent="0.25">
      <c r="A25" s="202" t="s">
        <v>140</v>
      </c>
      <c r="B25" s="203">
        <v>38886</v>
      </c>
      <c r="C25" s="203">
        <v>40075</v>
      </c>
      <c r="D25" s="203">
        <v>116363</v>
      </c>
      <c r="E25" s="203">
        <v>111439</v>
      </c>
      <c r="F25" s="204">
        <v>-4.2315856414839743</v>
      </c>
    </row>
    <row r="26" spans="1:7" ht="15.6" customHeight="1" x14ac:dyDescent="0.25">
      <c r="A26" s="202" t="s">
        <v>152</v>
      </c>
      <c r="B26" s="203">
        <v>70542</v>
      </c>
      <c r="C26" s="203">
        <v>8644</v>
      </c>
      <c r="D26" s="203">
        <v>194829</v>
      </c>
      <c r="E26" s="203">
        <v>26911</v>
      </c>
      <c r="F26" s="204">
        <v>-86.187374569494267</v>
      </c>
    </row>
    <row r="27" spans="1:7" ht="15.6" customHeight="1" x14ac:dyDescent="0.25">
      <c r="A27" s="202" t="s">
        <v>173</v>
      </c>
      <c r="B27" s="203">
        <v>212784</v>
      </c>
      <c r="C27" s="203">
        <v>268753</v>
      </c>
      <c r="D27" s="203">
        <v>578602</v>
      </c>
      <c r="E27" s="203">
        <v>661500</v>
      </c>
      <c r="F27" s="204">
        <v>14.327292335664239</v>
      </c>
    </row>
    <row r="28" spans="1:7" ht="15.6" customHeight="1" x14ac:dyDescent="0.25">
      <c r="A28" s="202" t="s">
        <v>177</v>
      </c>
      <c r="B28" s="203">
        <v>818079</v>
      </c>
      <c r="C28" s="203">
        <v>806453</v>
      </c>
      <c r="D28" s="203">
        <v>2392118</v>
      </c>
      <c r="E28" s="203">
        <v>2259220</v>
      </c>
      <c r="F28" s="204">
        <v>-5.5556623878922409</v>
      </c>
    </row>
    <row r="29" spans="1:7" ht="15.6" customHeight="1" x14ac:dyDescent="0.25">
      <c r="A29" s="202" t="s">
        <v>178</v>
      </c>
      <c r="B29" s="203">
        <v>376546</v>
      </c>
      <c r="C29" s="203">
        <v>311243</v>
      </c>
      <c r="D29" s="203">
        <v>915841</v>
      </c>
      <c r="E29" s="203">
        <v>867187</v>
      </c>
      <c r="F29" s="204">
        <v>-5.3124941993206249</v>
      </c>
    </row>
    <row r="30" spans="1:7" ht="15.6" customHeight="1" x14ac:dyDescent="0.25">
      <c r="A30" s="202" t="s">
        <v>179</v>
      </c>
      <c r="B30" s="203">
        <v>134338</v>
      </c>
      <c r="C30" s="203">
        <v>155191</v>
      </c>
      <c r="D30" s="203">
        <v>406989</v>
      </c>
      <c r="E30" s="203">
        <v>410066</v>
      </c>
      <c r="F30" s="204">
        <v>0.75604008953558832</v>
      </c>
    </row>
    <row r="31" spans="1:7" ht="15.6" customHeight="1" x14ac:dyDescent="0.25">
      <c r="A31" s="202" t="s">
        <v>180</v>
      </c>
      <c r="B31" s="203">
        <v>187098</v>
      </c>
      <c r="C31" s="203">
        <v>174941</v>
      </c>
      <c r="D31" s="203">
        <v>494771</v>
      </c>
      <c r="E31" s="203">
        <v>418774</v>
      </c>
      <c r="F31" s="204">
        <v>-15.360035248630171</v>
      </c>
    </row>
    <row r="32" spans="1:7" ht="15.6" customHeight="1" x14ac:dyDescent="0.25">
      <c r="A32" s="202" t="s">
        <v>181</v>
      </c>
      <c r="B32" s="203">
        <v>6002681</v>
      </c>
      <c r="C32" s="203">
        <v>6335815</v>
      </c>
      <c r="D32" s="203">
        <v>17678693</v>
      </c>
      <c r="E32" s="203">
        <v>16876615</v>
      </c>
      <c r="F32" s="204">
        <v>-4.5369756689592444</v>
      </c>
    </row>
    <row r="33" spans="1:6" ht="15.6" customHeight="1" x14ac:dyDescent="0.25">
      <c r="A33" s="202" t="s">
        <v>182</v>
      </c>
      <c r="B33" s="203">
        <v>439833</v>
      </c>
      <c r="C33" s="203">
        <v>423046</v>
      </c>
      <c r="D33" s="203">
        <v>1133622</v>
      </c>
      <c r="E33" s="203">
        <v>1141791</v>
      </c>
      <c r="F33" s="204">
        <v>0.72061057389500149</v>
      </c>
    </row>
    <row r="34" spans="1:6" ht="15.6" customHeight="1" x14ac:dyDescent="0.25">
      <c r="A34" s="202" t="s">
        <v>183</v>
      </c>
      <c r="B34" s="203">
        <v>67427</v>
      </c>
      <c r="C34" s="203">
        <v>79855</v>
      </c>
      <c r="D34" s="203">
        <v>195375</v>
      </c>
      <c r="E34" s="203">
        <v>230304</v>
      </c>
      <c r="F34" s="204">
        <v>17.87792706333973</v>
      </c>
    </row>
    <row r="35" spans="1:6" ht="15.6" customHeight="1" x14ac:dyDescent="0.25">
      <c r="A35" s="170" t="s">
        <v>153</v>
      </c>
      <c r="B35" s="90">
        <f>SUM(B7:B34)</f>
        <v>23919228</v>
      </c>
      <c r="C35" s="91">
        <f>SUM(C7:C34)</f>
        <v>24525432</v>
      </c>
      <c r="D35" s="90">
        <f>SUM(D7:D34)</f>
        <v>67608557</v>
      </c>
      <c r="E35" s="92">
        <f>SUM(E7:E34)</f>
        <v>66282119</v>
      </c>
      <c r="F35" s="191">
        <f>E35*100/D35-100</f>
        <v>-1.9619380428427178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94A5-EEB5-441F-B6CC-88BE97AC0FCC}">
  <sheetPr codeName="Hoja1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13</v>
      </c>
      <c r="E7" s="203">
        <v>0</v>
      </c>
      <c r="F7" s="204">
        <v>-100</v>
      </c>
      <c r="G7" s="27"/>
    </row>
    <row r="8" spans="1:14" ht="15.6" customHeight="1" x14ac:dyDescent="0.25">
      <c r="A8" s="202" t="s">
        <v>11</v>
      </c>
      <c r="B8" s="203">
        <v>111135</v>
      </c>
      <c r="C8" s="203">
        <v>223949</v>
      </c>
      <c r="D8" s="203">
        <v>322020</v>
      </c>
      <c r="E8" s="203">
        <v>429852</v>
      </c>
      <c r="F8" s="204">
        <v>33.486118874604067</v>
      </c>
      <c r="G8" s="20"/>
    </row>
    <row r="9" spans="1:14" ht="15.6" customHeight="1" x14ac:dyDescent="0.25">
      <c r="A9" s="202" t="s">
        <v>8</v>
      </c>
      <c r="B9" s="203">
        <v>21620</v>
      </c>
      <c r="C9" s="203">
        <v>12449</v>
      </c>
      <c r="D9" s="203">
        <v>69679</v>
      </c>
      <c r="E9" s="203">
        <v>37477</v>
      </c>
      <c r="F9" s="204">
        <v>-46.214784942378621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74</v>
      </c>
      <c r="F10" s="204" t="s">
        <v>151</v>
      </c>
    </row>
    <row r="11" spans="1:14" ht="15.6" customHeight="1" x14ac:dyDescent="0.25">
      <c r="A11" s="202" t="s">
        <v>9</v>
      </c>
      <c r="B11" s="203">
        <v>4328295</v>
      </c>
      <c r="C11" s="203">
        <v>4580703</v>
      </c>
      <c r="D11" s="203">
        <v>12630343</v>
      </c>
      <c r="E11" s="203">
        <v>11941550</v>
      </c>
      <c r="F11" s="204">
        <v>-5.4534781834507564</v>
      </c>
    </row>
    <row r="12" spans="1:14" ht="15.6" customHeight="1" x14ac:dyDescent="0.25">
      <c r="A12" s="202" t="s">
        <v>6</v>
      </c>
      <c r="B12" s="203">
        <v>129692</v>
      </c>
      <c r="C12" s="203">
        <v>149472</v>
      </c>
      <c r="D12" s="203">
        <v>390760</v>
      </c>
      <c r="E12" s="203">
        <v>387979</v>
      </c>
      <c r="F12" s="204">
        <v>-0.71169003992220325</v>
      </c>
    </row>
    <row r="13" spans="1:14" ht="15.6" customHeight="1" x14ac:dyDescent="0.25">
      <c r="A13" s="202" t="s">
        <v>175</v>
      </c>
      <c r="B13" s="203">
        <v>21097</v>
      </c>
      <c r="C13" s="203">
        <v>23247</v>
      </c>
      <c r="D13" s="203">
        <v>63732</v>
      </c>
      <c r="E13" s="203">
        <v>59331</v>
      </c>
      <c r="F13" s="204">
        <v>-6.9054791941254052</v>
      </c>
    </row>
    <row r="14" spans="1:14" ht="15.6" customHeight="1" x14ac:dyDescent="0.25">
      <c r="A14" s="202" t="s">
        <v>148</v>
      </c>
      <c r="B14" s="203">
        <v>3389572</v>
      </c>
      <c r="C14" s="203">
        <v>2859166</v>
      </c>
      <c r="D14" s="203">
        <v>9260237</v>
      </c>
      <c r="E14" s="203">
        <v>9044006</v>
      </c>
      <c r="F14" s="204">
        <v>-2.3350482282472882</v>
      </c>
    </row>
    <row r="15" spans="1:14" ht="15.6" customHeight="1" x14ac:dyDescent="0.25">
      <c r="A15" s="202" t="s">
        <v>145</v>
      </c>
      <c r="B15" s="203">
        <v>392989</v>
      </c>
      <c r="C15" s="203">
        <v>465168</v>
      </c>
      <c r="D15" s="203">
        <v>1133105</v>
      </c>
      <c r="E15" s="203">
        <v>1170854</v>
      </c>
      <c r="F15" s="204">
        <v>3.3314653099227338</v>
      </c>
    </row>
    <row r="16" spans="1:14" ht="15.6" customHeight="1" x14ac:dyDescent="0.5">
      <c r="A16" s="202" t="s">
        <v>144</v>
      </c>
      <c r="B16" s="203">
        <v>51789</v>
      </c>
      <c r="C16" s="203">
        <v>56692</v>
      </c>
      <c r="D16" s="203">
        <v>141788</v>
      </c>
      <c r="E16" s="203">
        <v>124604</v>
      </c>
      <c r="F16" s="204">
        <v>-12.119502355629541</v>
      </c>
      <c r="G16" s="15"/>
    </row>
    <row r="17" spans="1:7" ht="15.6" customHeight="1" x14ac:dyDescent="0.35">
      <c r="A17" s="202" t="s">
        <v>150</v>
      </c>
      <c r="B17" s="203">
        <v>112819</v>
      </c>
      <c r="C17" s="203">
        <v>222731</v>
      </c>
      <c r="D17" s="203">
        <v>298046</v>
      </c>
      <c r="E17" s="203">
        <v>481223</v>
      </c>
      <c r="F17" s="204">
        <v>61.459304939505977</v>
      </c>
      <c r="G17" s="16"/>
    </row>
    <row r="18" spans="1:7" ht="15.6" customHeight="1" x14ac:dyDescent="0.25">
      <c r="A18" s="202" t="s">
        <v>147</v>
      </c>
      <c r="B18" s="203">
        <v>5754</v>
      </c>
      <c r="C18" s="203">
        <v>6580</v>
      </c>
      <c r="D18" s="203">
        <v>16724</v>
      </c>
      <c r="E18" s="203">
        <v>18288</v>
      </c>
      <c r="F18" s="204">
        <v>9.3518297058120083</v>
      </c>
    </row>
    <row r="19" spans="1:7" ht="15.6" customHeight="1" x14ac:dyDescent="0.25">
      <c r="A19" s="202" t="s">
        <v>143</v>
      </c>
      <c r="B19" s="203">
        <v>17220</v>
      </c>
      <c r="C19" s="203">
        <v>1133</v>
      </c>
      <c r="D19" s="203">
        <v>38952</v>
      </c>
      <c r="E19" s="203">
        <v>32165</v>
      </c>
      <c r="F19" s="204">
        <v>-17.424009036763199</v>
      </c>
    </row>
    <row r="20" spans="1:7" ht="15.6" customHeight="1" x14ac:dyDescent="0.25">
      <c r="A20" s="202" t="s">
        <v>142</v>
      </c>
      <c r="B20" s="203">
        <v>87353</v>
      </c>
      <c r="C20" s="203">
        <v>101876</v>
      </c>
      <c r="D20" s="203">
        <v>249891</v>
      </c>
      <c r="E20" s="203">
        <v>267739</v>
      </c>
      <c r="F20" s="204">
        <v>7.1423140489253294</v>
      </c>
    </row>
    <row r="21" spans="1:7" ht="15.6" customHeight="1" x14ac:dyDescent="0.25">
      <c r="A21" s="202" t="s">
        <v>149</v>
      </c>
      <c r="B21" s="203">
        <v>61813</v>
      </c>
      <c r="C21" s="203">
        <v>133305</v>
      </c>
      <c r="D21" s="203">
        <v>187448</v>
      </c>
      <c r="E21" s="203">
        <v>263516</v>
      </c>
      <c r="F21" s="204">
        <v>40.580854423626818</v>
      </c>
    </row>
    <row r="22" spans="1:7" ht="15.6" customHeight="1" x14ac:dyDescent="0.25">
      <c r="A22" s="202" t="s">
        <v>146</v>
      </c>
      <c r="B22" s="203">
        <v>1318189</v>
      </c>
      <c r="C22" s="203">
        <v>1411058</v>
      </c>
      <c r="D22" s="203">
        <v>3801738</v>
      </c>
      <c r="E22" s="203">
        <v>3779209</v>
      </c>
      <c r="F22" s="204">
        <v>-0.59259738572200149</v>
      </c>
    </row>
    <row r="23" spans="1:7" ht="15.6" customHeight="1" x14ac:dyDescent="0.25">
      <c r="A23" s="202" t="s">
        <v>165</v>
      </c>
      <c r="B23" s="203">
        <v>402381</v>
      </c>
      <c r="C23" s="203">
        <v>368625</v>
      </c>
      <c r="D23" s="203">
        <v>839919</v>
      </c>
      <c r="E23" s="203">
        <v>1213935</v>
      </c>
      <c r="F23" s="204">
        <v>44.530008250795618</v>
      </c>
    </row>
    <row r="24" spans="1:7" ht="15.6" customHeight="1" x14ac:dyDescent="0.25">
      <c r="A24" s="202" t="s">
        <v>141</v>
      </c>
      <c r="B24" s="203">
        <v>35005</v>
      </c>
      <c r="C24" s="203">
        <v>40933</v>
      </c>
      <c r="D24" s="203">
        <v>107201</v>
      </c>
      <c r="E24" s="203">
        <v>112592</v>
      </c>
      <c r="F24" s="204">
        <v>5.0288709993376983</v>
      </c>
    </row>
    <row r="25" spans="1:7" ht="15.6" customHeight="1" x14ac:dyDescent="0.25">
      <c r="A25" s="202" t="s">
        <v>140</v>
      </c>
      <c r="B25" s="203">
        <v>2580</v>
      </c>
      <c r="C25" s="203">
        <v>2295</v>
      </c>
      <c r="D25" s="203">
        <v>8211</v>
      </c>
      <c r="E25" s="203">
        <v>6160</v>
      </c>
      <c r="F25" s="204">
        <v>-24.978687127024731</v>
      </c>
    </row>
    <row r="26" spans="1:7" ht="15.6" customHeight="1" x14ac:dyDescent="0.25">
      <c r="A26" s="202" t="s">
        <v>152</v>
      </c>
      <c r="B26" s="203">
        <v>246</v>
      </c>
      <c r="C26" s="203">
        <v>0</v>
      </c>
      <c r="D26" s="203">
        <v>282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432774</v>
      </c>
      <c r="C28" s="203">
        <v>390236</v>
      </c>
      <c r="D28" s="203">
        <v>1251709</v>
      </c>
      <c r="E28" s="203">
        <v>1101777</v>
      </c>
      <c r="F28" s="204">
        <v>-11.978183427617759</v>
      </c>
    </row>
    <row r="29" spans="1:7" ht="15.6" customHeight="1" x14ac:dyDescent="0.25">
      <c r="A29" s="202" t="s">
        <v>178</v>
      </c>
      <c r="B29" s="203">
        <v>136808</v>
      </c>
      <c r="C29" s="203">
        <v>141557</v>
      </c>
      <c r="D29" s="203">
        <v>345258</v>
      </c>
      <c r="E29" s="203">
        <v>380582</v>
      </c>
      <c r="F29" s="204">
        <v>10.23118942935427</v>
      </c>
    </row>
    <row r="30" spans="1:7" ht="15.6" customHeight="1" x14ac:dyDescent="0.25">
      <c r="A30" s="202" t="s">
        <v>179</v>
      </c>
      <c r="B30" s="203">
        <v>87960</v>
      </c>
      <c r="C30" s="203">
        <v>103145</v>
      </c>
      <c r="D30" s="203">
        <v>269682</v>
      </c>
      <c r="E30" s="203">
        <v>265090</v>
      </c>
      <c r="F30" s="204">
        <v>-1.7027461973732021</v>
      </c>
    </row>
    <row r="31" spans="1:7" ht="15.6" customHeight="1" x14ac:dyDescent="0.25">
      <c r="A31" s="202" t="s">
        <v>180</v>
      </c>
      <c r="B31" s="203">
        <v>14222</v>
      </c>
      <c r="C31" s="203">
        <v>13194</v>
      </c>
      <c r="D31" s="203">
        <v>35928</v>
      </c>
      <c r="E31" s="203">
        <v>34335</v>
      </c>
      <c r="F31" s="204">
        <v>-4.4338677354709404</v>
      </c>
    </row>
    <row r="32" spans="1:7" ht="15.6" customHeight="1" x14ac:dyDescent="0.25">
      <c r="A32" s="202" t="s">
        <v>181</v>
      </c>
      <c r="B32" s="203">
        <v>4660846</v>
      </c>
      <c r="C32" s="203">
        <v>4950944</v>
      </c>
      <c r="D32" s="203">
        <v>13837023</v>
      </c>
      <c r="E32" s="203">
        <v>13253885</v>
      </c>
      <c r="F32" s="204">
        <v>-4.2143313630395767</v>
      </c>
    </row>
    <row r="33" spans="1:6" ht="15.6" customHeight="1" x14ac:dyDescent="0.25">
      <c r="A33" s="202" t="s">
        <v>182</v>
      </c>
      <c r="B33" s="203">
        <v>240325</v>
      </c>
      <c r="C33" s="203">
        <v>261856</v>
      </c>
      <c r="D33" s="203">
        <v>675028</v>
      </c>
      <c r="E33" s="203">
        <v>735049</v>
      </c>
      <c r="F33" s="204">
        <v>8.8916311619666146</v>
      </c>
    </row>
    <row r="34" spans="1:6" ht="15.6" customHeight="1" x14ac:dyDescent="0.25">
      <c r="A34" s="202" t="s">
        <v>183</v>
      </c>
      <c r="B34" s="203">
        <v>23851</v>
      </c>
      <c r="C34" s="203">
        <v>32176</v>
      </c>
      <c r="D34" s="203">
        <v>65408</v>
      </c>
      <c r="E34" s="203">
        <v>87393</v>
      </c>
      <c r="F34" s="204">
        <v>33.612096379647738</v>
      </c>
    </row>
    <row r="35" spans="1:6" ht="15.6" customHeight="1" x14ac:dyDescent="0.25">
      <c r="A35" s="170" t="s">
        <v>153</v>
      </c>
      <c r="B35" s="90">
        <f>SUM(B7:B34)</f>
        <v>16086335</v>
      </c>
      <c r="C35" s="91">
        <f>SUM(C7:C34)</f>
        <v>16552490</v>
      </c>
      <c r="D35" s="192">
        <f>SUM(D7:D34)</f>
        <v>46040125</v>
      </c>
      <c r="E35" s="92">
        <f>SUM(E7:E34)</f>
        <v>45228665</v>
      </c>
      <c r="F35" s="154">
        <f>E35*100/D35-100</f>
        <v>-1.7625060748640493</v>
      </c>
    </row>
    <row r="36" spans="1:6" ht="15.6" customHeight="1" x14ac:dyDescent="0.25">
      <c r="A36" s="87" t="s">
        <v>52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C426-0335-4242-9909-D2F00B25AAE2}">
  <sheetPr codeName="Hoja1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1448.143</v>
      </c>
      <c r="C7" s="203">
        <v>1602.441</v>
      </c>
      <c r="D7" s="203">
        <v>3770.1950000000002</v>
      </c>
      <c r="E7" s="203">
        <v>3390.0120000000002</v>
      </c>
      <c r="F7" s="204">
        <v>-10.083908126767991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97.306000000000012</v>
      </c>
      <c r="C9" s="203">
        <v>86.995000000000005</v>
      </c>
      <c r="D9" s="203">
        <v>481.34399999999999</v>
      </c>
      <c r="E9" s="203">
        <v>362.024</v>
      </c>
      <c r="F9" s="204">
        <v>-24.788924345166858</v>
      </c>
      <c r="G9" s="20"/>
    </row>
    <row r="10" spans="1:14" ht="15.6" customHeight="1" x14ac:dyDescent="0.25">
      <c r="A10" s="202" t="s">
        <v>10</v>
      </c>
      <c r="B10" s="203">
        <v>1293.9010000000001</v>
      </c>
      <c r="C10" s="203">
        <v>813.23199999999997</v>
      </c>
      <c r="D10" s="203">
        <v>2120.9290000000001</v>
      </c>
      <c r="E10" s="203">
        <v>1644.5360000000001</v>
      </c>
      <c r="F10" s="204">
        <v>-22.461525114702098</v>
      </c>
    </row>
    <row r="11" spans="1:14" ht="15.6" customHeight="1" x14ac:dyDescent="0.25">
      <c r="A11" s="202" t="s">
        <v>9</v>
      </c>
      <c r="B11" s="203">
        <v>43.901000000000003</v>
      </c>
      <c r="C11" s="203">
        <v>64.765000000000001</v>
      </c>
      <c r="D11" s="203">
        <v>243.85700000000011</v>
      </c>
      <c r="E11" s="203">
        <v>174.04599999999999</v>
      </c>
      <c r="F11" s="204">
        <v>-28.627843367219331</v>
      </c>
    </row>
    <row r="12" spans="1:14" ht="15.6" customHeight="1" x14ac:dyDescent="0.25">
      <c r="A12" s="202" t="s">
        <v>6</v>
      </c>
      <c r="B12" s="203">
        <v>891.5870000000001</v>
      </c>
      <c r="C12" s="203">
        <v>804.87900000000002</v>
      </c>
      <c r="D12" s="203">
        <v>2413.424</v>
      </c>
      <c r="E12" s="203">
        <v>1933.249</v>
      </c>
      <c r="F12" s="204">
        <v>-19.896006669362709</v>
      </c>
    </row>
    <row r="13" spans="1:14" ht="15.6" customHeight="1" x14ac:dyDescent="0.25">
      <c r="A13" s="202" t="s">
        <v>175</v>
      </c>
      <c r="B13" s="203">
        <v>151.13200000000001</v>
      </c>
      <c r="C13" s="203">
        <v>93.896000000000001</v>
      </c>
      <c r="D13" s="203">
        <v>365.24400000000003</v>
      </c>
      <c r="E13" s="203">
        <v>216.44200000000001</v>
      </c>
      <c r="F13" s="204">
        <v>-40.740436530100411</v>
      </c>
    </row>
    <row r="14" spans="1:14" ht="15.6" customHeight="1" x14ac:dyDescent="0.25">
      <c r="A14" s="202" t="s">
        <v>148</v>
      </c>
      <c r="B14" s="203">
        <v>410.08699999999999</v>
      </c>
      <c r="C14" s="203">
        <v>0</v>
      </c>
      <c r="D14" s="203">
        <v>1173.7719999999999</v>
      </c>
      <c r="E14" s="203">
        <v>0</v>
      </c>
      <c r="F14" s="204">
        <v>-100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17.585000000000001</v>
      </c>
      <c r="C16" s="203">
        <v>22.818999999999999</v>
      </c>
      <c r="D16" s="203">
        <v>47.124000000000002</v>
      </c>
      <c r="E16" s="203">
        <v>30.899000000000001</v>
      </c>
      <c r="F16" s="204">
        <v>-34.430438842203543</v>
      </c>
      <c r="G16" s="15"/>
    </row>
    <row r="17" spans="1:7" ht="15.6" customHeight="1" x14ac:dyDescent="0.35">
      <c r="A17" s="202" t="s">
        <v>150</v>
      </c>
      <c r="B17" s="203">
        <v>177.91900000000001</v>
      </c>
      <c r="C17" s="203">
        <v>203.99199999999999</v>
      </c>
      <c r="D17" s="203">
        <v>488.697</v>
      </c>
      <c r="E17" s="203">
        <v>756.92000000000007</v>
      </c>
      <c r="F17" s="204">
        <v>54.885337949690687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9.7740000000000009</v>
      </c>
      <c r="C19" s="203">
        <v>12.233000000000001</v>
      </c>
      <c r="D19" s="203">
        <v>52.108999999999988</v>
      </c>
      <c r="E19" s="203">
        <v>24.856000000000009</v>
      </c>
      <c r="F19" s="204">
        <v>-52.299986566619957</v>
      </c>
    </row>
    <row r="20" spans="1:7" ht="15.6" customHeight="1" x14ac:dyDescent="0.25">
      <c r="A20" s="202" t="s">
        <v>142</v>
      </c>
      <c r="B20" s="203">
        <v>2176.8119999999999</v>
      </c>
      <c r="C20" s="203">
        <v>591.55199999999991</v>
      </c>
      <c r="D20" s="203">
        <v>2344.5909999999999</v>
      </c>
      <c r="E20" s="203">
        <v>803.17</v>
      </c>
      <c r="F20" s="204">
        <v>-65.743705405335092</v>
      </c>
    </row>
    <row r="21" spans="1:7" ht="15.6" customHeight="1" x14ac:dyDescent="0.25">
      <c r="A21" s="202" t="s">
        <v>149</v>
      </c>
      <c r="B21" s="203">
        <v>7.2390000000000017</v>
      </c>
      <c r="C21" s="203">
        <v>12.8</v>
      </c>
      <c r="D21" s="203">
        <v>28.286000000000001</v>
      </c>
      <c r="E21" s="203">
        <v>31.056999999999999</v>
      </c>
      <c r="F21" s="204">
        <v>9.796365693275817</v>
      </c>
    </row>
    <row r="22" spans="1:7" ht="15.6" customHeight="1" x14ac:dyDescent="0.25">
      <c r="A22" s="202" t="s">
        <v>146</v>
      </c>
      <c r="B22" s="203">
        <v>14.186</v>
      </c>
      <c r="C22" s="203">
        <v>8.9510000000000005</v>
      </c>
      <c r="D22" s="203">
        <v>56.039000000000009</v>
      </c>
      <c r="E22" s="203">
        <v>38.555999999999997</v>
      </c>
      <c r="F22" s="204">
        <v>-31.197915737254419</v>
      </c>
    </row>
    <row r="23" spans="1:7" ht="15.6" customHeight="1" x14ac:dyDescent="0.25">
      <c r="A23" s="202" t="s">
        <v>165</v>
      </c>
      <c r="B23" s="203">
        <v>1.895</v>
      </c>
      <c r="C23" s="203">
        <v>2.306</v>
      </c>
      <c r="D23" s="203">
        <v>3.8639999999999999</v>
      </c>
      <c r="E23" s="203">
        <v>7.0490000000000004</v>
      </c>
      <c r="F23" s="204">
        <v>82.427536231884062</v>
      </c>
    </row>
    <row r="24" spans="1:7" ht="15.6" customHeight="1" x14ac:dyDescent="0.25">
      <c r="A24" s="202" t="s">
        <v>141</v>
      </c>
      <c r="B24" s="203">
        <v>153.626</v>
      </c>
      <c r="C24" s="203">
        <v>345.827</v>
      </c>
      <c r="D24" s="203">
        <v>478.38800000000009</v>
      </c>
      <c r="E24" s="203">
        <v>584.80599999999993</v>
      </c>
      <c r="F24" s="204">
        <v>22.24512320543155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48.12</v>
      </c>
      <c r="C26" s="203">
        <v>70.834000000000003</v>
      </c>
      <c r="D26" s="203">
        <v>159.44200000000001</v>
      </c>
      <c r="E26" s="203">
        <v>117.89</v>
      </c>
      <c r="F26" s="204">
        <v>-26.060887344614361</v>
      </c>
    </row>
    <row r="27" spans="1:7" ht="15.6" customHeight="1" x14ac:dyDescent="0.25">
      <c r="A27" s="202" t="s">
        <v>173</v>
      </c>
      <c r="B27" s="203">
        <v>3566.2539999999999</v>
      </c>
      <c r="C27" s="203">
        <v>2178.3339999999998</v>
      </c>
      <c r="D27" s="203">
        <v>5837.5630000000001</v>
      </c>
      <c r="E27" s="203">
        <v>4248.2550000000001</v>
      </c>
      <c r="F27" s="204">
        <v>-27.22553915049825</v>
      </c>
    </row>
    <row r="28" spans="1:7" ht="15.6" customHeight="1" x14ac:dyDescent="0.25">
      <c r="A28" s="202" t="s">
        <v>177</v>
      </c>
      <c r="B28" s="203">
        <v>78.349999999999994</v>
      </c>
      <c r="C28" s="203">
        <v>107.947</v>
      </c>
      <c r="D28" s="203">
        <v>327.755</v>
      </c>
      <c r="E28" s="203">
        <v>328.16300000000001</v>
      </c>
      <c r="F28" s="204">
        <v>0.1244832268004927</v>
      </c>
    </row>
    <row r="29" spans="1:7" ht="15.6" customHeight="1" x14ac:dyDescent="0.25">
      <c r="A29" s="202" t="s">
        <v>178</v>
      </c>
      <c r="B29" s="203">
        <v>560.16700000000003</v>
      </c>
      <c r="C29" s="203">
        <v>142.88</v>
      </c>
      <c r="D29" s="203">
        <v>932.47699999999998</v>
      </c>
      <c r="E29" s="203">
        <v>357.51600000000002</v>
      </c>
      <c r="F29" s="204">
        <v>-61.659536910829956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68.137</v>
      </c>
      <c r="C31" s="203">
        <v>148.43299999999999</v>
      </c>
      <c r="D31" s="203">
        <v>239.37</v>
      </c>
      <c r="E31" s="203">
        <v>339.59199999999998</v>
      </c>
      <c r="F31" s="204">
        <v>41.86907298324769</v>
      </c>
    </row>
    <row r="32" spans="1:7" ht="15.6" customHeight="1" x14ac:dyDescent="0.25">
      <c r="A32" s="202" t="s">
        <v>181</v>
      </c>
      <c r="B32" s="203">
        <v>45.884999999999998</v>
      </c>
      <c r="C32" s="203">
        <v>88.805000000000007</v>
      </c>
      <c r="D32" s="203">
        <v>341.94200000000001</v>
      </c>
      <c r="E32" s="203">
        <v>484.19099999999992</v>
      </c>
      <c r="F32" s="204">
        <v>41.600329880506052</v>
      </c>
    </row>
    <row r="33" spans="1:6" ht="15.6" customHeight="1" x14ac:dyDescent="0.25">
      <c r="A33" s="202" t="s">
        <v>182</v>
      </c>
      <c r="B33" s="203">
        <v>2651.0070000000001</v>
      </c>
      <c r="C33" s="203">
        <v>2334.9470000000001</v>
      </c>
      <c r="D33" s="203">
        <v>6625.9679999999989</v>
      </c>
      <c r="E33" s="203">
        <v>5583.2739999999994</v>
      </c>
      <c r="F33" s="204">
        <v>-15.73647805120701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13913.013000000001</v>
      </c>
      <c r="C35" s="91">
        <f>SUM(C7:C34)</f>
        <v>9738.8680000000004</v>
      </c>
      <c r="D35" s="90">
        <f>SUM(D7:D34)</f>
        <v>28532.379999999997</v>
      </c>
      <c r="E35" s="92">
        <f>SUM(E7:E34)</f>
        <v>21456.503000000004</v>
      </c>
      <c r="F35" s="154">
        <f>E35*100/D35-100</f>
        <v>-24.799462925980919</v>
      </c>
    </row>
    <row r="36" spans="1:6" ht="15.6" customHeight="1" x14ac:dyDescent="0.25">
      <c r="A36" s="87" t="s">
        <v>86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72E0-ACF4-4439-BBF8-56C3E4F4386E}">
  <sheetPr codeName="Hoja1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10116</v>
      </c>
      <c r="C7" s="203">
        <v>3519</v>
      </c>
      <c r="D7" s="203">
        <v>16266</v>
      </c>
      <c r="E7" s="203">
        <v>8679</v>
      </c>
      <c r="F7" s="204">
        <v>-46.643305053485797</v>
      </c>
      <c r="G7" s="51"/>
    </row>
    <row r="8" spans="1:14" ht="15.6" customHeight="1" x14ac:dyDescent="0.25">
      <c r="A8" s="202" t="s">
        <v>11</v>
      </c>
      <c r="B8" s="203">
        <v>869</v>
      </c>
      <c r="C8" s="203">
        <v>2460</v>
      </c>
      <c r="D8" s="203">
        <v>2162</v>
      </c>
      <c r="E8" s="203">
        <v>6710</v>
      </c>
      <c r="F8" s="204">
        <v>210.36077705827941</v>
      </c>
      <c r="G8" s="20"/>
    </row>
    <row r="9" spans="1:14" ht="15.6" customHeight="1" x14ac:dyDescent="0.25">
      <c r="A9" s="202" t="s">
        <v>8</v>
      </c>
      <c r="B9" s="203">
        <v>4575</v>
      </c>
      <c r="C9" s="203">
        <v>5497</v>
      </c>
      <c r="D9" s="203">
        <v>15068</v>
      </c>
      <c r="E9" s="203">
        <v>15661</v>
      </c>
      <c r="F9" s="204">
        <v>3.9354924342978572</v>
      </c>
      <c r="G9" s="20"/>
    </row>
    <row r="10" spans="1:14" ht="15.6" customHeight="1" x14ac:dyDescent="0.25">
      <c r="A10" s="202" t="s">
        <v>10</v>
      </c>
      <c r="B10" s="203">
        <v>3806</v>
      </c>
      <c r="C10" s="203">
        <v>3130</v>
      </c>
      <c r="D10" s="203">
        <v>10789</v>
      </c>
      <c r="E10" s="203">
        <v>9039</v>
      </c>
      <c r="F10" s="204">
        <v>-16.220224302530351</v>
      </c>
    </row>
    <row r="11" spans="1:14" ht="15.6" customHeight="1" x14ac:dyDescent="0.25">
      <c r="A11" s="202" t="s">
        <v>9</v>
      </c>
      <c r="B11" s="203">
        <v>250162</v>
      </c>
      <c r="C11" s="203">
        <v>259762</v>
      </c>
      <c r="D11" s="203">
        <v>791339</v>
      </c>
      <c r="E11" s="203">
        <v>723448</v>
      </c>
      <c r="F11" s="204">
        <v>-8.5792561721335545</v>
      </c>
    </row>
    <row r="12" spans="1:14" ht="15.6" customHeight="1" x14ac:dyDescent="0.25">
      <c r="A12" s="202" t="s">
        <v>6</v>
      </c>
      <c r="B12" s="203">
        <v>10991</v>
      </c>
      <c r="C12" s="203">
        <v>13887</v>
      </c>
      <c r="D12" s="203">
        <v>25780</v>
      </c>
      <c r="E12" s="203">
        <v>31674</v>
      </c>
      <c r="F12" s="204">
        <v>22.862684251357631</v>
      </c>
    </row>
    <row r="13" spans="1:14" ht="15.6" customHeight="1" x14ac:dyDescent="0.25">
      <c r="A13" s="202" t="s">
        <v>175</v>
      </c>
      <c r="B13" s="203">
        <v>7552</v>
      </c>
      <c r="C13" s="203">
        <v>6254</v>
      </c>
      <c r="D13" s="203">
        <v>22077</v>
      </c>
      <c r="E13" s="203">
        <v>13085</v>
      </c>
      <c r="F13" s="204">
        <v>-40.730171671875709</v>
      </c>
    </row>
    <row r="14" spans="1:14" ht="15.6" customHeight="1" x14ac:dyDescent="0.25">
      <c r="A14" s="202" t="s">
        <v>148</v>
      </c>
      <c r="B14" s="203">
        <v>141517</v>
      </c>
      <c r="C14" s="203">
        <v>133317</v>
      </c>
      <c r="D14" s="203">
        <v>374707</v>
      </c>
      <c r="E14" s="203">
        <v>368502</v>
      </c>
      <c r="F14" s="204">
        <v>-1.6559605238226141</v>
      </c>
    </row>
    <row r="15" spans="1:14" ht="15.6" customHeight="1" x14ac:dyDescent="0.25">
      <c r="A15" s="202" t="s">
        <v>145</v>
      </c>
      <c r="B15" s="203">
        <v>2092</v>
      </c>
      <c r="C15" s="203">
        <v>1912</v>
      </c>
      <c r="D15" s="203">
        <v>5595</v>
      </c>
      <c r="E15" s="203">
        <v>5055</v>
      </c>
      <c r="F15" s="204">
        <v>-9.651474530831095</v>
      </c>
    </row>
    <row r="16" spans="1:14" ht="15.6" customHeight="1" x14ac:dyDescent="0.5">
      <c r="A16" s="202" t="s">
        <v>144</v>
      </c>
      <c r="B16" s="203">
        <v>17949</v>
      </c>
      <c r="C16" s="203">
        <v>25834</v>
      </c>
      <c r="D16" s="203">
        <v>58606</v>
      </c>
      <c r="E16" s="203">
        <v>67001</v>
      </c>
      <c r="F16" s="204">
        <v>14.32447189707538</v>
      </c>
      <c r="G16" s="15"/>
    </row>
    <row r="17" spans="1:7" ht="15.6" customHeight="1" x14ac:dyDescent="0.35">
      <c r="A17" s="202" t="s">
        <v>150</v>
      </c>
      <c r="B17" s="203">
        <v>1374</v>
      </c>
      <c r="C17" s="203">
        <v>2210</v>
      </c>
      <c r="D17" s="203">
        <v>4046</v>
      </c>
      <c r="E17" s="203">
        <v>7136</v>
      </c>
      <c r="F17" s="204">
        <v>76.371725160652488</v>
      </c>
      <c r="G17" s="16"/>
    </row>
    <row r="18" spans="1:7" ht="15.6" customHeight="1" x14ac:dyDescent="0.25">
      <c r="A18" s="202" t="s">
        <v>147</v>
      </c>
      <c r="B18" s="203">
        <v>65878</v>
      </c>
      <c r="C18" s="203">
        <v>56519</v>
      </c>
      <c r="D18" s="203">
        <v>187380</v>
      </c>
      <c r="E18" s="203">
        <v>150665</v>
      </c>
      <c r="F18" s="204">
        <v>-19.593873412317219</v>
      </c>
    </row>
    <row r="19" spans="1:7" ht="15.6" customHeight="1" x14ac:dyDescent="0.25">
      <c r="A19" s="202" t="s">
        <v>143</v>
      </c>
      <c r="B19" s="203">
        <v>1183</v>
      </c>
      <c r="C19" s="203">
        <v>750</v>
      </c>
      <c r="D19" s="203">
        <v>2736</v>
      </c>
      <c r="E19" s="203">
        <v>2727</v>
      </c>
      <c r="F19" s="204">
        <v>-0.32894736842105488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6831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9980</v>
      </c>
      <c r="C21" s="203">
        <v>12850</v>
      </c>
      <c r="D21" s="203">
        <v>48393</v>
      </c>
      <c r="E21" s="203">
        <v>37490</v>
      </c>
      <c r="F21" s="204">
        <v>-22.530117992271609</v>
      </c>
    </row>
    <row r="22" spans="1:7" ht="15.6" customHeight="1" x14ac:dyDescent="0.25">
      <c r="A22" s="202" t="s">
        <v>146</v>
      </c>
      <c r="B22" s="203">
        <v>275247</v>
      </c>
      <c r="C22" s="203">
        <v>247226</v>
      </c>
      <c r="D22" s="203">
        <v>735275</v>
      </c>
      <c r="E22" s="203">
        <v>749927</v>
      </c>
      <c r="F22" s="204">
        <v>1.9927238108190859</v>
      </c>
    </row>
    <row r="23" spans="1:7" ht="15.6" customHeight="1" x14ac:dyDescent="0.25">
      <c r="A23" s="202" t="s">
        <v>165</v>
      </c>
      <c r="B23" s="203">
        <v>6467</v>
      </c>
      <c r="C23" s="203">
        <v>10345</v>
      </c>
      <c r="D23" s="203">
        <v>11436</v>
      </c>
      <c r="E23" s="203">
        <v>36566</v>
      </c>
      <c r="F23" s="204">
        <v>219.74466596712139</v>
      </c>
    </row>
    <row r="24" spans="1:7" ht="15.6" customHeight="1" x14ac:dyDescent="0.25">
      <c r="A24" s="202" t="s">
        <v>141</v>
      </c>
      <c r="B24" s="203">
        <v>1037</v>
      </c>
      <c r="C24" s="203">
        <v>1636</v>
      </c>
      <c r="D24" s="203">
        <v>6333</v>
      </c>
      <c r="E24" s="203">
        <v>5072</v>
      </c>
      <c r="F24" s="204">
        <v>-19.911574293383861</v>
      </c>
    </row>
    <row r="25" spans="1:7" ht="15.6" customHeight="1" x14ac:dyDescent="0.25">
      <c r="A25" s="202" t="s">
        <v>140</v>
      </c>
      <c r="B25" s="203">
        <v>161</v>
      </c>
      <c r="C25" s="203">
        <v>0</v>
      </c>
      <c r="D25" s="203">
        <v>999</v>
      </c>
      <c r="E25" s="203">
        <v>1107</v>
      </c>
      <c r="F25" s="204">
        <v>10.810810810810811</v>
      </c>
    </row>
    <row r="26" spans="1:7" ht="15.6" customHeight="1" x14ac:dyDescent="0.25">
      <c r="A26" s="202" t="s">
        <v>152</v>
      </c>
      <c r="B26" s="203">
        <v>1447</v>
      </c>
      <c r="C26" s="203">
        <v>1032</v>
      </c>
      <c r="D26" s="203">
        <v>4839</v>
      </c>
      <c r="E26" s="203">
        <v>3770</v>
      </c>
      <c r="F26" s="204">
        <v>-22.091341186195489</v>
      </c>
    </row>
    <row r="27" spans="1:7" ht="15.6" customHeight="1" x14ac:dyDescent="0.25">
      <c r="A27" s="202" t="s">
        <v>173</v>
      </c>
      <c r="B27" s="203">
        <v>4471</v>
      </c>
      <c r="C27" s="203">
        <v>3162</v>
      </c>
      <c r="D27" s="203">
        <v>9495</v>
      </c>
      <c r="E27" s="203">
        <v>8602</v>
      </c>
      <c r="F27" s="204">
        <v>-9.4049499736703552</v>
      </c>
    </row>
    <row r="28" spans="1:7" ht="15.6" customHeight="1" x14ac:dyDescent="0.25">
      <c r="A28" s="202" t="s">
        <v>177</v>
      </c>
      <c r="B28" s="203">
        <v>83714</v>
      </c>
      <c r="C28" s="203">
        <v>105334</v>
      </c>
      <c r="D28" s="203">
        <v>214856</v>
      </c>
      <c r="E28" s="203">
        <v>310753</v>
      </c>
      <c r="F28" s="204">
        <v>44.63314964441301</v>
      </c>
    </row>
    <row r="29" spans="1:7" ht="15.6" customHeight="1" x14ac:dyDescent="0.25">
      <c r="A29" s="202" t="s">
        <v>178</v>
      </c>
      <c r="B29" s="203">
        <v>5449</v>
      </c>
      <c r="C29" s="203">
        <v>3377</v>
      </c>
      <c r="D29" s="203">
        <v>13491</v>
      </c>
      <c r="E29" s="203">
        <v>11175</v>
      </c>
      <c r="F29" s="204">
        <v>-17.167000222370479</v>
      </c>
    </row>
    <row r="30" spans="1:7" ht="15.6" customHeight="1" x14ac:dyDescent="0.25">
      <c r="A30" s="202" t="s">
        <v>179</v>
      </c>
      <c r="B30" s="203">
        <v>3393</v>
      </c>
      <c r="C30" s="203">
        <v>0</v>
      </c>
      <c r="D30" s="203">
        <v>7908</v>
      </c>
      <c r="E30" s="203">
        <v>11466</v>
      </c>
      <c r="F30" s="204">
        <v>44.992412746585728</v>
      </c>
    </row>
    <row r="31" spans="1:7" ht="15.6" customHeight="1" x14ac:dyDescent="0.25">
      <c r="A31" s="202" t="s">
        <v>180</v>
      </c>
      <c r="B31" s="203">
        <v>8529</v>
      </c>
      <c r="C31" s="203">
        <v>9053</v>
      </c>
      <c r="D31" s="203">
        <v>25500</v>
      </c>
      <c r="E31" s="203">
        <v>34945</v>
      </c>
      <c r="F31" s="204">
        <v>37.039215686274503</v>
      </c>
    </row>
    <row r="32" spans="1:7" ht="15.6" customHeight="1" x14ac:dyDescent="0.25">
      <c r="A32" s="202" t="s">
        <v>181</v>
      </c>
      <c r="B32" s="203">
        <v>46463</v>
      </c>
      <c r="C32" s="203">
        <v>67164</v>
      </c>
      <c r="D32" s="203">
        <v>128066</v>
      </c>
      <c r="E32" s="203">
        <v>166411</v>
      </c>
      <c r="F32" s="204">
        <v>29.941592616307219</v>
      </c>
    </row>
    <row r="33" spans="1:6" ht="15.6" customHeight="1" x14ac:dyDescent="0.25">
      <c r="A33" s="202" t="s">
        <v>182</v>
      </c>
      <c r="B33" s="203">
        <v>10712</v>
      </c>
      <c r="C33" s="203">
        <v>1792</v>
      </c>
      <c r="D33" s="203">
        <v>25804</v>
      </c>
      <c r="E33" s="203">
        <v>16755</v>
      </c>
      <c r="F33" s="204">
        <v>-35.068206479615569</v>
      </c>
    </row>
    <row r="34" spans="1:6" ht="15.6" customHeight="1" x14ac:dyDescent="0.25">
      <c r="A34" s="202" t="s">
        <v>183</v>
      </c>
      <c r="B34" s="203">
        <v>587</v>
      </c>
      <c r="C34" s="203">
        <v>443</v>
      </c>
      <c r="D34" s="203">
        <v>1795</v>
      </c>
      <c r="E34" s="203">
        <v>2309</v>
      </c>
      <c r="F34" s="204">
        <v>28.635097493036199</v>
      </c>
    </row>
    <row r="35" spans="1:6" ht="15.6" customHeight="1" x14ac:dyDescent="0.25">
      <c r="A35" s="170" t="s">
        <v>153</v>
      </c>
      <c r="B35" s="90">
        <f>SUM(B7:B34)</f>
        <v>975721</v>
      </c>
      <c r="C35" s="91">
        <f>SUM(C7:C34)</f>
        <v>978465</v>
      </c>
      <c r="D35" s="192">
        <f>SUM(D7:D34)</f>
        <v>2757572</v>
      </c>
      <c r="E35" s="192">
        <f>SUM(E7:E34)</f>
        <v>2805730</v>
      </c>
      <c r="F35" s="154">
        <f>E35*100/D35-100</f>
        <v>1.7463913906871653</v>
      </c>
    </row>
    <row r="36" spans="1:6" ht="15.6" customHeight="1" x14ac:dyDescent="0.25">
      <c r="A36" s="87" t="s">
        <v>160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E982-39ED-440A-9A31-C13058AD006F}">
  <sheetPr codeName="Hoja1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3763</v>
      </c>
      <c r="C7" s="203">
        <v>1526</v>
      </c>
      <c r="D7" s="203">
        <v>8023</v>
      </c>
      <c r="E7" s="203">
        <v>5287</v>
      </c>
      <c r="F7" s="204">
        <v>-34.101956873987291</v>
      </c>
      <c r="G7" s="51"/>
    </row>
    <row r="8" spans="1:14" ht="15.6" customHeight="1" x14ac:dyDescent="0.25">
      <c r="A8" s="202" t="s">
        <v>11</v>
      </c>
      <c r="B8" s="203">
        <v>77</v>
      </c>
      <c r="C8" s="203">
        <v>114</v>
      </c>
      <c r="D8" s="203">
        <v>248</v>
      </c>
      <c r="E8" s="203">
        <v>468</v>
      </c>
      <c r="F8" s="204">
        <v>88.709677419354847</v>
      </c>
      <c r="G8" s="20"/>
    </row>
    <row r="9" spans="1:14" ht="15.6" customHeight="1" x14ac:dyDescent="0.25">
      <c r="A9" s="202" t="s">
        <v>8</v>
      </c>
      <c r="B9" s="203">
        <v>1376</v>
      </c>
      <c r="C9" s="203">
        <v>1956</v>
      </c>
      <c r="D9" s="203">
        <v>5638</v>
      </c>
      <c r="E9" s="203">
        <v>6618</v>
      </c>
      <c r="F9" s="204">
        <v>17.382050372472509</v>
      </c>
      <c r="G9" s="20"/>
    </row>
    <row r="10" spans="1:14" ht="15.6" customHeight="1" x14ac:dyDescent="0.25">
      <c r="A10" s="202" t="s">
        <v>10</v>
      </c>
      <c r="B10" s="203">
        <v>1098</v>
      </c>
      <c r="C10" s="203">
        <v>1106</v>
      </c>
      <c r="D10" s="203">
        <v>3470</v>
      </c>
      <c r="E10" s="203">
        <v>2902</v>
      </c>
      <c r="F10" s="204">
        <v>-16.368876080691649</v>
      </c>
    </row>
    <row r="11" spans="1:14" ht="15.6" customHeight="1" x14ac:dyDescent="0.25">
      <c r="A11" s="202" t="s">
        <v>9</v>
      </c>
      <c r="B11" s="203">
        <v>241379</v>
      </c>
      <c r="C11" s="203">
        <v>246669</v>
      </c>
      <c r="D11" s="203">
        <v>760304</v>
      </c>
      <c r="E11" s="203">
        <v>689935</v>
      </c>
      <c r="F11" s="204">
        <v>-9.255376796649756</v>
      </c>
    </row>
    <row r="12" spans="1:14" ht="15.6" customHeight="1" x14ac:dyDescent="0.25">
      <c r="A12" s="202" t="s">
        <v>6</v>
      </c>
      <c r="B12" s="203">
        <v>1554</v>
      </c>
      <c r="C12" s="203">
        <v>5530</v>
      </c>
      <c r="D12" s="203">
        <v>6384</v>
      </c>
      <c r="E12" s="203">
        <v>11355</v>
      </c>
      <c r="F12" s="204">
        <v>77.866541353383468</v>
      </c>
    </row>
    <row r="13" spans="1:14" ht="15.6" customHeight="1" x14ac:dyDescent="0.25">
      <c r="A13" s="202" t="s">
        <v>175</v>
      </c>
      <c r="B13" s="203">
        <v>12</v>
      </c>
      <c r="C13" s="203">
        <v>55</v>
      </c>
      <c r="D13" s="203">
        <v>62</v>
      </c>
      <c r="E13" s="203">
        <v>77</v>
      </c>
      <c r="F13" s="204">
        <v>24.193548387096769</v>
      </c>
    </row>
    <row r="14" spans="1:14" ht="15.6" customHeight="1" x14ac:dyDescent="0.25">
      <c r="A14" s="202" t="s">
        <v>148</v>
      </c>
      <c r="B14" s="203">
        <v>121356</v>
      </c>
      <c r="C14" s="203">
        <v>107812</v>
      </c>
      <c r="D14" s="203">
        <v>315774</v>
      </c>
      <c r="E14" s="203">
        <v>303853</v>
      </c>
      <c r="F14" s="204">
        <v>-3.7751683165808458</v>
      </c>
    </row>
    <row r="15" spans="1:14" ht="15.6" customHeight="1" x14ac:dyDescent="0.25">
      <c r="A15" s="202" t="s">
        <v>145</v>
      </c>
      <c r="B15" s="203">
        <v>1817</v>
      </c>
      <c r="C15" s="203">
        <v>1558</v>
      </c>
      <c r="D15" s="203">
        <v>4676</v>
      </c>
      <c r="E15" s="203">
        <v>4120</v>
      </c>
      <c r="F15" s="204">
        <v>-11.890504704875971</v>
      </c>
    </row>
    <row r="16" spans="1:14" ht="15.6" customHeight="1" x14ac:dyDescent="0.5">
      <c r="A16" s="202" t="s">
        <v>144</v>
      </c>
      <c r="B16" s="203">
        <v>4035</v>
      </c>
      <c r="C16" s="203">
        <v>1166</v>
      </c>
      <c r="D16" s="203">
        <v>6256</v>
      </c>
      <c r="E16" s="203">
        <v>5307</v>
      </c>
      <c r="F16" s="204">
        <v>-15.169437340153451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63496</v>
      </c>
      <c r="C18" s="203">
        <v>54442</v>
      </c>
      <c r="D18" s="203">
        <v>179274</v>
      </c>
      <c r="E18" s="203">
        <v>143754</v>
      </c>
      <c r="F18" s="204">
        <v>-19.813246761939819</v>
      </c>
    </row>
    <row r="19" spans="1:7" ht="15.6" customHeight="1" x14ac:dyDescent="0.25">
      <c r="A19" s="202" t="s">
        <v>143</v>
      </c>
      <c r="B19" s="203">
        <v>995</v>
      </c>
      <c r="C19" s="203">
        <v>599</v>
      </c>
      <c r="D19" s="203">
        <v>1741</v>
      </c>
      <c r="E19" s="203">
        <v>1890</v>
      </c>
      <c r="F19" s="204">
        <v>8.5582998276852322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6831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8343</v>
      </c>
      <c r="C21" s="203">
        <v>11140</v>
      </c>
      <c r="D21" s="203">
        <v>40790</v>
      </c>
      <c r="E21" s="203">
        <v>32422</v>
      </c>
      <c r="F21" s="204">
        <v>-20.51483206668301</v>
      </c>
    </row>
    <row r="22" spans="1:7" ht="15.6" customHeight="1" x14ac:dyDescent="0.25">
      <c r="A22" s="202" t="s">
        <v>146</v>
      </c>
      <c r="B22" s="203">
        <v>248251</v>
      </c>
      <c r="C22" s="203">
        <v>211788</v>
      </c>
      <c r="D22" s="203">
        <v>654042</v>
      </c>
      <c r="E22" s="203">
        <v>637505</v>
      </c>
      <c r="F22" s="204">
        <v>-2.5284308958751889</v>
      </c>
    </row>
    <row r="23" spans="1:7" ht="15.6" customHeight="1" x14ac:dyDescent="0.25">
      <c r="A23" s="202" t="s">
        <v>165</v>
      </c>
      <c r="B23" s="203">
        <v>4308</v>
      </c>
      <c r="C23" s="203">
        <v>4997</v>
      </c>
      <c r="D23" s="203">
        <v>6915</v>
      </c>
      <c r="E23" s="203">
        <v>24957</v>
      </c>
      <c r="F23" s="204">
        <v>260.91106290672451</v>
      </c>
    </row>
    <row r="24" spans="1:7" ht="15.6" customHeight="1" x14ac:dyDescent="0.25">
      <c r="A24" s="202" t="s">
        <v>141</v>
      </c>
      <c r="B24" s="203">
        <v>515</v>
      </c>
      <c r="C24" s="203">
        <v>922</v>
      </c>
      <c r="D24" s="203">
        <v>4606</v>
      </c>
      <c r="E24" s="203">
        <v>3342</v>
      </c>
      <c r="F24" s="204">
        <v>-27.442466348241421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1103</v>
      </c>
      <c r="C26" s="203">
        <v>679</v>
      </c>
      <c r="D26" s="203">
        <v>3264</v>
      </c>
      <c r="E26" s="203">
        <v>2441</v>
      </c>
      <c r="F26" s="204">
        <v>-25.214460784313729</v>
      </c>
    </row>
    <row r="27" spans="1:7" ht="15.6" customHeight="1" x14ac:dyDescent="0.25">
      <c r="A27" s="202" t="s">
        <v>173</v>
      </c>
      <c r="B27" s="203">
        <v>852</v>
      </c>
      <c r="C27" s="203">
        <v>918</v>
      </c>
      <c r="D27" s="203">
        <v>2706</v>
      </c>
      <c r="E27" s="203">
        <v>3145</v>
      </c>
      <c r="F27" s="204">
        <v>16.22320768662232</v>
      </c>
    </row>
    <row r="28" spans="1:7" ht="15.6" customHeight="1" x14ac:dyDescent="0.25">
      <c r="A28" s="202" t="s">
        <v>177</v>
      </c>
      <c r="B28" s="203">
        <v>70904</v>
      </c>
      <c r="C28" s="203">
        <v>84145</v>
      </c>
      <c r="D28" s="203">
        <v>165058</v>
      </c>
      <c r="E28" s="203">
        <v>244807</v>
      </c>
      <c r="F28" s="204">
        <v>48.315743556810332</v>
      </c>
    </row>
    <row r="29" spans="1:7" ht="15.6" customHeight="1" x14ac:dyDescent="0.25">
      <c r="A29" s="202" t="s">
        <v>178</v>
      </c>
      <c r="B29" s="203">
        <v>2942</v>
      </c>
      <c r="C29" s="203">
        <v>2360</v>
      </c>
      <c r="D29" s="203">
        <v>8181</v>
      </c>
      <c r="E29" s="203">
        <v>7895</v>
      </c>
      <c r="F29" s="204">
        <v>-3.4959051460701569</v>
      </c>
    </row>
    <row r="30" spans="1:7" ht="15.6" customHeight="1" x14ac:dyDescent="0.25">
      <c r="A30" s="202" t="s">
        <v>179</v>
      </c>
      <c r="B30" s="203">
        <v>1456</v>
      </c>
      <c r="C30" s="203">
        <v>0</v>
      </c>
      <c r="D30" s="203">
        <v>4393</v>
      </c>
      <c r="E30" s="203">
        <v>6948</v>
      </c>
      <c r="F30" s="204">
        <v>58.160710220805839</v>
      </c>
    </row>
    <row r="31" spans="1:7" ht="15.6" customHeight="1" x14ac:dyDescent="0.25">
      <c r="A31" s="202" t="s">
        <v>180</v>
      </c>
      <c r="B31" s="203">
        <v>2705</v>
      </c>
      <c r="C31" s="203">
        <v>1757</v>
      </c>
      <c r="D31" s="203">
        <v>9990</v>
      </c>
      <c r="E31" s="203">
        <v>11922</v>
      </c>
      <c r="F31" s="204">
        <v>19.339339339339329</v>
      </c>
    </row>
    <row r="32" spans="1:7" ht="15.6" customHeight="1" x14ac:dyDescent="0.25">
      <c r="A32" s="202" t="s">
        <v>181</v>
      </c>
      <c r="B32" s="203">
        <v>37476</v>
      </c>
      <c r="C32" s="203">
        <v>56262</v>
      </c>
      <c r="D32" s="203">
        <v>101982</v>
      </c>
      <c r="E32" s="203">
        <v>135637</v>
      </c>
      <c r="F32" s="204">
        <v>33.000921731285899</v>
      </c>
    </row>
    <row r="33" spans="1:6" ht="15.6" customHeight="1" x14ac:dyDescent="0.25">
      <c r="A33" s="202" t="s">
        <v>182</v>
      </c>
      <c r="B33" s="203">
        <v>5922</v>
      </c>
      <c r="C33" s="203">
        <v>0</v>
      </c>
      <c r="D33" s="203">
        <v>13855</v>
      </c>
      <c r="E33" s="203">
        <v>5335</v>
      </c>
      <c r="F33" s="204">
        <v>-61.494045470949118</v>
      </c>
    </row>
    <row r="34" spans="1:6" ht="15.6" customHeight="1" x14ac:dyDescent="0.25">
      <c r="A34" s="202" t="s">
        <v>183</v>
      </c>
      <c r="B34" s="203">
        <v>203</v>
      </c>
      <c r="C34" s="203">
        <v>0</v>
      </c>
      <c r="D34" s="203">
        <v>647</v>
      </c>
      <c r="E34" s="203">
        <v>133</v>
      </c>
      <c r="F34" s="204">
        <v>-79.443585780525495</v>
      </c>
    </row>
    <row r="35" spans="1:6" ht="15.6" customHeight="1" x14ac:dyDescent="0.25">
      <c r="A35" s="170" t="s">
        <v>153</v>
      </c>
      <c r="B35" s="90">
        <f>SUM(B7:B34)</f>
        <v>825938</v>
      </c>
      <c r="C35" s="91">
        <f>SUM(C7:C34)</f>
        <v>797501</v>
      </c>
      <c r="D35" s="90">
        <f>SUM(D7:D34)</f>
        <v>2315110</v>
      </c>
      <c r="E35" s="92">
        <f>SUM(E7:E34)</f>
        <v>2292055</v>
      </c>
      <c r="F35" s="154">
        <f>E35*100/D35-100</f>
        <v>-0.99584900933433573</v>
      </c>
    </row>
    <row r="36" spans="1:6" ht="15.6" customHeight="1" x14ac:dyDescent="0.25">
      <c r="A36" s="87" t="s">
        <v>82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AFE4A-2AB2-4E21-8EE4-B8B8C25C6C4E}">
  <sheetPr codeName="Hoja1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14700</v>
      </c>
      <c r="E10" s="203">
        <v>0</v>
      </c>
      <c r="F10" s="204">
        <v>-100</v>
      </c>
    </row>
    <row r="11" spans="1:14" ht="15.6" customHeight="1" x14ac:dyDescent="0.25">
      <c r="A11" s="202" t="s">
        <v>9</v>
      </c>
      <c r="B11" s="203">
        <v>254282</v>
      </c>
      <c r="C11" s="203">
        <v>377312</v>
      </c>
      <c r="D11" s="203">
        <v>854733</v>
      </c>
      <c r="E11" s="203">
        <v>867318</v>
      </c>
      <c r="F11" s="204">
        <v>1.472389623426267</v>
      </c>
    </row>
    <row r="12" spans="1:14" ht="15.6" customHeight="1" x14ac:dyDescent="0.25">
      <c r="A12" s="202" t="s">
        <v>6</v>
      </c>
      <c r="B12" s="203">
        <v>0</v>
      </c>
      <c r="C12" s="203">
        <v>0</v>
      </c>
      <c r="D12" s="203">
        <v>0</v>
      </c>
      <c r="E12" s="203">
        <v>0</v>
      </c>
      <c r="F12" s="204" t="s">
        <v>151</v>
      </c>
    </row>
    <row r="13" spans="1:14" ht="15.6" customHeight="1" x14ac:dyDescent="0.25">
      <c r="A13" s="202" t="s">
        <v>175</v>
      </c>
      <c r="B13" s="203">
        <v>0</v>
      </c>
      <c r="C13" s="203">
        <v>24</v>
      </c>
      <c r="D13" s="203">
        <v>0</v>
      </c>
      <c r="E13" s="203">
        <v>24</v>
      </c>
      <c r="F13" s="204" t="s">
        <v>151</v>
      </c>
    </row>
    <row r="14" spans="1:14" ht="15.6" customHeight="1" x14ac:dyDescent="0.25">
      <c r="A14" s="202" t="s">
        <v>148</v>
      </c>
      <c r="B14" s="203">
        <v>0</v>
      </c>
      <c r="C14" s="203">
        <v>0</v>
      </c>
      <c r="D14" s="203">
        <v>0</v>
      </c>
      <c r="E14" s="203">
        <v>0</v>
      </c>
      <c r="F14" s="204" t="s">
        <v>151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4942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0</v>
      </c>
      <c r="C19" s="203">
        <v>5599</v>
      </c>
      <c r="D19" s="203">
        <v>0</v>
      </c>
      <c r="E19" s="203">
        <v>5599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10231</v>
      </c>
      <c r="C21" s="203">
        <v>13544</v>
      </c>
      <c r="D21" s="203">
        <v>47370</v>
      </c>
      <c r="E21" s="203">
        <v>84843</v>
      </c>
      <c r="F21" s="204">
        <v>79.107029765674469</v>
      </c>
    </row>
    <row r="22" spans="1:7" ht="15.6" customHeight="1" x14ac:dyDescent="0.25">
      <c r="A22" s="202" t="s">
        <v>146</v>
      </c>
      <c r="B22" s="203">
        <v>0</v>
      </c>
      <c r="C22" s="203">
        <v>0</v>
      </c>
      <c r="D22" s="203">
        <v>0</v>
      </c>
      <c r="E22" s="203">
        <v>0</v>
      </c>
      <c r="F22" s="204" t="s">
        <v>151</v>
      </c>
    </row>
    <row r="23" spans="1:7" ht="15.6" customHeight="1" x14ac:dyDescent="0.25">
      <c r="A23" s="202" t="s">
        <v>165</v>
      </c>
      <c r="B23" s="203">
        <v>0</v>
      </c>
      <c r="C23" s="203">
        <v>0</v>
      </c>
      <c r="D23" s="203">
        <v>0</v>
      </c>
      <c r="E23" s="203">
        <v>0</v>
      </c>
      <c r="F23" s="204" t="s">
        <v>151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178</v>
      </c>
      <c r="C28" s="203">
        <v>77</v>
      </c>
      <c r="D28" s="203">
        <v>502</v>
      </c>
      <c r="E28" s="203">
        <v>273</v>
      </c>
      <c r="F28" s="204">
        <v>-45.617529880478088</v>
      </c>
    </row>
    <row r="29" spans="1:7" ht="15.6" customHeight="1" x14ac:dyDescent="0.25">
      <c r="A29" s="202" t="s">
        <v>178</v>
      </c>
      <c r="B29" s="203">
        <v>0</v>
      </c>
      <c r="C29" s="203">
        <v>0</v>
      </c>
      <c r="D29" s="203">
        <v>0</v>
      </c>
      <c r="E29" s="203">
        <v>1</v>
      </c>
      <c r="F29" s="204" t="s">
        <v>151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2399</v>
      </c>
      <c r="D31" s="203">
        <v>68620</v>
      </c>
      <c r="E31" s="203">
        <v>2399</v>
      </c>
      <c r="F31" s="204">
        <v>-96.503934712911686</v>
      </c>
    </row>
    <row r="32" spans="1:7" ht="15.6" customHeight="1" x14ac:dyDescent="0.25">
      <c r="A32" s="202" t="s">
        <v>181</v>
      </c>
      <c r="B32" s="203">
        <v>0</v>
      </c>
      <c r="C32" s="203">
        <v>0</v>
      </c>
      <c r="D32" s="203">
        <v>0</v>
      </c>
      <c r="E32" s="203">
        <v>0</v>
      </c>
      <c r="F32" s="204" t="s">
        <v>151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84</v>
      </c>
      <c r="E33" s="203">
        <v>0</v>
      </c>
      <c r="F33" s="204">
        <v>-100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264691</v>
      </c>
      <c r="C35" s="91">
        <f>SUM(C7:C34)</f>
        <v>398955</v>
      </c>
      <c r="D35" s="192">
        <f>SUM(D7:D34)</f>
        <v>986009</v>
      </c>
      <c r="E35" s="192">
        <f>SUM(E7:E34)</f>
        <v>965399</v>
      </c>
      <c r="F35" s="154">
        <f>E35*100/D35-100</f>
        <v>-2.0902446123716913</v>
      </c>
    </row>
    <row r="36" spans="1:6" ht="15.6" customHeight="1" x14ac:dyDescent="0.25">
      <c r="A36" s="87" t="s">
        <v>52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7939-2EFF-4BCC-AE51-BA07AAD1F81F}">
  <sheetPr codeName="Hoja1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132053</v>
      </c>
      <c r="E7" s="203">
        <v>6302</v>
      </c>
      <c r="F7" s="204">
        <v>-95.227673737060115</v>
      </c>
      <c r="G7" s="27"/>
    </row>
    <row r="8" spans="1:14" ht="15.6" customHeight="1" x14ac:dyDescent="0.25">
      <c r="A8" s="202" t="s">
        <v>11</v>
      </c>
      <c r="B8" s="203">
        <v>0</v>
      </c>
      <c r="C8" s="203">
        <v>98830</v>
      </c>
      <c r="D8" s="203">
        <v>5249</v>
      </c>
      <c r="E8" s="203">
        <v>111147</v>
      </c>
      <c r="F8" s="204">
        <v>2017.489045532483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17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9494</v>
      </c>
      <c r="F10" s="204" t="s">
        <v>151</v>
      </c>
    </row>
    <row r="11" spans="1:14" ht="15.6" customHeight="1" x14ac:dyDescent="0.25">
      <c r="A11" s="202" t="s">
        <v>9</v>
      </c>
      <c r="B11" s="203">
        <v>5017520</v>
      </c>
      <c r="C11" s="203">
        <v>5163589</v>
      </c>
      <c r="D11" s="203">
        <v>14914555</v>
      </c>
      <c r="E11" s="203">
        <v>13466239</v>
      </c>
      <c r="F11" s="204">
        <v>-9.7107557013937083</v>
      </c>
    </row>
    <row r="12" spans="1:14" ht="15.6" customHeight="1" x14ac:dyDescent="0.25">
      <c r="A12" s="202" t="s">
        <v>6</v>
      </c>
      <c r="B12" s="203">
        <v>58158</v>
      </c>
      <c r="C12" s="203">
        <v>73902</v>
      </c>
      <c r="D12" s="203">
        <v>203455</v>
      </c>
      <c r="E12" s="203">
        <v>270975</v>
      </c>
      <c r="F12" s="204">
        <v>33.186699761618058</v>
      </c>
    </row>
    <row r="13" spans="1:14" ht="15.6" customHeight="1" x14ac:dyDescent="0.25">
      <c r="A13" s="202" t="s">
        <v>175</v>
      </c>
      <c r="B13" s="203">
        <v>1493</v>
      </c>
      <c r="C13" s="203">
        <v>1806</v>
      </c>
      <c r="D13" s="203">
        <v>3814</v>
      </c>
      <c r="E13" s="203">
        <v>38052</v>
      </c>
      <c r="F13" s="204">
        <v>897.69271106449924</v>
      </c>
    </row>
    <row r="14" spans="1:14" ht="15.6" customHeight="1" x14ac:dyDescent="0.25">
      <c r="A14" s="202" t="s">
        <v>148</v>
      </c>
      <c r="B14" s="203">
        <v>2232125</v>
      </c>
      <c r="C14" s="203">
        <v>2062497</v>
      </c>
      <c r="D14" s="203">
        <v>5861847</v>
      </c>
      <c r="E14" s="203">
        <v>6567626</v>
      </c>
      <c r="F14" s="204">
        <v>12.040215310976221</v>
      </c>
    </row>
    <row r="15" spans="1:14" ht="15.6" customHeight="1" x14ac:dyDescent="0.25">
      <c r="A15" s="202" t="s">
        <v>145</v>
      </c>
      <c r="B15" s="203">
        <v>9217</v>
      </c>
      <c r="C15" s="203">
        <v>36008</v>
      </c>
      <c r="D15" s="203">
        <v>18644</v>
      </c>
      <c r="E15" s="203">
        <v>99412</v>
      </c>
      <c r="F15" s="204">
        <v>433.21175713366227</v>
      </c>
    </row>
    <row r="16" spans="1:14" ht="15.6" customHeight="1" x14ac:dyDescent="0.5">
      <c r="A16" s="202" t="s">
        <v>144</v>
      </c>
      <c r="B16" s="203">
        <v>9911</v>
      </c>
      <c r="C16" s="203">
        <v>3943</v>
      </c>
      <c r="D16" s="203">
        <v>12188</v>
      </c>
      <c r="E16" s="203">
        <v>121012</v>
      </c>
      <c r="F16" s="204">
        <v>892.87824089268133</v>
      </c>
      <c r="G16" s="15"/>
    </row>
    <row r="17" spans="1:7" ht="15.6" customHeight="1" x14ac:dyDescent="0.35">
      <c r="A17" s="202" t="s">
        <v>150</v>
      </c>
      <c r="B17" s="203">
        <v>20672</v>
      </c>
      <c r="C17" s="203">
        <v>132416</v>
      </c>
      <c r="D17" s="203">
        <v>36296</v>
      </c>
      <c r="E17" s="203">
        <v>238556</v>
      </c>
      <c r="F17" s="204">
        <v>557.25148776724711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21101</v>
      </c>
      <c r="C19" s="203">
        <v>0</v>
      </c>
      <c r="D19" s="203">
        <v>47992</v>
      </c>
      <c r="E19" s="203">
        <v>28628</v>
      </c>
      <c r="F19" s="204">
        <v>-40.348391398566427</v>
      </c>
    </row>
    <row r="20" spans="1:7" ht="15.6" customHeight="1" x14ac:dyDescent="0.25">
      <c r="A20" s="202" t="s">
        <v>142</v>
      </c>
      <c r="B20" s="203">
        <v>4077</v>
      </c>
      <c r="C20" s="203">
        <v>36946</v>
      </c>
      <c r="D20" s="203">
        <v>19356</v>
      </c>
      <c r="E20" s="203">
        <v>132950</v>
      </c>
      <c r="F20" s="204">
        <v>586.86712130605486</v>
      </c>
    </row>
    <row r="21" spans="1:7" ht="15.6" customHeight="1" x14ac:dyDescent="0.25">
      <c r="A21" s="202" t="s">
        <v>149</v>
      </c>
      <c r="B21" s="203">
        <v>195082</v>
      </c>
      <c r="C21" s="203">
        <v>313384</v>
      </c>
      <c r="D21" s="203">
        <v>535311</v>
      </c>
      <c r="E21" s="203">
        <v>896834</v>
      </c>
      <c r="F21" s="204">
        <v>67.535133782044454</v>
      </c>
    </row>
    <row r="22" spans="1:7" ht="15.6" customHeight="1" x14ac:dyDescent="0.25">
      <c r="A22" s="202" t="s">
        <v>146</v>
      </c>
      <c r="B22" s="203">
        <v>1548890</v>
      </c>
      <c r="C22" s="203">
        <v>1553832</v>
      </c>
      <c r="D22" s="203">
        <v>4038918</v>
      </c>
      <c r="E22" s="203">
        <v>4261784</v>
      </c>
      <c r="F22" s="204">
        <v>5.5179629791939391</v>
      </c>
    </row>
    <row r="23" spans="1:7" ht="15.6" customHeight="1" x14ac:dyDescent="0.25">
      <c r="A23" s="202" t="s">
        <v>165</v>
      </c>
      <c r="B23" s="203">
        <v>377986</v>
      </c>
      <c r="C23" s="203">
        <v>307389</v>
      </c>
      <c r="D23" s="203">
        <v>787652</v>
      </c>
      <c r="E23" s="203">
        <v>1046451</v>
      </c>
      <c r="F23" s="204">
        <v>32.857023152356618</v>
      </c>
    </row>
    <row r="24" spans="1:7" ht="15.6" customHeight="1" x14ac:dyDescent="0.25">
      <c r="A24" s="202" t="s">
        <v>141</v>
      </c>
      <c r="B24" s="203">
        <v>33</v>
      </c>
      <c r="C24" s="203">
        <v>0</v>
      </c>
      <c r="D24" s="203">
        <v>61</v>
      </c>
      <c r="E24" s="203">
        <v>899</v>
      </c>
      <c r="F24" s="204">
        <v>1373.7704918032789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1176</v>
      </c>
      <c r="C26" s="203">
        <v>0</v>
      </c>
      <c r="D26" s="203">
        <v>1176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4551</v>
      </c>
      <c r="C27" s="203">
        <v>5462</v>
      </c>
      <c r="D27" s="203">
        <v>7715</v>
      </c>
      <c r="E27" s="203">
        <v>10631</v>
      </c>
      <c r="F27" s="204">
        <v>37.796500324044082</v>
      </c>
    </row>
    <row r="28" spans="1:7" ht="15.6" customHeight="1" x14ac:dyDescent="0.25">
      <c r="A28" s="202" t="s">
        <v>177</v>
      </c>
      <c r="B28" s="203">
        <v>146322</v>
      </c>
      <c r="C28" s="203">
        <v>80932</v>
      </c>
      <c r="D28" s="203">
        <v>419469</v>
      </c>
      <c r="E28" s="203">
        <v>285838</v>
      </c>
      <c r="F28" s="204">
        <v>-31.85718134117181</v>
      </c>
    </row>
    <row r="29" spans="1:7" ht="15.6" customHeight="1" x14ac:dyDescent="0.25">
      <c r="A29" s="202" t="s">
        <v>178</v>
      </c>
      <c r="B29" s="203">
        <v>24863</v>
      </c>
      <c r="C29" s="203">
        <v>41204</v>
      </c>
      <c r="D29" s="203">
        <v>70862</v>
      </c>
      <c r="E29" s="203">
        <v>112526</v>
      </c>
      <c r="F29" s="204">
        <v>58.795969631113998</v>
      </c>
    </row>
    <row r="30" spans="1:7" ht="15.6" customHeight="1" x14ac:dyDescent="0.25">
      <c r="A30" s="202" t="s">
        <v>179</v>
      </c>
      <c r="B30" s="203">
        <v>0</v>
      </c>
      <c r="C30" s="203">
        <v>2</v>
      </c>
      <c r="D30" s="203">
        <v>0</v>
      </c>
      <c r="E30" s="203">
        <v>1354</v>
      </c>
      <c r="F30" s="204" t="s">
        <v>151</v>
      </c>
    </row>
    <row r="31" spans="1:7" ht="15.6" customHeight="1" x14ac:dyDescent="0.25">
      <c r="A31" s="202" t="s">
        <v>180</v>
      </c>
      <c r="B31" s="203">
        <v>142891</v>
      </c>
      <c r="C31" s="203">
        <v>120115</v>
      </c>
      <c r="D31" s="203">
        <v>442358</v>
      </c>
      <c r="E31" s="203">
        <v>664648</v>
      </c>
      <c r="F31" s="204">
        <v>50.251154042653241</v>
      </c>
    </row>
    <row r="32" spans="1:7" ht="15.6" customHeight="1" x14ac:dyDescent="0.25">
      <c r="A32" s="202" t="s">
        <v>181</v>
      </c>
      <c r="B32" s="203">
        <v>2463558</v>
      </c>
      <c r="C32" s="203">
        <v>2565300</v>
      </c>
      <c r="D32" s="203">
        <v>7550255</v>
      </c>
      <c r="E32" s="203">
        <v>6883063</v>
      </c>
      <c r="F32" s="204">
        <v>-8.8366816749897907</v>
      </c>
    </row>
    <row r="33" spans="1:6" ht="15.6" customHeight="1" x14ac:dyDescent="0.25">
      <c r="A33" s="202" t="s">
        <v>182</v>
      </c>
      <c r="B33" s="203">
        <v>39274</v>
      </c>
      <c r="C33" s="203">
        <v>29691</v>
      </c>
      <c r="D33" s="203">
        <v>95592</v>
      </c>
      <c r="E33" s="203">
        <v>108208</v>
      </c>
      <c r="F33" s="204">
        <v>13.19775713448824</v>
      </c>
    </row>
    <row r="34" spans="1:6" ht="15.6" customHeight="1" x14ac:dyDescent="0.25">
      <c r="A34" s="202" t="s">
        <v>183</v>
      </c>
      <c r="B34" s="203">
        <v>5888</v>
      </c>
      <c r="C34" s="203">
        <v>0</v>
      </c>
      <c r="D34" s="203">
        <v>12440</v>
      </c>
      <c r="E34" s="203">
        <v>414</v>
      </c>
      <c r="F34" s="204">
        <v>-96.672025723472672</v>
      </c>
    </row>
    <row r="35" spans="1:6" ht="15.6" customHeight="1" x14ac:dyDescent="0.25">
      <c r="A35" s="170" t="s">
        <v>153</v>
      </c>
      <c r="B35" s="90">
        <f>SUM(B7:B34)</f>
        <v>12324788</v>
      </c>
      <c r="C35" s="91">
        <f>SUM(C7:C34)</f>
        <v>12627248</v>
      </c>
      <c r="D35" s="192">
        <f>SUM(D7:D34)</f>
        <v>35217275</v>
      </c>
      <c r="E35" s="192">
        <f>SUM(E7:E34)</f>
        <v>35363043</v>
      </c>
      <c r="F35" s="191">
        <f>E35*100/D35-100</f>
        <v>0.41391050272912366</v>
      </c>
    </row>
    <row r="36" spans="1:6" ht="15.6" customHeight="1" x14ac:dyDescent="0.25">
      <c r="A36" s="87" t="s">
        <v>65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D65C-28FD-44EC-9624-5347132E07EF}">
  <sheetPr codeName="Hoja1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0</v>
      </c>
      <c r="C8" s="203">
        <v>98830</v>
      </c>
      <c r="D8" s="203">
        <v>5249</v>
      </c>
      <c r="E8" s="203">
        <v>111147</v>
      </c>
      <c r="F8" s="204">
        <v>2017.489045532483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17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3832685</v>
      </c>
      <c r="C11" s="203">
        <v>4022089</v>
      </c>
      <c r="D11" s="203">
        <v>11170013</v>
      </c>
      <c r="E11" s="203">
        <v>10592404</v>
      </c>
      <c r="F11" s="204">
        <v>-5.1710682879241006</v>
      </c>
    </row>
    <row r="12" spans="1:14" ht="15.6" customHeight="1" x14ac:dyDescent="0.25">
      <c r="A12" s="202" t="s">
        <v>6</v>
      </c>
      <c r="B12" s="203">
        <v>19140</v>
      </c>
      <c r="C12" s="203">
        <v>33293</v>
      </c>
      <c r="D12" s="203">
        <v>52821</v>
      </c>
      <c r="E12" s="203">
        <v>69706</v>
      </c>
      <c r="F12" s="204">
        <v>31.966452736600981</v>
      </c>
    </row>
    <row r="13" spans="1:14" ht="15.6" customHeight="1" x14ac:dyDescent="0.25">
      <c r="A13" s="202" t="s">
        <v>175</v>
      </c>
      <c r="B13" s="203">
        <v>28</v>
      </c>
      <c r="C13" s="203">
        <v>9</v>
      </c>
      <c r="D13" s="203">
        <v>38</v>
      </c>
      <c r="E13" s="203">
        <v>9</v>
      </c>
      <c r="F13" s="204">
        <v>-76.315789473684205</v>
      </c>
    </row>
    <row r="14" spans="1:14" ht="15.6" customHeight="1" x14ac:dyDescent="0.25">
      <c r="A14" s="202" t="s">
        <v>148</v>
      </c>
      <c r="B14" s="203">
        <v>1589548</v>
      </c>
      <c r="C14" s="203">
        <v>1224005</v>
      </c>
      <c r="D14" s="203">
        <v>4265558</v>
      </c>
      <c r="E14" s="203">
        <v>4494705</v>
      </c>
      <c r="F14" s="204">
        <v>5.3720287005826606</v>
      </c>
    </row>
    <row r="15" spans="1:14" ht="15.6" customHeight="1" x14ac:dyDescent="0.25">
      <c r="A15" s="202" t="s">
        <v>145</v>
      </c>
      <c r="B15" s="203">
        <v>2073</v>
      </c>
      <c r="C15" s="203">
        <v>36008</v>
      </c>
      <c r="D15" s="203">
        <v>11382</v>
      </c>
      <c r="E15" s="203">
        <v>98585</v>
      </c>
      <c r="F15" s="204">
        <v>766.14830434018631</v>
      </c>
    </row>
    <row r="16" spans="1:14" ht="15.6" customHeight="1" x14ac:dyDescent="0.5">
      <c r="A16" s="202" t="s">
        <v>144</v>
      </c>
      <c r="B16" s="203">
        <v>0</v>
      </c>
      <c r="C16" s="203">
        <v>3943</v>
      </c>
      <c r="D16" s="203">
        <v>1445</v>
      </c>
      <c r="E16" s="203">
        <v>13033</v>
      </c>
      <c r="F16" s="204">
        <v>801.93771626297575</v>
      </c>
      <c r="G16" s="15"/>
    </row>
    <row r="17" spans="1:7" ht="15.6" customHeight="1" x14ac:dyDescent="0.35">
      <c r="A17" s="202" t="s">
        <v>150</v>
      </c>
      <c r="B17" s="203">
        <v>20672</v>
      </c>
      <c r="C17" s="203">
        <v>132416</v>
      </c>
      <c r="D17" s="203">
        <v>36296</v>
      </c>
      <c r="E17" s="203">
        <v>238556</v>
      </c>
      <c r="F17" s="204">
        <v>557.25148776724711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327</v>
      </c>
      <c r="C19" s="203">
        <v>0</v>
      </c>
      <c r="D19" s="203">
        <v>954</v>
      </c>
      <c r="E19" s="203">
        <v>28452</v>
      </c>
      <c r="F19" s="204">
        <v>2882.3899371069178</v>
      </c>
    </row>
    <row r="20" spans="1:7" ht="15.6" customHeight="1" x14ac:dyDescent="0.25">
      <c r="A20" s="202" t="s">
        <v>142</v>
      </c>
      <c r="B20" s="203">
        <v>24</v>
      </c>
      <c r="C20" s="203">
        <v>87</v>
      </c>
      <c r="D20" s="203">
        <v>81</v>
      </c>
      <c r="E20" s="203">
        <v>487</v>
      </c>
      <c r="F20" s="204">
        <v>501.23456790123453</v>
      </c>
    </row>
    <row r="21" spans="1:7" ht="15.6" customHeight="1" x14ac:dyDescent="0.25">
      <c r="A21" s="202" t="s">
        <v>149</v>
      </c>
      <c r="B21" s="203">
        <v>10346</v>
      </c>
      <c r="C21" s="203">
        <v>84865</v>
      </c>
      <c r="D21" s="203">
        <v>28773</v>
      </c>
      <c r="E21" s="203">
        <v>134188</v>
      </c>
      <c r="F21" s="204">
        <v>366.36777534494138</v>
      </c>
    </row>
    <row r="22" spans="1:7" ht="15.6" customHeight="1" x14ac:dyDescent="0.25">
      <c r="A22" s="202" t="s">
        <v>146</v>
      </c>
      <c r="B22" s="203">
        <v>951121</v>
      </c>
      <c r="C22" s="203">
        <v>983425</v>
      </c>
      <c r="D22" s="203">
        <v>2696330</v>
      </c>
      <c r="E22" s="203">
        <v>2653191</v>
      </c>
      <c r="F22" s="204">
        <v>-1.599915440617437</v>
      </c>
    </row>
    <row r="23" spans="1:7" ht="15.6" customHeight="1" x14ac:dyDescent="0.25">
      <c r="A23" s="202" t="s">
        <v>165</v>
      </c>
      <c r="B23" s="203">
        <v>375486</v>
      </c>
      <c r="C23" s="203">
        <v>307389</v>
      </c>
      <c r="D23" s="203">
        <v>775067</v>
      </c>
      <c r="E23" s="203">
        <v>1040429</v>
      </c>
      <c r="F23" s="204">
        <v>34.23729819486573</v>
      </c>
    </row>
    <row r="24" spans="1:7" ht="15.6" customHeight="1" x14ac:dyDescent="0.25">
      <c r="A24" s="202" t="s">
        <v>141</v>
      </c>
      <c r="B24" s="203">
        <v>33</v>
      </c>
      <c r="C24" s="203">
        <v>0</v>
      </c>
      <c r="D24" s="203">
        <v>61</v>
      </c>
      <c r="E24" s="203">
        <v>829</v>
      </c>
      <c r="F24" s="204">
        <v>1259.016393442623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145402</v>
      </c>
      <c r="C28" s="203">
        <v>73289</v>
      </c>
      <c r="D28" s="203">
        <v>414601</v>
      </c>
      <c r="E28" s="203">
        <v>254766</v>
      </c>
      <c r="F28" s="204">
        <v>-38.551523030576377</v>
      </c>
    </row>
    <row r="29" spans="1:7" ht="15.6" customHeight="1" x14ac:dyDescent="0.25">
      <c r="A29" s="202" t="s">
        <v>178</v>
      </c>
      <c r="B29" s="203">
        <v>24166</v>
      </c>
      <c r="C29" s="203">
        <v>41189</v>
      </c>
      <c r="D29" s="203">
        <v>69626</v>
      </c>
      <c r="E29" s="203">
        <v>111783</v>
      </c>
      <c r="F29" s="204">
        <v>60.547783873840253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8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198</v>
      </c>
      <c r="F31" s="204" t="s">
        <v>151</v>
      </c>
    </row>
    <row r="32" spans="1:7" ht="15.6" customHeight="1" x14ac:dyDescent="0.25">
      <c r="A32" s="202" t="s">
        <v>181</v>
      </c>
      <c r="B32" s="203">
        <v>2416921</v>
      </c>
      <c r="C32" s="203">
        <v>2505719</v>
      </c>
      <c r="D32" s="203">
        <v>7413764</v>
      </c>
      <c r="E32" s="203">
        <v>6755342</v>
      </c>
      <c r="F32" s="204">
        <v>-8.8810757936184643</v>
      </c>
    </row>
    <row r="33" spans="1:6" ht="15.6" customHeight="1" x14ac:dyDescent="0.25">
      <c r="A33" s="202" t="s">
        <v>182</v>
      </c>
      <c r="B33" s="203">
        <v>24620</v>
      </c>
      <c r="C33" s="203">
        <v>18283</v>
      </c>
      <c r="D33" s="203">
        <v>62497</v>
      </c>
      <c r="E33" s="203">
        <v>74413</v>
      </c>
      <c r="F33" s="204">
        <v>19.066515192729259</v>
      </c>
    </row>
    <row r="34" spans="1:6" ht="15.6" customHeight="1" x14ac:dyDescent="0.25">
      <c r="A34" s="202" t="s">
        <v>183</v>
      </c>
      <c r="B34" s="203">
        <v>28</v>
      </c>
      <c r="C34" s="203">
        <v>0</v>
      </c>
      <c r="D34" s="203">
        <v>28</v>
      </c>
      <c r="E34" s="203">
        <v>414</v>
      </c>
      <c r="F34" s="204">
        <v>1378.5714285714289</v>
      </c>
    </row>
    <row r="35" spans="1:6" ht="15.6" customHeight="1" x14ac:dyDescent="0.25">
      <c r="A35" s="170" t="s">
        <v>153</v>
      </c>
      <c r="B35" s="90">
        <f>SUM(B7:B34)</f>
        <v>9412620</v>
      </c>
      <c r="C35" s="91">
        <f>SUM(C7:C34)</f>
        <v>9564839</v>
      </c>
      <c r="D35" s="90">
        <f>SUM(D7:D34)</f>
        <v>27004601</v>
      </c>
      <c r="E35" s="92">
        <f>SUM(E7:E34)</f>
        <v>26672645</v>
      </c>
      <c r="F35" s="154">
        <f>E35*100/D35-100</f>
        <v>-1.2292571921355204</v>
      </c>
    </row>
    <row r="36" spans="1:6" ht="15.6" customHeight="1" x14ac:dyDescent="0.25">
      <c r="A36" s="87" t="s">
        <v>65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BD5C-9C07-485A-B8E9-5E452718ED04}">
  <sheetPr codeName="Hoja1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109</v>
      </c>
      <c r="D7" s="203">
        <v>0</v>
      </c>
      <c r="E7" s="203">
        <v>109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6674</v>
      </c>
      <c r="C8" s="203">
        <v>9170</v>
      </c>
      <c r="D8" s="203">
        <v>19134</v>
      </c>
      <c r="E8" s="203">
        <v>20712</v>
      </c>
      <c r="F8" s="204">
        <v>8.247099404201947</v>
      </c>
      <c r="G8" s="20"/>
    </row>
    <row r="9" spans="1:14" ht="15.6" customHeight="1" x14ac:dyDescent="0.25">
      <c r="A9" s="202" t="s">
        <v>8</v>
      </c>
      <c r="B9" s="203">
        <v>87415</v>
      </c>
      <c r="C9" s="203">
        <v>89673</v>
      </c>
      <c r="D9" s="203">
        <v>252721</v>
      </c>
      <c r="E9" s="203">
        <v>288043</v>
      </c>
      <c r="F9" s="204">
        <v>13.97667783840679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1265922</v>
      </c>
      <c r="C11" s="203">
        <v>1248372</v>
      </c>
      <c r="D11" s="203">
        <v>3520432</v>
      </c>
      <c r="E11" s="203">
        <v>3388827</v>
      </c>
      <c r="F11" s="204">
        <v>-3.7383196153199378</v>
      </c>
    </row>
    <row r="12" spans="1:14" ht="15.6" customHeight="1" x14ac:dyDescent="0.25">
      <c r="A12" s="202" t="s">
        <v>6</v>
      </c>
      <c r="B12" s="203">
        <v>80512</v>
      </c>
      <c r="C12" s="203">
        <v>79848</v>
      </c>
      <c r="D12" s="203">
        <v>245717</v>
      </c>
      <c r="E12" s="203">
        <v>239025</v>
      </c>
      <c r="F12" s="204">
        <v>-2.7234582873793869</v>
      </c>
    </row>
    <row r="13" spans="1:14" ht="15.6" customHeight="1" x14ac:dyDescent="0.25">
      <c r="A13" s="202" t="s">
        <v>175</v>
      </c>
      <c r="B13" s="203">
        <v>1289982</v>
      </c>
      <c r="C13" s="203">
        <v>1284875</v>
      </c>
      <c r="D13" s="203">
        <v>3503249</v>
      </c>
      <c r="E13" s="203">
        <v>3363362</v>
      </c>
      <c r="F13" s="204">
        <v>-3.9930647236322589</v>
      </c>
    </row>
    <row r="14" spans="1:14" ht="15.6" customHeight="1" x14ac:dyDescent="0.25">
      <c r="A14" s="202" t="s">
        <v>148</v>
      </c>
      <c r="B14" s="203">
        <v>1046376</v>
      </c>
      <c r="C14" s="203">
        <v>1116517</v>
      </c>
      <c r="D14" s="203">
        <v>2783713</v>
      </c>
      <c r="E14" s="203">
        <v>2789046</v>
      </c>
      <c r="F14" s="204">
        <v>0.1915786577136345</v>
      </c>
    </row>
    <row r="15" spans="1:14" ht="15.6" customHeight="1" x14ac:dyDescent="0.25">
      <c r="A15" s="202" t="s">
        <v>145</v>
      </c>
      <c r="B15" s="203">
        <v>111169</v>
      </c>
      <c r="C15" s="203">
        <v>105501</v>
      </c>
      <c r="D15" s="203">
        <v>306040</v>
      </c>
      <c r="E15" s="203">
        <v>246872</v>
      </c>
      <c r="F15" s="204">
        <v>-19.333420467912688</v>
      </c>
    </row>
    <row r="16" spans="1:14" ht="15.6" customHeight="1" x14ac:dyDescent="0.5">
      <c r="A16" s="202" t="s">
        <v>144</v>
      </c>
      <c r="B16" s="203">
        <v>366</v>
      </c>
      <c r="C16" s="203">
        <v>0</v>
      </c>
      <c r="D16" s="203">
        <v>366</v>
      </c>
      <c r="E16" s="203">
        <v>0</v>
      </c>
      <c r="F16" s="204">
        <v>-100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46899</v>
      </c>
      <c r="C18" s="203">
        <v>51810</v>
      </c>
      <c r="D18" s="203">
        <v>143708</v>
      </c>
      <c r="E18" s="203">
        <v>140691</v>
      </c>
      <c r="F18" s="204">
        <v>-2.0993959974392449</v>
      </c>
    </row>
    <row r="19" spans="1:7" ht="15.6" customHeight="1" x14ac:dyDescent="0.25">
      <c r="A19" s="202" t="s">
        <v>143</v>
      </c>
      <c r="B19" s="203">
        <v>3735</v>
      </c>
      <c r="C19" s="203">
        <v>1362</v>
      </c>
      <c r="D19" s="203">
        <v>7478</v>
      </c>
      <c r="E19" s="203">
        <v>5418</v>
      </c>
      <c r="F19" s="204">
        <v>-27.547472586253011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60615</v>
      </c>
      <c r="C21" s="203">
        <v>55547</v>
      </c>
      <c r="D21" s="203">
        <v>155815</v>
      </c>
      <c r="E21" s="203">
        <v>153441</v>
      </c>
      <c r="F21" s="204">
        <v>-1.523601707152707</v>
      </c>
    </row>
    <row r="22" spans="1:7" ht="15.6" customHeight="1" x14ac:dyDescent="0.25">
      <c r="A22" s="202" t="s">
        <v>146</v>
      </c>
      <c r="B22" s="203">
        <v>466609</v>
      </c>
      <c r="C22" s="203">
        <v>541618</v>
      </c>
      <c r="D22" s="203">
        <v>1387046</v>
      </c>
      <c r="E22" s="203">
        <v>1481589</v>
      </c>
      <c r="F22" s="204">
        <v>6.8161402001087197</v>
      </c>
    </row>
    <row r="23" spans="1:7" ht="15.6" customHeight="1" x14ac:dyDescent="0.25">
      <c r="A23" s="202" t="s">
        <v>165</v>
      </c>
      <c r="B23" s="203">
        <v>39604</v>
      </c>
      <c r="C23" s="203">
        <v>42269</v>
      </c>
      <c r="D23" s="203">
        <v>108600</v>
      </c>
      <c r="E23" s="203">
        <v>116842</v>
      </c>
      <c r="F23" s="204">
        <v>7.5893186003683306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38886</v>
      </c>
      <c r="C25" s="203">
        <v>40075</v>
      </c>
      <c r="D25" s="203">
        <v>116363</v>
      </c>
      <c r="E25" s="203">
        <v>111439</v>
      </c>
      <c r="F25" s="204">
        <v>-4.2315856414839743</v>
      </c>
    </row>
    <row r="26" spans="1:7" ht="15.6" customHeight="1" x14ac:dyDescent="0.25">
      <c r="A26" s="202" t="s">
        <v>152</v>
      </c>
      <c r="B26" s="203">
        <v>62451</v>
      </c>
      <c r="C26" s="203">
        <v>5817</v>
      </c>
      <c r="D26" s="203">
        <v>176347</v>
      </c>
      <c r="E26" s="203">
        <v>13236</v>
      </c>
      <c r="F26" s="204">
        <v>-92.494343538591522</v>
      </c>
    </row>
    <row r="27" spans="1:7" ht="15.6" customHeight="1" x14ac:dyDescent="0.25">
      <c r="A27" s="202" t="s">
        <v>173</v>
      </c>
      <c r="B27" s="203">
        <v>50222</v>
      </c>
      <c r="C27" s="203">
        <v>54673</v>
      </c>
      <c r="D27" s="203">
        <v>125606</v>
      </c>
      <c r="E27" s="203">
        <v>127550</v>
      </c>
      <c r="F27" s="204">
        <v>1.547696766078047</v>
      </c>
    </row>
    <row r="28" spans="1:7" ht="15.6" customHeight="1" x14ac:dyDescent="0.25">
      <c r="A28" s="202" t="s">
        <v>177</v>
      </c>
      <c r="B28" s="203">
        <v>382782</v>
      </c>
      <c r="C28" s="203">
        <v>418512</v>
      </c>
      <c r="D28" s="203">
        <v>1188400</v>
      </c>
      <c r="E28" s="203">
        <v>1154326</v>
      </c>
      <c r="F28" s="204">
        <v>-2.867216425445974</v>
      </c>
    </row>
    <row r="29" spans="1:7" ht="15.6" customHeight="1" x14ac:dyDescent="0.25">
      <c r="A29" s="202" t="s">
        <v>178</v>
      </c>
      <c r="B29" s="203">
        <v>215237</v>
      </c>
      <c r="C29" s="203">
        <v>169953</v>
      </c>
      <c r="D29" s="203">
        <v>531932</v>
      </c>
      <c r="E29" s="203">
        <v>462952</v>
      </c>
      <c r="F29" s="204">
        <v>-12.967822954813769</v>
      </c>
    </row>
    <row r="30" spans="1:7" ht="15.6" customHeight="1" x14ac:dyDescent="0.25">
      <c r="A30" s="202" t="s">
        <v>179</v>
      </c>
      <c r="B30" s="203">
        <v>13464</v>
      </c>
      <c r="C30" s="203">
        <v>11796</v>
      </c>
      <c r="D30" s="203">
        <v>42583</v>
      </c>
      <c r="E30" s="203">
        <v>32647</v>
      </c>
      <c r="F30" s="204">
        <v>-23.33325505483408</v>
      </c>
    </row>
    <row r="31" spans="1:7" ht="15.6" customHeight="1" x14ac:dyDescent="0.25">
      <c r="A31" s="202" t="s">
        <v>180</v>
      </c>
      <c r="B31" s="203">
        <v>35552</v>
      </c>
      <c r="C31" s="203">
        <v>31069</v>
      </c>
      <c r="D31" s="203">
        <v>100297</v>
      </c>
      <c r="E31" s="203">
        <v>82573</v>
      </c>
      <c r="F31" s="204">
        <v>-17.671515598671949</v>
      </c>
    </row>
    <row r="32" spans="1:7" ht="15.6" customHeight="1" x14ac:dyDescent="0.25">
      <c r="A32" s="202" t="s">
        <v>181</v>
      </c>
      <c r="B32" s="203">
        <v>1206011</v>
      </c>
      <c r="C32" s="203">
        <v>1211185</v>
      </c>
      <c r="D32" s="203">
        <v>3371469</v>
      </c>
      <c r="E32" s="203">
        <v>3224346</v>
      </c>
      <c r="F32" s="204">
        <v>-4.3637654684056173</v>
      </c>
    </row>
    <row r="33" spans="1:6" ht="15.6" customHeight="1" x14ac:dyDescent="0.25">
      <c r="A33" s="202" t="s">
        <v>182</v>
      </c>
      <c r="B33" s="203">
        <v>140248</v>
      </c>
      <c r="C33" s="203">
        <v>127370</v>
      </c>
      <c r="D33" s="203">
        <v>338572</v>
      </c>
      <c r="E33" s="203">
        <v>322923</v>
      </c>
      <c r="F33" s="204">
        <v>-4.6220597096038603</v>
      </c>
    </row>
    <row r="34" spans="1:6" ht="15.6" customHeight="1" x14ac:dyDescent="0.25">
      <c r="A34" s="202" t="s">
        <v>183</v>
      </c>
      <c r="B34" s="203">
        <v>0</v>
      </c>
      <c r="C34" s="203">
        <v>29228</v>
      </c>
      <c r="D34" s="203">
        <v>0</v>
      </c>
      <c r="E34" s="203">
        <v>88351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6650731</v>
      </c>
      <c r="C35" s="91">
        <f>SUM(C7:C34)</f>
        <v>6726349</v>
      </c>
      <c r="D35" s="90">
        <f>SUM(D7:D34)</f>
        <v>18425588</v>
      </c>
      <c r="E35" s="92">
        <f>SUM(E7:E34)</f>
        <v>17854320</v>
      </c>
      <c r="F35" s="154">
        <f>E35*100/D35-100</f>
        <v>-3.1004058052312899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F563-D1BD-441D-B3B4-690633E899DA}">
  <sheetPr codeName="Hoja1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109</v>
      </c>
      <c r="C8" s="203">
        <v>236</v>
      </c>
      <c r="D8" s="203">
        <v>285</v>
      </c>
      <c r="E8" s="203">
        <v>488</v>
      </c>
      <c r="F8" s="204">
        <v>71.228070175438603</v>
      </c>
      <c r="G8" s="20"/>
    </row>
    <row r="9" spans="1:14" ht="15.6" customHeight="1" x14ac:dyDescent="0.25">
      <c r="A9" s="202" t="s">
        <v>8</v>
      </c>
      <c r="B9" s="203">
        <v>4535</v>
      </c>
      <c r="C9" s="203">
        <v>4788</v>
      </c>
      <c r="D9" s="203">
        <v>13252</v>
      </c>
      <c r="E9" s="203">
        <v>14434</v>
      </c>
      <c r="F9" s="204">
        <v>8.9194083911862378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52860</v>
      </c>
      <c r="C11" s="203">
        <v>52009</v>
      </c>
      <c r="D11" s="203">
        <v>145999</v>
      </c>
      <c r="E11" s="203">
        <v>140080</v>
      </c>
      <c r="F11" s="204">
        <v>-4.0541373571051906</v>
      </c>
    </row>
    <row r="12" spans="1:14" ht="15.6" customHeight="1" x14ac:dyDescent="0.25">
      <c r="A12" s="202" t="s">
        <v>6</v>
      </c>
      <c r="B12" s="203">
        <v>2897</v>
      </c>
      <c r="C12" s="203">
        <v>3029</v>
      </c>
      <c r="D12" s="203">
        <v>8765</v>
      </c>
      <c r="E12" s="203">
        <v>9028</v>
      </c>
      <c r="F12" s="204">
        <v>3.000570450656014</v>
      </c>
    </row>
    <row r="13" spans="1:14" ht="15.6" customHeight="1" x14ac:dyDescent="0.25">
      <c r="A13" s="202" t="s">
        <v>175</v>
      </c>
      <c r="B13" s="203">
        <v>59415</v>
      </c>
      <c r="C13" s="203">
        <v>61283</v>
      </c>
      <c r="D13" s="203">
        <v>159476</v>
      </c>
      <c r="E13" s="203">
        <v>157583</v>
      </c>
      <c r="F13" s="204">
        <v>-1.187012465825575</v>
      </c>
    </row>
    <row r="14" spans="1:14" ht="15.6" customHeight="1" x14ac:dyDescent="0.25">
      <c r="A14" s="202" t="s">
        <v>148</v>
      </c>
      <c r="B14" s="203">
        <v>37350</v>
      </c>
      <c r="C14" s="203">
        <v>39673</v>
      </c>
      <c r="D14" s="203">
        <v>98700</v>
      </c>
      <c r="E14" s="203">
        <v>100457</v>
      </c>
      <c r="F14" s="204">
        <v>1.7801418439716341</v>
      </c>
    </row>
    <row r="15" spans="1:14" ht="15.6" customHeight="1" x14ac:dyDescent="0.25">
      <c r="A15" s="202" t="s">
        <v>145</v>
      </c>
      <c r="B15" s="203">
        <v>4085</v>
      </c>
      <c r="C15" s="203">
        <v>3705</v>
      </c>
      <c r="D15" s="203">
        <v>11447</v>
      </c>
      <c r="E15" s="203">
        <v>8765</v>
      </c>
      <c r="F15" s="204">
        <v>-23.4297195771818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2571</v>
      </c>
      <c r="C18" s="203">
        <v>2926</v>
      </c>
      <c r="D18" s="203">
        <v>8114</v>
      </c>
      <c r="E18" s="203">
        <v>7741</v>
      </c>
      <c r="F18" s="204">
        <v>-4.5969928518609748</v>
      </c>
    </row>
    <row r="19" spans="1:7" ht="15.6" customHeight="1" x14ac:dyDescent="0.25">
      <c r="A19" s="202" t="s">
        <v>143</v>
      </c>
      <c r="B19" s="203">
        <v>2</v>
      </c>
      <c r="C19" s="203">
        <v>14</v>
      </c>
      <c r="D19" s="203">
        <v>2</v>
      </c>
      <c r="E19" s="203">
        <v>25</v>
      </c>
      <c r="F19" s="204">
        <v>1150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3270</v>
      </c>
      <c r="C21" s="203">
        <v>2714</v>
      </c>
      <c r="D21" s="203">
        <v>8153</v>
      </c>
      <c r="E21" s="203">
        <v>7631</v>
      </c>
      <c r="F21" s="204">
        <v>-6.4025512081442457</v>
      </c>
    </row>
    <row r="22" spans="1:7" ht="15.6" customHeight="1" x14ac:dyDescent="0.25">
      <c r="A22" s="202" t="s">
        <v>146</v>
      </c>
      <c r="B22" s="203">
        <v>28786</v>
      </c>
      <c r="C22" s="203">
        <v>31430</v>
      </c>
      <c r="D22" s="203">
        <v>85367</v>
      </c>
      <c r="E22" s="203">
        <v>87156</v>
      </c>
      <c r="F22" s="204">
        <v>2.0956575725983129</v>
      </c>
    </row>
    <row r="23" spans="1:7" ht="15.6" customHeight="1" x14ac:dyDescent="0.25">
      <c r="A23" s="202" t="s">
        <v>165</v>
      </c>
      <c r="B23" s="203">
        <v>1886</v>
      </c>
      <c r="C23" s="203">
        <v>1848</v>
      </c>
      <c r="D23" s="203">
        <v>5550</v>
      </c>
      <c r="E23" s="203">
        <v>5105</v>
      </c>
      <c r="F23" s="204">
        <v>-8.0180180180180116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2485</v>
      </c>
      <c r="C25" s="203">
        <v>2505</v>
      </c>
      <c r="D25" s="203">
        <v>7443</v>
      </c>
      <c r="E25" s="203">
        <v>6888</v>
      </c>
      <c r="F25" s="204">
        <v>-7.4566706972994723</v>
      </c>
    </row>
    <row r="26" spans="1:7" ht="15.6" customHeight="1" x14ac:dyDescent="0.25">
      <c r="A26" s="202" t="s">
        <v>152</v>
      </c>
      <c r="B26" s="203">
        <v>2664</v>
      </c>
      <c r="C26" s="203">
        <v>187</v>
      </c>
      <c r="D26" s="203">
        <v>7285</v>
      </c>
      <c r="E26" s="203">
        <v>719</v>
      </c>
      <c r="F26" s="204">
        <v>-90.130404941660942</v>
      </c>
    </row>
    <row r="27" spans="1:7" ht="15.6" customHeight="1" x14ac:dyDescent="0.25">
      <c r="A27" s="202" t="s">
        <v>173</v>
      </c>
      <c r="B27" s="203">
        <v>308</v>
      </c>
      <c r="C27" s="203">
        <v>332</v>
      </c>
      <c r="D27" s="203">
        <v>751</v>
      </c>
      <c r="E27" s="203">
        <v>825</v>
      </c>
      <c r="F27" s="204">
        <v>9.8535286284953401</v>
      </c>
    </row>
    <row r="28" spans="1:7" ht="15.6" customHeight="1" x14ac:dyDescent="0.25">
      <c r="A28" s="202" t="s">
        <v>177</v>
      </c>
      <c r="B28" s="203">
        <v>24675</v>
      </c>
      <c r="C28" s="203">
        <v>26841</v>
      </c>
      <c r="D28" s="203">
        <v>73649</v>
      </c>
      <c r="E28" s="203">
        <v>74198</v>
      </c>
      <c r="F28" s="204">
        <v>0.74542763649201049</v>
      </c>
    </row>
    <row r="29" spans="1:7" ht="15.6" customHeight="1" x14ac:dyDescent="0.25">
      <c r="A29" s="202" t="s">
        <v>178</v>
      </c>
      <c r="B29" s="203">
        <v>4589</v>
      </c>
      <c r="C29" s="203">
        <v>2989</v>
      </c>
      <c r="D29" s="203">
        <v>11653</v>
      </c>
      <c r="E29" s="203">
        <v>9468</v>
      </c>
      <c r="F29" s="204">
        <v>-18.75053634257273</v>
      </c>
    </row>
    <row r="30" spans="1:7" ht="15.6" customHeight="1" x14ac:dyDescent="0.25">
      <c r="A30" s="202" t="s">
        <v>179</v>
      </c>
      <c r="B30" s="203">
        <v>696</v>
      </c>
      <c r="C30" s="203">
        <v>639</v>
      </c>
      <c r="D30" s="203">
        <v>2185</v>
      </c>
      <c r="E30" s="203">
        <v>1718</v>
      </c>
      <c r="F30" s="204">
        <v>-21.372997711670479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45659</v>
      </c>
      <c r="C32" s="203">
        <v>45188</v>
      </c>
      <c r="D32" s="203">
        <v>126396</v>
      </c>
      <c r="E32" s="203">
        <v>118941</v>
      </c>
      <c r="F32" s="204">
        <v>-5.8981296876483498</v>
      </c>
    </row>
    <row r="33" spans="1:6" ht="15.6" customHeight="1" x14ac:dyDescent="0.25">
      <c r="A33" s="202" t="s">
        <v>182</v>
      </c>
      <c r="B33" s="203">
        <v>1790</v>
      </c>
      <c r="C33" s="203">
        <v>1561</v>
      </c>
      <c r="D33" s="203">
        <v>4577</v>
      </c>
      <c r="E33" s="203">
        <v>4101</v>
      </c>
      <c r="F33" s="204">
        <v>-10.39982521302163</v>
      </c>
    </row>
    <row r="34" spans="1:6" ht="15.6" customHeight="1" x14ac:dyDescent="0.25">
      <c r="A34" s="202" t="s">
        <v>183</v>
      </c>
      <c r="B34" s="203">
        <v>0</v>
      </c>
      <c r="C34" s="203">
        <v>932</v>
      </c>
      <c r="D34" s="203">
        <v>0</v>
      </c>
      <c r="E34" s="203">
        <v>2770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280632</v>
      </c>
      <c r="C35" s="91">
        <f>SUM(C7:C34)</f>
        <v>284829</v>
      </c>
      <c r="D35" s="192">
        <f>SUM(D7:D34)</f>
        <v>779049</v>
      </c>
      <c r="E35" s="192">
        <f>SUM(E7:E34)</f>
        <v>758121</v>
      </c>
      <c r="F35" s="154">
        <f>E35*100/D35-100</f>
        <v>-2.6863522063438836</v>
      </c>
    </row>
    <row r="36" spans="1:6" ht="15.6" customHeight="1" x14ac:dyDescent="0.25">
      <c r="A36" s="87" t="s">
        <v>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0706-F7CC-44CF-9CF0-FB493145B517}">
  <sheetPr codeName="Hoja2">
    <pageSetUpPr fitToPage="1"/>
  </sheetPr>
  <dimension ref="B1:M34"/>
  <sheetViews>
    <sheetView workbookViewId="0"/>
  </sheetViews>
  <sheetFormatPr baseColWidth="10" defaultColWidth="8.85546875" defaultRowHeight="15" x14ac:dyDescent="0.25"/>
  <cols>
    <col min="1" max="1" width="11" customWidth="1"/>
    <col min="2" max="2" width="12.42578125" customWidth="1"/>
    <col min="3" max="3" width="12.85546875" customWidth="1"/>
    <col min="4" max="4" width="11.42578125" customWidth="1"/>
    <col min="12" max="12" width="3.28515625" customWidth="1"/>
  </cols>
  <sheetData>
    <row r="1" spans="2:13" ht="21" x14ac:dyDescent="0.35">
      <c r="E1" s="19"/>
      <c r="H1" s="14"/>
      <c r="I1" s="14"/>
      <c r="J1" s="14"/>
      <c r="K1" s="14"/>
      <c r="L1" s="14"/>
      <c r="M1" s="14"/>
    </row>
    <row r="2" spans="2:13" ht="18.75" x14ac:dyDescent="0.3">
      <c r="H2" s="13"/>
      <c r="I2" s="13"/>
      <c r="J2" s="13"/>
      <c r="K2" s="13"/>
      <c r="L2" s="13"/>
      <c r="M2" s="13"/>
    </row>
    <row r="5" spans="2:13" ht="15.75" x14ac:dyDescent="0.25">
      <c r="F5" s="25"/>
    </row>
    <row r="7" spans="2:13" ht="15.75" x14ac:dyDescent="0.25">
      <c r="B7" s="23"/>
      <c r="C7" s="23"/>
    </row>
    <row r="8" spans="2:13" ht="15.75" x14ac:dyDescent="0.25">
      <c r="B8" s="23"/>
      <c r="C8" s="23"/>
    </row>
    <row r="9" spans="2:13" ht="15.75" x14ac:dyDescent="0.25">
      <c r="B9" s="23"/>
      <c r="C9" s="23"/>
    </row>
    <row r="10" spans="2:13" ht="15.75" x14ac:dyDescent="0.25">
      <c r="B10" s="24"/>
      <c r="C10" s="24"/>
    </row>
    <row r="11" spans="2:13" ht="15.75" x14ac:dyDescent="0.25">
      <c r="B11" s="23"/>
      <c r="C11" s="23"/>
    </row>
    <row r="12" spans="2:13" ht="15.75" x14ac:dyDescent="0.25">
      <c r="B12" s="23"/>
      <c r="C12" s="23"/>
    </row>
    <row r="13" spans="2:13" ht="15.75" x14ac:dyDescent="0.25">
      <c r="B13" s="23"/>
      <c r="C13" s="23"/>
    </row>
    <row r="14" spans="2:13" ht="15.75" x14ac:dyDescent="0.25">
      <c r="B14" s="24"/>
      <c r="C14" s="24"/>
    </row>
    <row r="15" spans="2:13" ht="17.45" customHeight="1" x14ac:dyDescent="0.25">
      <c r="B15" s="23"/>
      <c r="C15" s="23"/>
    </row>
    <row r="16" spans="2:13" ht="16.149999999999999" customHeight="1" x14ac:dyDescent="0.5">
      <c r="B16" s="23"/>
      <c r="C16" s="26"/>
      <c r="G16" s="15"/>
    </row>
    <row r="17" spans="2:13" ht="17.45" customHeight="1" x14ac:dyDescent="0.35">
      <c r="B17" s="24"/>
      <c r="C17" s="24"/>
      <c r="G17" s="16"/>
    </row>
    <row r="18" spans="2:13" ht="15.75" x14ac:dyDescent="0.25">
      <c r="B18" s="23"/>
      <c r="C18" s="23"/>
    </row>
    <row r="19" spans="2:13" ht="15.75" x14ac:dyDescent="0.25">
      <c r="B19" s="23"/>
      <c r="C19" s="23"/>
    </row>
    <row r="20" spans="2:13" ht="15.75" x14ac:dyDescent="0.25">
      <c r="B20" s="24"/>
      <c r="C20" s="24"/>
    </row>
    <row r="21" spans="2:13" ht="15.75" x14ac:dyDescent="0.25">
      <c r="B21" s="23"/>
      <c r="C21" s="23"/>
    </row>
    <row r="22" spans="2:13" ht="15.75" x14ac:dyDescent="0.25">
      <c r="B22" s="24"/>
      <c r="C22" s="24"/>
    </row>
    <row r="23" spans="2:13" ht="15.75" x14ac:dyDescent="0.25">
      <c r="B23" s="23"/>
      <c r="C23" s="23"/>
    </row>
    <row r="24" spans="2:13" ht="15.75" x14ac:dyDescent="0.25">
      <c r="B24" s="24"/>
      <c r="C24" s="24"/>
    </row>
    <row r="25" spans="2:13" ht="15.75" x14ac:dyDescent="0.25">
      <c r="B25" s="24"/>
      <c r="C25" s="24"/>
    </row>
    <row r="26" spans="2:13" ht="15.75" x14ac:dyDescent="0.25">
      <c r="B26" s="24"/>
      <c r="C26" s="24"/>
    </row>
    <row r="27" spans="2:13" ht="15.75" x14ac:dyDescent="0.25">
      <c r="B27" s="24"/>
      <c r="C27" s="24"/>
    </row>
    <row r="28" spans="2:13" ht="15.75" x14ac:dyDescent="0.25">
      <c r="B28" s="23"/>
      <c r="C28" s="23"/>
    </row>
    <row r="29" spans="2:13" ht="15.75" x14ac:dyDescent="0.25">
      <c r="B29" s="24"/>
      <c r="C29" s="24"/>
      <c r="M29" s="22"/>
    </row>
    <row r="30" spans="2:13" ht="15.75" x14ac:dyDescent="0.25">
      <c r="B30" s="23"/>
      <c r="C30" s="23"/>
    </row>
    <row r="31" spans="2:13" ht="15.75" x14ac:dyDescent="0.25">
      <c r="B31" s="23"/>
      <c r="C31" s="23"/>
    </row>
    <row r="32" spans="2:13" ht="15.75" x14ac:dyDescent="0.25">
      <c r="B32" s="23"/>
      <c r="C32" s="23"/>
    </row>
    <row r="33" spans="2:3" ht="15.75" x14ac:dyDescent="0.25">
      <c r="B33" s="24"/>
      <c r="C33" s="24"/>
    </row>
    <row r="34" spans="2:3" ht="15.75" x14ac:dyDescent="0.25">
      <c r="B34" s="24"/>
      <c r="C34" s="24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355DA-B7EC-4793-A705-83E079EC6614}">
  <sheetPr codeName="Hoja2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16835.75</v>
      </c>
      <c r="C8" s="203">
        <v>26316.25</v>
      </c>
      <c r="D8" s="203">
        <v>49059</v>
      </c>
      <c r="E8" s="203">
        <v>57309</v>
      </c>
      <c r="F8" s="204">
        <v>16.816486271632119</v>
      </c>
      <c r="G8" s="20"/>
    </row>
    <row r="9" spans="1:14" ht="15.6" customHeight="1" x14ac:dyDescent="0.25">
      <c r="A9" s="202" t="s">
        <v>8</v>
      </c>
      <c r="B9" s="203">
        <v>1309</v>
      </c>
      <c r="C9" s="203">
        <v>1096</v>
      </c>
      <c r="D9" s="203">
        <v>4596</v>
      </c>
      <c r="E9" s="203">
        <v>3378</v>
      </c>
      <c r="F9" s="204">
        <v>-26.50130548302872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360917</v>
      </c>
      <c r="C11" s="203">
        <v>424125</v>
      </c>
      <c r="D11" s="203">
        <v>1052697</v>
      </c>
      <c r="E11" s="203">
        <v>1114835</v>
      </c>
      <c r="F11" s="204">
        <v>5.9027431445135639</v>
      </c>
    </row>
    <row r="12" spans="1:14" ht="15.6" customHeight="1" x14ac:dyDescent="0.25">
      <c r="A12" s="202" t="s">
        <v>6</v>
      </c>
      <c r="B12" s="203">
        <v>16863.25</v>
      </c>
      <c r="C12" s="203">
        <v>19397</v>
      </c>
      <c r="D12" s="203">
        <v>52275</v>
      </c>
      <c r="E12" s="203">
        <v>51465.75</v>
      </c>
      <c r="F12" s="204">
        <v>-1.5480631276900989</v>
      </c>
    </row>
    <row r="13" spans="1:14" ht="15.6" customHeight="1" x14ac:dyDescent="0.25">
      <c r="A13" s="202" t="s">
        <v>175</v>
      </c>
      <c r="B13" s="203">
        <v>6167</v>
      </c>
      <c r="C13" s="203">
        <v>7019</v>
      </c>
      <c r="D13" s="203">
        <v>18411</v>
      </c>
      <c r="E13" s="203">
        <v>18257</v>
      </c>
      <c r="F13" s="204">
        <v>-0.83645646624300696</v>
      </c>
    </row>
    <row r="14" spans="1:14" ht="15.6" customHeight="1" x14ac:dyDescent="0.25">
      <c r="A14" s="202" t="s">
        <v>148</v>
      </c>
      <c r="B14" s="203">
        <v>339865</v>
      </c>
      <c r="C14" s="203">
        <v>306663.5</v>
      </c>
      <c r="D14" s="203">
        <v>938976</v>
      </c>
      <c r="E14" s="203">
        <v>927196.5</v>
      </c>
      <c r="F14" s="204">
        <v>-1.254504907473674</v>
      </c>
    </row>
    <row r="15" spans="1:14" ht="15.6" customHeight="1" x14ac:dyDescent="0.25">
      <c r="A15" s="202" t="s">
        <v>145</v>
      </c>
      <c r="B15" s="203">
        <v>35861.5</v>
      </c>
      <c r="C15" s="203">
        <v>39917</v>
      </c>
      <c r="D15" s="203">
        <v>101951.75</v>
      </c>
      <c r="E15" s="203">
        <v>101244.25</v>
      </c>
      <c r="F15" s="204">
        <v>-0.69395571924954425</v>
      </c>
    </row>
    <row r="16" spans="1:14" ht="15.6" customHeight="1" x14ac:dyDescent="0.5">
      <c r="A16" s="202" t="s">
        <v>144</v>
      </c>
      <c r="B16" s="203">
        <v>4322</v>
      </c>
      <c r="C16" s="203">
        <v>4195</v>
      </c>
      <c r="D16" s="203">
        <v>11451</v>
      </c>
      <c r="E16" s="203">
        <v>8780</v>
      </c>
      <c r="F16" s="204">
        <v>-23.325473757750419</v>
      </c>
      <c r="G16" s="15"/>
    </row>
    <row r="17" spans="1:7" ht="15.6" customHeight="1" x14ac:dyDescent="0.35">
      <c r="A17" s="202" t="s">
        <v>150</v>
      </c>
      <c r="B17" s="203">
        <v>8897</v>
      </c>
      <c r="C17" s="203">
        <v>17819.25</v>
      </c>
      <c r="D17" s="203">
        <v>23384</v>
      </c>
      <c r="E17" s="203">
        <v>38939</v>
      </c>
      <c r="F17" s="204">
        <v>66.519842627437555</v>
      </c>
      <c r="G17" s="16"/>
    </row>
    <row r="18" spans="1:7" ht="15.6" customHeight="1" x14ac:dyDescent="0.25">
      <c r="A18" s="202" t="s">
        <v>147</v>
      </c>
      <c r="B18" s="203">
        <v>463</v>
      </c>
      <c r="C18" s="203">
        <v>538</v>
      </c>
      <c r="D18" s="203">
        <v>1375</v>
      </c>
      <c r="E18" s="203">
        <v>1518</v>
      </c>
      <c r="F18" s="204">
        <v>10.400000000000009</v>
      </c>
    </row>
    <row r="19" spans="1:7" ht="15.6" customHeight="1" x14ac:dyDescent="0.25">
      <c r="A19" s="202" t="s">
        <v>143</v>
      </c>
      <c r="B19" s="203">
        <v>1816.75</v>
      </c>
      <c r="C19" s="203">
        <v>144</v>
      </c>
      <c r="D19" s="203">
        <v>4006.25</v>
      </c>
      <c r="E19" s="203">
        <v>2554.25</v>
      </c>
      <c r="F19" s="204">
        <v>-36.24336973478939</v>
      </c>
    </row>
    <row r="20" spans="1:7" ht="15.6" customHeight="1" x14ac:dyDescent="0.25">
      <c r="A20" s="202" t="s">
        <v>142</v>
      </c>
      <c r="B20" s="203">
        <v>5771</v>
      </c>
      <c r="C20" s="203">
        <v>7223</v>
      </c>
      <c r="D20" s="203">
        <v>16778</v>
      </c>
      <c r="E20" s="203">
        <v>18571</v>
      </c>
      <c r="F20" s="204">
        <v>10.68661342233878</v>
      </c>
    </row>
    <row r="21" spans="1:7" ht="15.6" customHeight="1" x14ac:dyDescent="0.25">
      <c r="A21" s="202" t="s">
        <v>149</v>
      </c>
      <c r="B21" s="203">
        <v>8603</v>
      </c>
      <c r="C21" s="203">
        <v>15678.75</v>
      </c>
      <c r="D21" s="203">
        <v>26261.5</v>
      </c>
      <c r="E21" s="203">
        <v>32017</v>
      </c>
      <c r="F21" s="204">
        <v>21.91611294099728</v>
      </c>
    </row>
    <row r="22" spans="1:7" ht="15.6" customHeight="1" x14ac:dyDescent="0.25">
      <c r="A22" s="202" t="s">
        <v>146</v>
      </c>
      <c r="B22" s="203">
        <v>118999</v>
      </c>
      <c r="C22" s="203">
        <v>140342</v>
      </c>
      <c r="D22" s="203">
        <v>353434</v>
      </c>
      <c r="E22" s="203">
        <v>373821</v>
      </c>
      <c r="F22" s="204">
        <v>5.7682622498118397</v>
      </c>
    </row>
    <row r="23" spans="1:7" ht="15.6" customHeight="1" x14ac:dyDescent="0.25">
      <c r="A23" s="202" t="s">
        <v>165</v>
      </c>
      <c r="B23" s="203">
        <v>35020.75</v>
      </c>
      <c r="C23" s="203">
        <v>31110.5</v>
      </c>
      <c r="D23" s="203">
        <v>76184</v>
      </c>
      <c r="E23" s="203">
        <v>93845.5</v>
      </c>
      <c r="F23" s="204">
        <v>23.182689278588679</v>
      </c>
    </row>
    <row r="24" spans="1:7" ht="15.6" customHeight="1" x14ac:dyDescent="0.25">
      <c r="A24" s="202" t="s">
        <v>141</v>
      </c>
      <c r="B24" s="203">
        <v>3630.75</v>
      </c>
      <c r="C24" s="203">
        <v>3539.75</v>
      </c>
      <c r="D24" s="203">
        <v>10525</v>
      </c>
      <c r="E24" s="203">
        <v>10223.75</v>
      </c>
      <c r="F24" s="204">
        <v>-2.8622327790973832</v>
      </c>
    </row>
    <row r="25" spans="1:7" ht="15.6" customHeight="1" x14ac:dyDescent="0.25">
      <c r="A25" s="202" t="s">
        <v>140</v>
      </c>
      <c r="B25" s="203">
        <v>378.5</v>
      </c>
      <c r="C25" s="203">
        <v>332</v>
      </c>
      <c r="D25" s="203">
        <v>1199.5</v>
      </c>
      <c r="E25" s="203">
        <v>893.5</v>
      </c>
      <c r="F25" s="204">
        <v>-25.51062942892872</v>
      </c>
    </row>
    <row r="26" spans="1:7" ht="15.6" customHeight="1" x14ac:dyDescent="0.25">
      <c r="A26" s="202" t="s">
        <v>152</v>
      </c>
      <c r="B26" s="203">
        <v>42</v>
      </c>
      <c r="C26" s="203">
        <v>0</v>
      </c>
      <c r="D26" s="203">
        <v>48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49662</v>
      </c>
      <c r="C28" s="203">
        <v>46898</v>
      </c>
      <c r="D28" s="203">
        <v>143507</v>
      </c>
      <c r="E28" s="203">
        <v>131707</v>
      </c>
      <c r="F28" s="204">
        <v>-8.2225954134641484</v>
      </c>
    </row>
    <row r="29" spans="1:7" ht="15.6" customHeight="1" x14ac:dyDescent="0.25">
      <c r="A29" s="202" t="s">
        <v>178</v>
      </c>
      <c r="B29" s="203">
        <v>15868.25</v>
      </c>
      <c r="C29" s="203">
        <v>15712.75</v>
      </c>
      <c r="D29" s="203">
        <v>38253.25</v>
      </c>
      <c r="E29" s="203">
        <v>42324</v>
      </c>
      <c r="F29" s="204">
        <v>10.641579473639499</v>
      </c>
    </row>
    <row r="30" spans="1:7" ht="15.6" customHeight="1" x14ac:dyDescent="0.25">
      <c r="A30" s="202" t="s">
        <v>179</v>
      </c>
      <c r="B30" s="203">
        <v>12511.5</v>
      </c>
      <c r="C30" s="203">
        <v>14872.25</v>
      </c>
      <c r="D30" s="203">
        <v>37484.75</v>
      </c>
      <c r="E30" s="203">
        <v>38318</v>
      </c>
      <c r="F30" s="204">
        <v>2.2229039809522528</v>
      </c>
    </row>
    <row r="31" spans="1:7" ht="15.6" customHeight="1" x14ac:dyDescent="0.25">
      <c r="A31" s="202" t="s">
        <v>180</v>
      </c>
      <c r="B31" s="203">
        <v>1413</v>
      </c>
      <c r="C31" s="203">
        <v>1220</v>
      </c>
      <c r="D31" s="203">
        <v>3548</v>
      </c>
      <c r="E31" s="203">
        <v>3298</v>
      </c>
      <c r="F31" s="204">
        <v>-7.0462232243517491</v>
      </c>
    </row>
    <row r="32" spans="1:7" ht="15.6" customHeight="1" x14ac:dyDescent="0.25">
      <c r="A32" s="202" t="s">
        <v>181</v>
      </c>
      <c r="B32" s="203">
        <v>429684</v>
      </c>
      <c r="C32" s="203">
        <v>480063</v>
      </c>
      <c r="D32" s="203">
        <v>1294748</v>
      </c>
      <c r="E32" s="203">
        <v>1313313</v>
      </c>
      <c r="F32" s="204">
        <v>1.4338697568947789</v>
      </c>
    </row>
    <row r="33" spans="1:6" ht="15.6" customHeight="1" x14ac:dyDescent="0.25">
      <c r="A33" s="202" t="s">
        <v>182</v>
      </c>
      <c r="B33" s="203">
        <v>26094</v>
      </c>
      <c r="C33" s="203">
        <v>25936</v>
      </c>
      <c r="D33" s="203">
        <v>68704</v>
      </c>
      <c r="E33" s="203">
        <v>69885</v>
      </c>
      <c r="F33" s="204">
        <v>1.7189683278993899</v>
      </c>
    </row>
    <row r="34" spans="1:6" ht="15.6" customHeight="1" x14ac:dyDescent="0.25">
      <c r="A34" s="202" t="s">
        <v>183</v>
      </c>
      <c r="B34" s="203">
        <v>2757</v>
      </c>
      <c r="C34" s="203">
        <v>3555.75</v>
      </c>
      <c r="D34" s="203">
        <v>7801.25</v>
      </c>
      <c r="E34" s="203">
        <v>10340</v>
      </c>
      <c r="F34" s="204">
        <v>32.542861720878051</v>
      </c>
    </row>
    <row r="35" spans="1:6" ht="15.6" customHeight="1" x14ac:dyDescent="0.25">
      <c r="A35" s="170" t="s">
        <v>153</v>
      </c>
      <c r="B35" s="90">
        <f>SUM(B7:B34)</f>
        <v>1503752</v>
      </c>
      <c r="C35" s="91">
        <f>SUM(C7:C34)</f>
        <v>1633713.75</v>
      </c>
      <c r="D35" s="90">
        <f>SUM(D7:D34)</f>
        <v>4336660.25</v>
      </c>
      <c r="E35" s="192">
        <f>SUM(E7:E34)</f>
        <v>4464041.5</v>
      </c>
      <c r="F35" s="154">
        <f>E35*100/D35-100</f>
        <v>2.937312186261309</v>
      </c>
    </row>
    <row r="36" spans="1:6" ht="15.6" customHeight="1" x14ac:dyDescent="0.25">
      <c r="A36" s="87" t="s">
        <v>56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83D5-E7C1-48EE-939A-2BE53F9E85C1}">
  <sheetPr codeName="Hoja2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6770.75</v>
      </c>
      <c r="D8" s="203">
        <v>530</v>
      </c>
      <c r="E8" s="203">
        <v>8058</v>
      </c>
      <c r="F8" s="204">
        <v>1420.3773584905659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8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312071</v>
      </c>
      <c r="C11" s="203">
        <v>365404</v>
      </c>
      <c r="D11" s="203">
        <v>908948</v>
      </c>
      <c r="E11" s="203">
        <v>968036</v>
      </c>
      <c r="F11" s="204">
        <v>6.500701910340311</v>
      </c>
    </row>
    <row r="12" spans="1:14" ht="15.6" customHeight="1" x14ac:dyDescent="0.25">
      <c r="A12" s="202" t="s">
        <v>6</v>
      </c>
      <c r="B12" s="203">
        <v>1516.75</v>
      </c>
      <c r="C12" s="203">
        <v>2943</v>
      </c>
      <c r="D12" s="203">
        <v>4455.5</v>
      </c>
      <c r="E12" s="203">
        <v>6156.5</v>
      </c>
      <c r="F12" s="204">
        <v>38.177533385703072</v>
      </c>
    </row>
    <row r="13" spans="1:14" ht="15.6" customHeight="1" x14ac:dyDescent="0.25">
      <c r="A13" s="202" t="s">
        <v>175</v>
      </c>
      <c r="B13" s="203">
        <v>2</v>
      </c>
      <c r="C13" s="203">
        <v>4</v>
      </c>
      <c r="D13" s="203">
        <v>6</v>
      </c>
      <c r="E13" s="203">
        <v>4</v>
      </c>
      <c r="F13" s="204">
        <v>-33.333333333333329</v>
      </c>
    </row>
    <row r="14" spans="1:14" ht="15.6" customHeight="1" x14ac:dyDescent="0.25">
      <c r="A14" s="202" t="s">
        <v>148</v>
      </c>
      <c r="B14" s="203">
        <v>144743.5</v>
      </c>
      <c r="C14" s="203">
        <v>121647.5</v>
      </c>
      <c r="D14" s="203">
        <v>388421.5</v>
      </c>
      <c r="E14" s="203">
        <v>411700</v>
      </c>
      <c r="F14" s="204">
        <v>5.9931028534723234</v>
      </c>
    </row>
    <row r="15" spans="1:14" ht="15.6" customHeight="1" x14ac:dyDescent="0.25">
      <c r="A15" s="202" t="s">
        <v>145</v>
      </c>
      <c r="B15" s="203">
        <v>165.75</v>
      </c>
      <c r="C15" s="203">
        <v>2539.5</v>
      </c>
      <c r="D15" s="203">
        <v>1008.5</v>
      </c>
      <c r="E15" s="203">
        <v>7152</v>
      </c>
      <c r="F15" s="204">
        <v>609.17203767972239</v>
      </c>
    </row>
    <row r="16" spans="1:14" ht="15.6" customHeight="1" x14ac:dyDescent="0.5">
      <c r="A16" s="202" t="s">
        <v>144</v>
      </c>
      <c r="B16" s="203">
        <v>0</v>
      </c>
      <c r="C16" s="203">
        <v>288</v>
      </c>
      <c r="D16" s="203">
        <v>202</v>
      </c>
      <c r="E16" s="203">
        <v>1022</v>
      </c>
      <c r="F16" s="204">
        <v>405.94059405940601</v>
      </c>
      <c r="G16" s="15"/>
    </row>
    <row r="17" spans="1:7" ht="15.6" customHeight="1" x14ac:dyDescent="0.35">
      <c r="A17" s="202" t="s">
        <v>150</v>
      </c>
      <c r="B17" s="203">
        <v>1690.25</v>
      </c>
      <c r="C17" s="203">
        <v>8972.5</v>
      </c>
      <c r="D17" s="203">
        <v>3386</v>
      </c>
      <c r="E17" s="203">
        <v>17338.25</v>
      </c>
      <c r="F17" s="204">
        <v>412.05699940933249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56</v>
      </c>
      <c r="C19" s="203">
        <v>0</v>
      </c>
      <c r="D19" s="203">
        <v>170.25</v>
      </c>
      <c r="E19" s="203">
        <v>1944</v>
      </c>
      <c r="F19" s="204">
        <v>1041.8502202643169</v>
      </c>
    </row>
    <row r="20" spans="1:7" ht="15.6" customHeight="1" x14ac:dyDescent="0.25">
      <c r="A20" s="202" t="s">
        <v>142</v>
      </c>
      <c r="B20" s="203">
        <v>12</v>
      </c>
      <c r="C20" s="203">
        <v>11</v>
      </c>
      <c r="D20" s="203">
        <v>17</v>
      </c>
      <c r="E20" s="203">
        <v>185</v>
      </c>
      <c r="F20" s="204">
        <v>988.23529411764707</v>
      </c>
    </row>
    <row r="21" spans="1:7" ht="15.6" customHeight="1" x14ac:dyDescent="0.25">
      <c r="A21" s="202" t="s">
        <v>149</v>
      </c>
      <c r="B21" s="203">
        <v>880.75</v>
      </c>
      <c r="C21" s="203">
        <v>7342</v>
      </c>
      <c r="D21" s="203">
        <v>2411</v>
      </c>
      <c r="E21" s="203">
        <v>12103.5</v>
      </c>
      <c r="F21" s="204">
        <v>402.01161343840732</v>
      </c>
    </row>
    <row r="22" spans="1:7" ht="15.6" customHeight="1" x14ac:dyDescent="0.25">
      <c r="A22" s="202" t="s">
        <v>146</v>
      </c>
      <c r="B22" s="203">
        <v>70111</v>
      </c>
      <c r="C22" s="203">
        <v>83147</v>
      </c>
      <c r="D22" s="203">
        <v>206295</v>
      </c>
      <c r="E22" s="203">
        <v>222155</v>
      </c>
      <c r="F22" s="204">
        <v>7.6880195836060068</v>
      </c>
    </row>
    <row r="23" spans="1:7" ht="15.6" customHeight="1" x14ac:dyDescent="0.25">
      <c r="A23" s="202" t="s">
        <v>165</v>
      </c>
      <c r="B23" s="203">
        <v>32396.25</v>
      </c>
      <c r="C23" s="203">
        <v>25495.25</v>
      </c>
      <c r="D23" s="203">
        <v>69599.5</v>
      </c>
      <c r="E23" s="203">
        <v>76916.25</v>
      </c>
      <c r="F23" s="204">
        <v>10.512647360972419</v>
      </c>
    </row>
    <row r="24" spans="1:7" ht="15.6" customHeight="1" x14ac:dyDescent="0.25">
      <c r="A24" s="202" t="s">
        <v>141</v>
      </c>
      <c r="B24" s="203">
        <v>4</v>
      </c>
      <c r="C24" s="203">
        <v>0</v>
      </c>
      <c r="D24" s="203">
        <v>5</v>
      </c>
      <c r="E24" s="203">
        <v>360</v>
      </c>
      <c r="F24" s="204">
        <v>7100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11029</v>
      </c>
      <c r="C28" s="203">
        <v>4327</v>
      </c>
      <c r="D28" s="203">
        <v>32841</v>
      </c>
      <c r="E28" s="203">
        <v>18687</v>
      </c>
      <c r="F28" s="204">
        <v>-43.098565817118853</v>
      </c>
    </row>
    <row r="29" spans="1:7" ht="15.6" customHeight="1" x14ac:dyDescent="0.25">
      <c r="A29" s="202" t="s">
        <v>178</v>
      </c>
      <c r="B29" s="203">
        <v>2077.75</v>
      </c>
      <c r="C29" s="203">
        <v>3468.75</v>
      </c>
      <c r="D29" s="203">
        <v>5749</v>
      </c>
      <c r="E29" s="203">
        <v>9733.75</v>
      </c>
      <c r="F29" s="204">
        <v>69.312054270307868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1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88</v>
      </c>
      <c r="F31" s="204" t="s">
        <v>151</v>
      </c>
    </row>
    <row r="32" spans="1:7" ht="15.6" customHeight="1" x14ac:dyDescent="0.25">
      <c r="A32" s="202" t="s">
        <v>181</v>
      </c>
      <c r="B32" s="203">
        <v>193394</v>
      </c>
      <c r="C32" s="203">
        <v>205262</v>
      </c>
      <c r="D32" s="203">
        <v>597627</v>
      </c>
      <c r="E32" s="203">
        <v>567408</v>
      </c>
      <c r="F32" s="204">
        <v>-5.0564984513751909</v>
      </c>
    </row>
    <row r="33" spans="1:6" ht="15.6" customHeight="1" x14ac:dyDescent="0.25">
      <c r="A33" s="202" t="s">
        <v>182</v>
      </c>
      <c r="B33" s="203">
        <v>2234</v>
      </c>
      <c r="C33" s="203">
        <v>1207</v>
      </c>
      <c r="D33" s="203">
        <v>4979</v>
      </c>
      <c r="E33" s="203">
        <v>6330</v>
      </c>
      <c r="F33" s="204">
        <v>27.133962643101029</v>
      </c>
    </row>
    <row r="34" spans="1:6" ht="15.6" customHeight="1" x14ac:dyDescent="0.25">
      <c r="A34" s="202" t="s">
        <v>183</v>
      </c>
      <c r="B34" s="203">
        <v>2</v>
      </c>
      <c r="C34" s="203">
        <v>0</v>
      </c>
      <c r="D34" s="203">
        <v>2</v>
      </c>
      <c r="E34" s="203">
        <v>54</v>
      </c>
      <c r="F34" s="204">
        <v>2600</v>
      </c>
    </row>
    <row r="35" spans="1:6" ht="15.6" customHeight="1" x14ac:dyDescent="0.25">
      <c r="A35" s="170" t="s">
        <v>153</v>
      </c>
      <c r="B35" s="90">
        <f>SUM(B7:B34)</f>
        <v>772386</v>
      </c>
      <c r="C35" s="91">
        <f>SUM(C7:C34)</f>
        <v>838829.25</v>
      </c>
      <c r="D35" s="192">
        <f>SUM(D7:D34)</f>
        <v>2226661.25</v>
      </c>
      <c r="E35" s="92">
        <f>SUM(E7:E34)</f>
        <v>2335432.25</v>
      </c>
      <c r="F35" s="154">
        <f>E35*100/D35-100</f>
        <v>4.8849370329680823</v>
      </c>
    </row>
    <row r="36" spans="1:6" ht="15.6" customHeight="1" x14ac:dyDescent="0.25">
      <c r="A36" s="87" t="s">
        <v>65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AC4AF-476A-4F5B-988F-F6C7B4318910}">
  <sheetPr codeName="Hoja2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14803</v>
      </c>
      <c r="C8" s="203">
        <v>15709.5</v>
      </c>
      <c r="D8" s="203">
        <v>39720.25</v>
      </c>
      <c r="E8" s="203">
        <v>40975.5</v>
      </c>
      <c r="F8" s="204">
        <v>3.160226836437332</v>
      </c>
      <c r="G8" s="20"/>
    </row>
    <row r="9" spans="1:14" ht="15.6" customHeight="1" x14ac:dyDescent="0.25">
      <c r="A9" s="202" t="s">
        <v>8</v>
      </c>
      <c r="B9" s="203">
        <v>253</v>
      </c>
      <c r="C9" s="203">
        <v>441</v>
      </c>
      <c r="D9" s="203">
        <v>976</v>
      </c>
      <c r="E9" s="203">
        <v>1226</v>
      </c>
      <c r="F9" s="204">
        <v>25.614754098360649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13105.25</v>
      </c>
      <c r="C12" s="203">
        <v>14175.5</v>
      </c>
      <c r="D12" s="203">
        <v>40921.25</v>
      </c>
      <c r="E12" s="203">
        <v>40082.5</v>
      </c>
      <c r="F12" s="204">
        <v>-2.0496685707303608</v>
      </c>
    </row>
    <row r="13" spans="1:14" ht="15.6" customHeight="1" x14ac:dyDescent="0.25">
      <c r="A13" s="202" t="s">
        <v>175</v>
      </c>
      <c r="B13" s="203">
        <v>6157</v>
      </c>
      <c r="C13" s="203">
        <v>7013</v>
      </c>
      <c r="D13" s="203">
        <v>18381</v>
      </c>
      <c r="E13" s="203">
        <v>18237</v>
      </c>
      <c r="F13" s="204">
        <v>-0.78341765953973652</v>
      </c>
    </row>
    <row r="14" spans="1:14" ht="15.6" customHeight="1" x14ac:dyDescent="0.25">
      <c r="A14" s="202" t="s">
        <v>148</v>
      </c>
      <c r="B14" s="203">
        <v>19027</v>
      </c>
      <c r="C14" s="203">
        <v>19621</v>
      </c>
      <c r="D14" s="203">
        <v>54846</v>
      </c>
      <c r="E14" s="203">
        <v>52915.5</v>
      </c>
      <c r="F14" s="204">
        <v>-3.5198555956678632</v>
      </c>
    </row>
    <row r="15" spans="1:14" ht="15.6" customHeight="1" x14ac:dyDescent="0.25">
      <c r="A15" s="202" t="s">
        <v>145</v>
      </c>
      <c r="B15" s="203">
        <v>1434.75</v>
      </c>
      <c r="C15" s="203">
        <v>989.5</v>
      </c>
      <c r="D15" s="203">
        <v>4473.75</v>
      </c>
      <c r="E15" s="203">
        <v>3410.75</v>
      </c>
      <c r="F15" s="204">
        <v>-23.760827046661081</v>
      </c>
    </row>
    <row r="16" spans="1:14" ht="15.6" customHeight="1" x14ac:dyDescent="0.5">
      <c r="A16" s="202" t="s">
        <v>144</v>
      </c>
      <c r="B16" s="203">
        <v>708</v>
      </c>
      <c r="C16" s="203">
        <v>433</v>
      </c>
      <c r="D16" s="203">
        <v>2363</v>
      </c>
      <c r="E16" s="203">
        <v>674</v>
      </c>
      <c r="F16" s="204">
        <v>-71.476936098180275</v>
      </c>
      <c r="G16" s="15"/>
    </row>
    <row r="17" spans="1:7" ht="15.6" customHeight="1" x14ac:dyDescent="0.35">
      <c r="A17" s="202" t="s">
        <v>150</v>
      </c>
      <c r="B17" s="203">
        <v>855.5</v>
      </c>
      <c r="C17" s="203">
        <v>1829.5</v>
      </c>
      <c r="D17" s="203">
        <v>1387.5</v>
      </c>
      <c r="E17" s="203">
        <v>2855.5</v>
      </c>
      <c r="F17" s="204">
        <v>105.8018018018018</v>
      </c>
      <c r="G17" s="16"/>
    </row>
    <row r="18" spans="1:7" ht="15.6" customHeight="1" x14ac:dyDescent="0.25">
      <c r="A18" s="202" t="s">
        <v>147</v>
      </c>
      <c r="B18" s="203">
        <v>453</v>
      </c>
      <c r="C18" s="203">
        <v>526</v>
      </c>
      <c r="D18" s="203">
        <v>1340</v>
      </c>
      <c r="E18" s="203">
        <v>1481</v>
      </c>
      <c r="F18" s="204">
        <v>10.5223880597015</v>
      </c>
    </row>
    <row r="19" spans="1:7" ht="15.6" customHeight="1" x14ac:dyDescent="0.25">
      <c r="A19" s="202" t="s">
        <v>143</v>
      </c>
      <c r="B19" s="203">
        <v>645.25</v>
      </c>
      <c r="C19" s="203">
        <v>0</v>
      </c>
      <c r="D19" s="203">
        <v>1099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1058</v>
      </c>
      <c r="C20" s="203">
        <v>359</v>
      </c>
      <c r="D20" s="203">
        <v>2916</v>
      </c>
      <c r="E20" s="203">
        <v>1172</v>
      </c>
      <c r="F20" s="204">
        <v>-59.807956104252398</v>
      </c>
    </row>
    <row r="21" spans="1:7" ht="15.6" customHeight="1" x14ac:dyDescent="0.25">
      <c r="A21" s="202" t="s">
        <v>149</v>
      </c>
      <c r="B21" s="203">
        <v>6908.5</v>
      </c>
      <c r="C21" s="203">
        <v>6594.75</v>
      </c>
      <c r="D21" s="203">
        <v>21433</v>
      </c>
      <c r="E21" s="203">
        <v>17730.5</v>
      </c>
      <c r="F21" s="204">
        <v>-17.27476321560211</v>
      </c>
    </row>
    <row r="22" spans="1:7" ht="15.6" customHeight="1" x14ac:dyDescent="0.25">
      <c r="A22" s="202" t="s">
        <v>146</v>
      </c>
      <c r="B22" s="203">
        <v>42175</v>
      </c>
      <c r="C22" s="203">
        <v>47797</v>
      </c>
      <c r="D22" s="203">
        <v>126614</v>
      </c>
      <c r="E22" s="203">
        <v>128135</v>
      </c>
      <c r="F22" s="204">
        <v>1.201288956987383</v>
      </c>
    </row>
    <row r="23" spans="1:7" ht="15.6" customHeight="1" x14ac:dyDescent="0.25">
      <c r="A23" s="202" t="s">
        <v>165</v>
      </c>
      <c r="B23" s="203">
        <v>676.5</v>
      </c>
      <c r="C23" s="203">
        <v>600</v>
      </c>
      <c r="D23" s="203">
        <v>1847</v>
      </c>
      <c r="E23" s="203">
        <v>2842</v>
      </c>
      <c r="F23" s="204">
        <v>53.871142393069853</v>
      </c>
    </row>
    <row r="24" spans="1:7" ht="15.6" customHeight="1" x14ac:dyDescent="0.25">
      <c r="A24" s="202" t="s">
        <v>141</v>
      </c>
      <c r="B24" s="203">
        <v>1066</v>
      </c>
      <c r="C24" s="203">
        <v>218</v>
      </c>
      <c r="D24" s="203">
        <v>2247.5</v>
      </c>
      <c r="E24" s="203">
        <v>947.25</v>
      </c>
      <c r="F24" s="204">
        <v>-57.853170189099004</v>
      </c>
    </row>
    <row r="25" spans="1:7" ht="15.6" customHeight="1" x14ac:dyDescent="0.25">
      <c r="A25" s="202" t="s">
        <v>140</v>
      </c>
      <c r="B25" s="203">
        <v>378.5</v>
      </c>
      <c r="C25" s="203">
        <v>332</v>
      </c>
      <c r="D25" s="203">
        <v>1199.5</v>
      </c>
      <c r="E25" s="203">
        <v>893.5</v>
      </c>
      <c r="F25" s="204">
        <v>-25.51062942892872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32809</v>
      </c>
      <c r="C28" s="203">
        <v>37045</v>
      </c>
      <c r="D28" s="203">
        <v>95757</v>
      </c>
      <c r="E28" s="203">
        <v>97263</v>
      </c>
      <c r="F28" s="204">
        <v>1.5727309752811749</v>
      </c>
    </row>
    <row r="29" spans="1:7" ht="15.6" customHeight="1" x14ac:dyDescent="0.25">
      <c r="A29" s="202" t="s">
        <v>178</v>
      </c>
      <c r="B29" s="203">
        <v>1998.25</v>
      </c>
      <c r="C29" s="203">
        <v>2580.25</v>
      </c>
      <c r="D29" s="203">
        <v>5670.75</v>
      </c>
      <c r="E29" s="203">
        <v>7631</v>
      </c>
      <c r="F29" s="204">
        <v>34.567737953533481</v>
      </c>
    </row>
    <row r="30" spans="1:7" ht="15.6" customHeight="1" x14ac:dyDescent="0.25">
      <c r="A30" s="202" t="s">
        <v>179</v>
      </c>
      <c r="B30" s="203">
        <v>12305.25</v>
      </c>
      <c r="C30" s="203">
        <v>14819.75</v>
      </c>
      <c r="D30" s="203">
        <v>37043.5</v>
      </c>
      <c r="E30" s="203">
        <v>38183.5</v>
      </c>
      <c r="F30" s="204">
        <v>3.0774629827095188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17411</v>
      </c>
      <c r="C32" s="203">
        <v>16201</v>
      </c>
      <c r="D32" s="203">
        <v>51318</v>
      </c>
      <c r="E32" s="203">
        <v>45149</v>
      </c>
      <c r="F32" s="204">
        <v>-12.02112319264195</v>
      </c>
    </row>
    <row r="33" spans="1:6" ht="15.6" customHeight="1" x14ac:dyDescent="0.25">
      <c r="A33" s="202" t="s">
        <v>182</v>
      </c>
      <c r="B33" s="203">
        <v>1120</v>
      </c>
      <c r="C33" s="203">
        <v>1808</v>
      </c>
      <c r="D33" s="203">
        <v>3087</v>
      </c>
      <c r="E33" s="203">
        <v>4008</v>
      </c>
      <c r="F33" s="204">
        <v>29.83479105928086</v>
      </c>
    </row>
    <row r="34" spans="1:6" ht="15.6" customHeight="1" x14ac:dyDescent="0.25">
      <c r="A34" s="202" t="s">
        <v>183</v>
      </c>
      <c r="B34" s="203">
        <v>2377.5</v>
      </c>
      <c r="C34" s="203">
        <v>2928.75</v>
      </c>
      <c r="D34" s="203">
        <v>6695</v>
      </c>
      <c r="E34" s="203">
        <v>8378.75</v>
      </c>
      <c r="F34" s="204">
        <v>25.149365197908889</v>
      </c>
    </row>
    <row r="35" spans="1:6" ht="15.6" customHeight="1" x14ac:dyDescent="0.25">
      <c r="A35" s="170" t="s">
        <v>153</v>
      </c>
      <c r="B35" s="90">
        <f>SUM(B7:B34)</f>
        <v>177725.25</v>
      </c>
      <c r="C35" s="91">
        <f>SUM(C7:C34)</f>
        <v>192021.5</v>
      </c>
      <c r="D35" s="90">
        <f>SUM(D7:D34)</f>
        <v>521336</v>
      </c>
      <c r="E35" s="192">
        <f>SUM(E7:E34)</f>
        <v>514191.25</v>
      </c>
      <c r="F35" s="191">
        <f>E35*100/D35-100</f>
        <v>-1.3704693326376827</v>
      </c>
    </row>
    <row r="36" spans="1:6" ht="15.6" customHeight="1" x14ac:dyDescent="0.25">
      <c r="A36" s="87" t="s">
        <v>167</v>
      </c>
      <c r="B36" s="86"/>
      <c r="D36" s="86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C683-740A-4F12-A89D-0DA2D9492947}">
  <sheetPr codeName="Hoja2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2032.75</v>
      </c>
      <c r="C8" s="203">
        <v>3836</v>
      </c>
      <c r="D8" s="203">
        <v>8808.75</v>
      </c>
      <c r="E8" s="203">
        <v>8275.5</v>
      </c>
      <c r="F8" s="204">
        <v>-6.0536398467432946</v>
      </c>
      <c r="G8" s="20"/>
    </row>
    <row r="9" spans="1:14" ht="15.6" customHeight="1" x14ac:dyDescent="0.25">
      <c r="A9" s="202" t="s">
        <v>8</v>
      </c>
      <c r="B9" s="203">
        <v>1056</v>
      </c>
      <c r="C9" s="203">
        <v>655</v>
      </c>
      <c r="D9" s="203">
        <v>3612</v>
      </c>
      <c r="E9" s="203">
        <v>2152</v>
      </c>
      <c r="F9" s="204">
        <v>-40.420819490586929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48846</v>
      </c>
      <c r="C11" s="203">
        <v>58721</v>
      </c>
      <c r="D11" s="203">
        <v>143749</v>
      </c>
      <c r="E11" s="203">
        <v>146799</v>
      </c>
      <c r="F11" s="204">
        <v>2.121753890461846</v>
      </c>
    </row>
    <row r="12" spans="1:14" ht="15.6" customHeight="1" x14ac:dyDescent="0.25">
      <c r="A12" s="202" t="s">
        <v>6</v>
      </c>
      <c r="B12" s="203">
        <v>2241.25</v>
      </c>
      <c r="C12" s="203">
        <v>2278.5</v>
      </c>
      <c r="D12" s="203">
        <v>6898.25</v>
      </c>
      <c r="E12" s="203">
        <v>5226.75</v>
      </c>
      <c r="F12" s="204">
        <v>-24.230783169644472</v>
      </c>
    </row>
    <row r="13" spans="1:14" ht="15.6" customHeight="1" x14ac:dyDescent="0.25">
      <c r="A13" s="202" t="s">
        <v>175</v>
      </c>
      <c r="B13" s="203">
        <v>8</v>
      </c>
      <c r="C13" s="203">
        <v>2</v>
      </c>
      <c r="D13" s="203">
        <v>24</v>
      </c>
      <c r="E13" s="203">
        <v>16</v>
      </c>
      <c r="F13" s="204">
        <v>-33.333333333333329</v>
      </c>
    </row>
    <row r="14" spans="1:14" ht="15.6" customHeight="1" x14ac:dyDescent="0.25">
      <c r="A14" s="202" t="s">
        <v>148</v>
      </c>
      <c r="B14" s="203">
        <v>176094.5</v>
      </c>
      <c r="C14" s="203">
        <v>165395</v>
      </c>
      <c r="D14" s="203">
        <v>495708.5</v>
      </c>
      <c r="E14" s="203">
        <v>462581</v>
      </c>
      <c r="F14" s="204">
        <v>-6.6828589786134387</v>
      </c>
    </row>
    <row r="15" spans="1:14" ht="15.6" customHeight="1" x14ac:dyDescent="0.25">
      <c r="A15" s="202" t="s">
        <v>145</v>
      </c>
      <c r="B15" s="203">
        <v>34261</v>
      </c>
      <c r="C15" s="203">
        <v>36388</v>
      </c>
      <c r="D15" s="203">
        <v>96469.5</v>
      </c>
      <c r="E15" s="203">
        <v>90681.5</v>
      </c>
      <c r="F15" s="204">
        <v>-5.9998237784999446</v>
      </c>
    </row>
    <row r="16" spans="1:14" ht="15.6" customHeight="1" x14ac:dyDescent="0.5">
      <c r="A16" s="202" t="s">
        <v>144</v>
      </c>
      <c r="B16" s="203">
        <v>3614</v>
      </c>
      <c r="C16" s="203">
        <v>3474</v>
      </c>
      <c r="D16" s="203">
        <v>8886</v>
      </c>
      <c r="E16" s="203">
        <v>7084</v>
      </c>
      <c r="F16" s="204">
        <v>-20.279090704478961</v>
      </c>
      <c r="G16" s="15"/>
    </row>
    <row r="17" spans="1:7" ht="15.6" customHeight="1" x14ac:dyDescent="0.35">
      <c r="A17" s="202" t="s">
        <v>150</v>
      </c>
      <c r="B17" s="203">
        <v>6351.25</v>
      </c>
      <c r="C17" s="203">
        <v>7017.25</v>
      </c>
      <c r="D17" s="203">
        <v>18610.5</v>
      </c>
      <c r="E17" s="203">
        <v>18745.25</v>
      </c>
      <c r="F17" s="204">
        <v>0.72405362564144571</v>
      </c>
      <c r="G17" s="16"/>
    </row>
    <row r="18" spans="1:7" ht="15.6" customHeight="1" x14ac:dyDescent="0.25">
      <c r="A18" s="202" t="s">
        <v>147</v>
      </c>
      <c r="B18" s="203">
        <v>10</v>
      </c>
      <c r="C18" s="203">
        <v>12</v>
      </c>
      <c r="D18" s="203">
        <v>35</v>
      </c>
      <c r="E18" s="203">
        <v>37</v>
      </c>
      <c r="F18" s="204">
        <v>5.7142857142857082</v>
      </c>
    </row>
    <row r="19" spans="1:7" ht="15.6" customHeight="1" x14ac:dyDescent="0.25">
      <c r="A19" s="202" t="s">
        <v>143</v>
      </c>
      <c r="B19" s="203">
        <v>1115.5</v>
      </c>
      <c r="C19" s="203">
        <v>144</v>
      </c>
      <c r="D19" s="203">
        <v>2737</v>
      </c>
      <c r="E19" s="203">
        <v>610.25</v>
      </c>
      <c r="F19" s="204">
        <v>-77.703690171720865</v>
      </c>
    </row>
    <row r="20" spans="1:7" ht="15.6" customHeight="1" x14ac:dyDescent="0.25">
      <c r="A20" s="202" t="s">
        <v>142</v>
      </c>
      <c r="B20" s="203">
        <v>4701</v>
      </c>
      <c r="C20" s="203">
        <v>6853</v>
      </c>
      <c r="D20" s="203">
        <v>13845</v>
      </c>
      <c r="E20" s="203">
        <v>17214</v>
      </c>
      <c r="F20" s="204">
        <v>24.333694474539541</v>
      </c>
    </row>
    <row r="21" spans="1:7" ht="15.6" customHeight="1" x14ac:dyDescent="0.25">
      <c r="A21" s="202" t="s">
        <v>149</v>
      </c>
      <c r="B21" s="203">
        <v>813.75</v>
      </c>
      <c r="C21" s="203">
        <v>1742</v>
      </c>
      <c r="D21" s="203">
        <v>2417.5</v>
      </c>
      <c r="E21" s="203">
        <v>2183</v>
      </c>
      <c r="F21" s="204">
        <v>-9.7001034126163432</v>
      </c>
    </row>
    <row r="22" spans="1:7" ht="15.6" customHeight="1" x14ac:dyDescent="0.25">
      <c r="A22" s="202" t="s">
        <v>146</v>
      </c>
      <c r="B22" s="203">
        <v>6713</v>
      </c>
      <c r="C22" s="203">
        <v>9398</v>
      </c>
      <c r="D22" s="203">
        <v>20525</v>
      </c>
      <c r="E22" s="203">
        <v>23531</v>
      </c>
      <c r="F22" s="204">
        <v>14.645554202192439</v>
      </c>
    </row>
    <row r="23" spans="1:7" ht="15.6" customHeight="1" x14ac:dyDescent="0.25">
      <c r="A23" s="202" t="s">
        <v>165</v>
      </c>
      <c r="B23" s="203">
        <v>1948</v>
      </c>
      <c r="C23" s="203">
        <v>5015.25</v>
      </c>
      <c r="D23" s="203">
        <v>4737.5</v>
      </c>
      <c r="E23" s="203">
        <v>14087.25</v>
      </c>
      <c r="F23" s="204">
        <v>197.35620052770449</v>
      </c>
    </row>
    <row r="24" spans="1:7" ht="15.6" customHeight="1" x14ac:dyDescent="0.25">
      <c r="A24" s="202" t="s">
        <v>141</v>
      </c>
      <c r="B24" s="203">
        <v>2560.75</v>
      </c>
      <c r="C24" s="203">
        <v>3321.75</v>
      </c>
      <c r="D24" s="203">
        <v>8272.5</v>
      </c>
      <c r="E24" s="203">
        <v>8916.5</v>
      </c>
      <c r="F24" s="204">
        <v>7.7848292535509236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42</v>
      </c>
      <c r="C26" s="203">
        <v>0</v>
      </c>
      <c r="D26" s="203">
        <v>48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5824</v>
      </c>
      <c r="C28" s="203">
        <v>5526</v>
      </c>
      <c r="D28" s="203">
        <v>14909</v>
      </c>
      <c r="E28" s="203">
        <v>15757</v>
      </c>
      <c r="F28" s="204">
        <v>5.6878395599973146</v>
      </c>
    </row>
    <row r="29" spans="1:7" ht="15.6" customHeight="1" x14ac:dyDescent="0.25">
      <c r="A29" s="202" t="s">
        <v>178</v>
      </c>
      <c r="B29" s="203">
        <v>11792.25</v>
      </c>
      <c r="C29" s="203">
        <v>9663.75</v>
      </c>
      <c r="D29" s="203">
        <v>26833.5</v>
      </c>
      <c r="E29" s="203">
        <v>24959.25</v>
      </c>
      <c r="F29" s="204">
        <v>-6.9847392252221994</v>
      </c>
    </row>
    <row r="30" spans="1:7" ht="15.6" customHeight="1" x14ac:dyDescent="0.25">
      <c r="A30" s="202" t="s">
        <v>179</v>
      </c>
      <c r="B30" s="203">
        <v>206.25</v>
      </c>
      <c r="C30" s="203">
        <v>52.5</v>
      </c>
      <c r="D30" s="203">
        <v>441.25</v>
      </c>
      <c r="E30" s="203">
        <v>133.5</v>
      </c>
      <c r="F30" s="204">
        <v>-69.745042492917847</v>
      </c>
    </row>
    <row r="31" spans="1:7" ht="15.6" customHeight="1" x14ac:dyDescent="0.25">
      <c r="A31" s="202" t="s">
        <v>180</v>
      </c>
      <c r="B31" s="203">
        <v>1413</v>
      </c>
      <c r="C31" s="203">
        <v>1220</v>
      </c>
      <c r="D31" s="203">
        <v>3548</v>
      </c>
      <c r="E31" s="203">
        <v>3210</v>
      </c>
      <c r="F31" s="204">
        <v>-9.5264937993235606</v>
      </c>
    </row>
    <row r="32" spans="1:7" ht="15.6" customHeight="1" x14ac:dyDescent="0.25">
      <c r="A32" s="202" t="s">
        <v>181</v>
      </c>
      <c r="B32" s="203">
        <v>218879</v>
      </c>
      <c r="C32" s="203">
        <v>258600</v>
      </c>
      <c r="D32" s="203">
        <v>645803</v>
      </c>
      <c r="E32" s="203">
        <v>700756</v>
      </c>
      <c r="F32" s="204">
        <v>8.5092512732210963</v>
      </c>
    </row>
    <row r="33" spans="1:6" ht="15.6" customHeight="1" x14ac:dyDescent="0.25">
      <c r="A33" s="202" t="s">
        <v>182</v>
      </c>
      <c r="B33" s="203">
        <v>22740</v>
      </c>
      <c r="C33" s="203">
        <v>22921</v>
      </c>
      <c r="D33" s="203">
        <v>60638</v>
      </c>
      <c r="E33" s="203">
        <v>59547</v>
      </c>
      <c r="F33" s="204">
        <v>-1.7992018206405189</v>
      </c>
    </row>
    <row r="34" spans="1:6" ht="15.6" customHeight="1" x14ac:dyDescent="0.25">
      <c r="A34" s="202" t="s">
        <v>183</v>
      </c>
      <c r="B34" s="203">
        <v>377.5</v>
      </c>
      <c r="C34" s="203">
        <v>627</v>
      </c>
      <c r="D34" s="203">
        <v>1104.25</v>
      </c>
      <c r="E34" s="203">
        <v>1907.25</v>
      </c>
      <c r="F34" s="204">
        <v>72.71904007244737</v>
      </c>
    </row>
    <row r="35" spans="1:6" ht="15.6" customHeight="1" x14ac:dyDescent="0.25">
      <c r="A35" s="170" t="s">
        <v>153</v>
      </c>
      <c r="B35" s="90">
        <f>SUM(B7:B34)</f>
        <v>553640.75</v>
      </c>
      <c r="C35" s="91">
        <f>SUM(C7:C34)</f>
        <v>602863</v>
      </c>
      <c r="D35" s="192">
        <f>SUM(D7:D34)</f>
        <v>1588663</v>
      </c>
      <c r="E35" s="192">
        <f>SUM(E7:E34)</f>
        <v>1614418</v>
      </c>
      <c r="F35" s="154">
        <f>E35*100/D35-100</f>
        <v>1.6211745348132354</v>
      </c>
    </row>
    <row r="36" spans="1:6" ht="15.6" customHeight="1" x14ac:dyDescent="0.25">
      <c r="A36" s="87" t="s">
        <v>169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896F-FFF5-4C4B-808B-9F7F2189D1C5}">
  <sheetPr codeName="Hoja2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95</v>
      </c>
      <c r="C7" s="203">
        <v>64</v>
      </c>
      <c r="D7" s="203">
        <v>254</v>
      </c>
      <c r="E7" s="203">
        <v>219</v>
      </c>
      <c r="F7" s="204">
        <v>-13.77952755905511</v>
      </c>
      <c r="G7" s="51"/>
    </row>
    <row r="8" spans="1:14" ht="15.6" customHeight="1" x14ac:dyDescent="0.25">
      <c r="A8" s="202" t="s">
        <v>11</v>
      </c>
      <c r="B8" s="203">
        <v>71</v>
      </c>
      <c r="C8" s="203">
        <v>68</v>
      </c>
      <c r="D8" s="203">
        <v>186</v>
      </c>
      <c r="E8" s="203">
        <v>185</v>
      </c>
      <c r="F8" s="204">
        <v>-0.53763440860214473</v>
      </c>
      <c r="G8" s="20"/>
    </row>
    <row r="9" spans="1:14" ht="15.6" customHeight="1" x14ac:dyDescent="0.25">
      <c r="A9" s="202" t="s">
        <v>8</v>
      </c>
      <c r="B9" s="203">
        <v>102</v>
      </c>
      <c r="C9" s="203">
        <v>122</v>
      </c>
      <c r="D9" s="203">
        <v>299</v>
      </c>
      <c r="E9" s="203">
        <v>339</v>
      </c>
      <c r="F9" s="204">
        <v>13.37792642140468</v>
      </c>
      <c r="G9" s="20"/>
    </row>
    <row r="10" spans="1:14" ht="15.6" customHeight="1" x14ac:dyDescent="0.25">
      <c r="A10" s="202" t="s">
        <v>10</v>
      </c>
      <c r="B10" s="203">
        <v>58</v>
      </c>
      <c r="C10" s="203">
        <v>41</v>
      </c>
      <c r="D10" s="203">
        <v>189</v>
      </c>
      <c r="E10" s="203">
        <v>142</v>
      </c>
      <c r="F10" s="204">
        <v>-24.867724867724871</v>
      </c>
    </row>
    <row r="11" spans="1:14" ht="15.6" customHeight="1" x14ac:dyDescent="0.25">
      <c r="A11" s="202" t="s">
        <v>9</v>
      </c>
      <c r="B11" s="203">
        <v>2139</v>
      </c>
      <c r="C11" s="203">
        <v>2299</v>
      </c>
      <c r="D11" s="203">
        <v>6793</v>
      </c>
      <c r="E11" s="203">
        <v>6286</v>
      </c>
      <c r="F11" s="204">
        <v>-7.4635654350066289</v>
      </c>
    </row>
    <row r="12" spans="1:14" ht="15.6" customHeight="1" x14ac:dyDescent="0.25">
      <c r="A12" s="202" t="s">
        <v>6</v>
      </c>
      <c r="B12" s="203">
        <v>112</v>
      </c>
      <c r="C12" s="203">
        <v>131</v>
      </c>
      <c r="D12" s="203">
        <v>356</v>
      </c>
      <c r="E12" s="203">
        <v>399</v>
      </c>
      <c r="F12" s="204">
        <v>12.07865168539325</v>
      </c>
    </row>
    <row r="13" spans="1:14" ht="15.6" customHeight="1" x14ac:dyDescent="0.25">
      <c r="A13" s="202" t="s">
        <v>175</v>
      </c>
      <c r="B13" s="203">
        <v>3031</v>
      </c>
      <c r="C13" s="203">
        <v>2757</v>
      </c>
      <c r="D13" s="203">
        <v>8851</v>
      </c>
      <c r="E13" s="203">
        <v>7473</v>
      </c>
      <c r="F13" s="204">
        <v>-15.56886227544911</v>
      </c>
    </row>
    <row r="14" spans="1:14" ht="15.6" customHeight="1" x14ac:dyDescent="0.25">
      <c r="A14" s="202" t="s">
        <v>148</v>
      </c>
      <c r="B14" s="203">
        <v>668</v>
      </c>
      <c r="C14" s="203">
        <v>638</v>
      </c>
      <c r="D14" s="203">
        <v>1780</v>
      </c>
      <c r="E14" s="203">
        <v>1764</v>
      </c>
      <c r="F14" s="204">
        <v>-0.89887640449438766</v>
      </c>
    </row>
    <row r="15" spans="1:14" ht="15.6" customHeight="1" x14ac:dyDescent="0.25">
      <c r="A15" s="202" t="s">
        <v>145</v>
      </c>
      <c r="B15" s="203">
        <v>241</v>
      </c>
      <c r="C15" s="203">
        <v>216</v>
      </c>
      <c r="D15" s="203">
        <v>622</v>
      </c>
      <c r="E15" s="203">
        <v>589</v>
      </c>
      <c r="F15" s="204">
        <v>-5.3054662379421273</v>
      </c>
    </row>
    <row r="16" spans="1:14" ht="15.6" customHeight="1" x14ac:dyDescent="0.5">
      <c r="A16" s="202" t="s">
        <v>144</v>
      </c>
      <c r="B16" s="203">
        <v>173</v>
      </c>
      <c r="C16" s="203">
        <v>210</v>
      </c>
      <c r="D16" s="203">
        <v>491</v>
      </c>
      <c r="E16" s="203">
        <v>568</v>
      </c>
      <c r="F16" s="204">
        <v>15.68228105906314</v>
      </c>
      <c r="G16" s="15"/>
    </row>
    <row r="17" spans="1:7" ht="15.6" customHeight="1" x14ac:dyDescent="0.35">
      <c r="A17" s="202" t="s">
        <v>150</v>
      </c>
      <c r="B17" s="203">
        <v>103</v>
      </c>
      <c r="C17" s="203">
        <v>114</v>
      </c>
      <c r="D17" s="203">
        <v>310</v>
      </c>
      <c r="E17" s="203">
        <v>319</v>
      </c>
      <c r="F17" s="204">
        <v>2.9032258064516152</v>
      </c>
      <c r="G17" s="16"/>
    </row>
    <row r="18" spans="1:7" ht="15.6" customHeight="1" x14ac:dyDescent="0.25">
      <c r="A18" s="202" t="s">
        <v>147</v>
      </c>
      <c r="B18" s="203">
        <v>804</v>
      </c>
      <c r="C18" s="203">
        <v>707</v>
      </c>
      <c r="D18" s="203">
        <v>2450</v>
      </c>
      <c r="E18" s="203">
        <v>2120</v>
      </c>
      <c r="F18" s="204">
        <v>-13.46938775510205</v>
      </c>
    </row>
    <row r="19" spans="1:7" ht="15.6" customHeight="1" x14ac:dyDescent="0.25">
      <c r="A19" s="202" t="s">
        <v>143</v>
      </c>
      <c r="B19" s="203">
        <v>69</v>
      </c>
      <c r="C19" s="203">
        <v>63</v>
      </c>
      <c r="D19" s="203">
        <v>189</v>
      </c>
      <c r="E19" s="203">
        <v>174</v>
      </c>
      <c r="F19" s="204">
        <v>-7.9365079365079376</v>
      </c>
    </row>
    <row r="20" spans="1:7" ht="15.6" customHeight="1" x14ac:dyDescent="0.25">
      <c r="A20" s="202" t="s">
        <v>142</v>
      </c>
      <c r="B20" s="203">
        <v>100</v>
      </c>
      <c r="C20" s="203">
        <v>97</v>
      </c>
      <c r="D20" s="203">
        <v>273</v>
      </c>
      <c r="E20" s="203">
        <v>261</v>
      </c>
      <c r="F20" s="204">
        <v>-4.3956043956043942</v>
      </c>
    </row>
    <row r="21" spans="1:7" ht="15.6" customHeight="1" x14ac:dyDescent="0.25">
      <c r="A21" s="202" t="s">
        <v>149</v>
      </c>
      <c r="B21" s="203">
        <v>194</v>
      </c>
      <c r="C21" s="203">
        <v>192</v>
      </c>
      <c r="D21" s="203">
        <v>519</v>
      </c>
      <c r="E21" s="203">
        <v>525</v>
      </c>
      <c r="F21" s="204">
        <v>1.1560693641618509</v>
      </c>
    </row>
    <row r="22" spans="1:7" ht="15.6" customHeight="1" x14ac:dyDescent="0.25">
      <c r="A22" s="202" t="s">
        <v>146</v>
      </c>
      <c r="B22" s="203">
        <v>1317</v>
      </c>
      <c r="C22" s="203">
        <v>1325</v>
      </c>
      <c r="D22" s="203">
        <v>3758</v>
      </c>
      <c r="E22" s="203">
        <v>3783</v>
      </c>
      <c r="F22" s="204">
        <v>0.66524747205960466</v>
      </c>
    </row>
    <row r="23" spans="1:7" ht="15.6" customHeight="1" x14ac:dyDescent="0.25">
      <c r="A23" s="202" t="s">
        <v>165</v>
      </c>
      <c r="B23" s="203">
        <v>101</v>
      </c>
      <c r="C23" s="203">
        <v>111</v>
      </c>
      <c r="D23" s="203">
        <v>263</v>
      </c>
      <c r="E23" s="203">
        <v>329</v>
      </c>
      <c r="F23" s="204">
        <v>25.095057034220531</v>
      </c>
    </row>
    <row r="24" spans="1:7" ht="15.6" customHeight="1" x14ac:dyDescent="0.25">
      <c r="A24" s="202" t="s">
        <v>141</v>
      </c>
      <c r="B24" s="203">
        <v>41</v>
      </c>
      <c r="C24" s="203">
        <v>49</v>
      </c>
      <c r="D24" s="203">
        <v>115</v>
      </c>
      <c r="E24" s="203">
        <v>156</v>
      </c>
      <c r="F24" s="204">
        <v>35.65217391304347</v>
      </c>
    </row>
    <row r="25" spans="1:7" ht="15.6" customHeight="1" x14ac:dyDescent="0.25">
      <c r="A25" s="202" t="s">
        <v>140</v>
      </c>
      <c r="B25" s="203">
        <v>59</v>
      </c>
      <c r="C25" s="203">
        <v>61</v>
      </c>
      <c r="D25" s="203">
        <v>181</v>
      </c>
      <c r="E25" s="203">
        <v>173</v>
      </c>
      <c r="F25" s="204">
        <v>-4.4198895027624303</v>
      </c>
    </row>
    <row r="26" spans="1:7" ht="15.6" customHeight="1" x14ac:dyDescent="0.25">
      <c r="A26" s="202" t="s">
        <v>152</v>
      </c>
      <c r="B26" s="203">
        <v>69</v>
      </c>
      <c r="C26" s="203">
        <v>42</v>
      </c>
      <c r="D26" s="203">
        <v>201</v>
      </c>
      <c r="E26" s="203">
        <v>112</v>
      </c>
      <c r="F26" s="204">
        <v>-44.278606965174127</v>
      </c>
    </row>
    <row r="27" spans="1:7" ht="15.6" customHeight="1" x14ac:dyDescent="0.25">
      <c r="A27" s="202" t="s">
        <v>173</v>
      </c>
      <c r="B27" s="203">
        <v>83</v>
      </c>
      <c r="C27" s="203">
        <v>87</v>
      </c>
      <c r="D27" s="203">
        <v>222</v>
      </c>
      <c r="E27" s="203">
        <v>223</v>
      </c>
      <c r="F27" s="204">
        <v>0.45045045045044668</v>
      </c>
    </row>
    <row r="28" spans="1:7" ht="15.6" customHeight="1" x14ac:dyDescent="0.25">
      <c r="A28" s="202" t="s">
        <v>177</v>
      </c>
      <c r="B28" s="203">
        <v>1597</v>
      </c>
      <c r="C28" s="203">
        <v>1514</v>
      </c>
      <c r="D28" s="203">
        <v>4482</v>
      </c>
      <c r="E28" s="203">
        <v>4408</v>
      </c>
      <c r="F28" s="204">
        <v>-1.65104863900045</v>
      </c>
    </row>
    <row r="29" spans="1:7" ht="15.6" customHeight="1" x14ac:dyDescent="0.25">
      <c r="A29" s="202" t="s">
        <v>178</v>
      </c>
      <c r="B29" s="203">
        <v>138</v>
      </c>
      <c r="C29" s="203">
        <v>114</v>
      </c>
      <c r="D29" s="203">
        <v>365</v>
      </c>
      <c r="E29" s="203">
        <v>321</v>
      </c>
      <c r="F29" s="204">
        <v>-12.05479452054794</v>
      </c>
    </row>
    <row r="30" spans="1:7" ht="15.6" customHeight="1" x14ac:dyDescent="0.25">
      <c r="A30" s="202" t="s">
        <v>179</v>
      </c>
      <c r="B30" s="203">
        <v>76</v>
      </c>
      <c r="C30" s="203">
        <v>91</v>
      </c>
      <c r="D30" s="203">
        <v>214</v>
      </c>
      <c r="E30" s="203">
        <v>224</v>
      </c>
      <c r="F30" s="204">
        <v>4.6728971962616868</v>
      </c>
    </row>
    <row r="31" spans="1:7" ht="15.6" customHeight="1" x14ac:dyDescent="0.25">
      <c r="A31" s="202" t="s">
        <v>180</v>
      </c>
      <c r="B31" s="203">
        <v>173</v>
      </c>
      <c r="C31" s="203">
        <v>171</v>
      </c>
      <c r="D31" s="203">
        <v>505</v>
      </c>
      <c r="E31" s="203">
        <v>492</v>
      </c>
      <c r="F31" s="204">
        <v>-2.574257425742573</v>
      </c>
    </row>
    <row r="32" spans="1:7" ht="15.6" customHeight="1" x14ac:dyDescent="0.25">
      <c r="A32" s="202" t="s">
        <v>181</v>
      </c>
      <c r="B32" s="203">
        <v>575</v>
      </c>
      <c r="C32" s="203">
        <v>580</v>
      </c>
      <c r="D32" s="203">
        <v>1671</v>
      </c>
      <c r="E32" s="203">
        <v>1712</v>
      </c>
      <c r="F32" s="204">
        <v>2.4536205864751679</v>
      </c>
    </row>
    <row r="33" spans="1:6" ht="15.6" customHeight="1" x14ac:dyDescent="0.25">
      <c r="A33" s="202" t="s">
        <v>182</v>
      </c>
      <c r="B33" s="203">
        <v>141</v>
      </c>
      <c r="C33" s="203">
        <v>146</v>
      </c>
      <c r="D33" s="203">
        <v>379</v>
      </c>
      <c r="E33" s="203">
        <v>416</v>
      </c>
      <c r="F33" s="204">
        <v>9.7625329815303417</v>
      </c>
    </row>
    <row r="34" spans="1:6" ht="15.6" customHeight="1" x14ac:dyDescent="0.25">
      <c r="A34" s="202" t="s">
        <v>183</v>
      </c>
      <c r="B34" s="203">
        <v>33</v>
      </c>
      <c r="C34" s="203">
        <v>37</v>
      </c>
      <c r="D34" s="203">
        <v>92</v>
      </c>
      <c r="E34" s="203">
        <v>97</v>
      </c>
      <c r="F34" s="204">
        <v>5.4347826086956559</v>
      </c>
    </row>
    <row r="35" spans="1:6" ht="15.6" customHeight="1" x14ac:dyDescent="0.25">
      <c r="A35" s="170" t="s">
        <v>153</v>
      </c>
      <c r="B35" s="90">
        <f>SUM(B7:B34)</f>
        <v>12363</v>
      </c>
      <c r="C35" s="91">
        <f>SUM(C7:C34)</f>
        <v>12047</v>
      </c>
      <c r="D35" s="192">
        <f>SUM(D7:D34)</f>
        <v>36010</v>
      </c>
      <c r="E35" s="92">
        <f>SUM(E7:E34)</f>
        <v>33809</v>
      </c>
      <c r="F35" s="154">
        <f>E35*100/D35-100</f>
        <v>-6.1121910580394285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02DA-44F0-4502-91F8-797120CFE52F}">
  <sheetPr codeName="Hoja2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2559744</v>
      </c>
      <c r="C7" s="203">
        <v>2462546</v>
      </c>
      <c r="D7" s="203">
        <v>5280548</v>
      </c>
      <c r="E7" s="203">
        <v>5356063</v>
      </c>
      <c r="F7" s="204">
        <v>1.4300599104486911</v>
      </c>
      <c r="G7" s="51"/>
    </row>
    <row r="8" spans="1:14" ht="15.6" customHeight="1" x14ac:dyDescent="0.25">
      <c r="A8" s="202" t="s">
        <v>11</v>
      </c>
      <c r="B8" s="203">
        <v>1021618</v>
      </c>
      <c r="C8" s="203">
        <v>1644575</v>
      </c>
      <c r="D8" s="203">
        <v>2387903</v>
      </c>
      <c r="E8" s="203">
        <v>3767122</v>
      </c>
      <c r="F8" s="204">
        <v>57.758585671193508</v>
      </c>
      <c r="G8" s="20"/>
    </row>
    <row r="9" spans="1:14" ht="15.6" customHeight="1" x14ac:dyDescent="0.25">
      <c r="A9" s="202" t="s">
        <v>8</v>
      </c>
      <c r="B9" s="203">
        <v>1657131</v>
      </c>
      <c r="C9" s="203">
        <v>1965586</v>
      </c>
      <c r="D9" s="203">
        <v>5315964</v>
      </c>
      <c r="E9" s="203">
        <v>5692230</v>
      </c>
      <c r="F9" s="204">
        <v>7.0780389031979913</v>
      </c>
      <c r="G9" s="20"/>
    </row>
    <row r="10" spans="1:14" ht="15.6" customHeight="1" x14ac:dyDescent="0.25">
      <c r="A10" s="202" t="s">
        <v>10</v>
      </c>
      <c r="B10" s="203">
        <v>433999</v>
      </c>
      <c r="C10" s="203">
        <v>250561</v>
      </c>
      <c r="D10" s="203">
        <v>1396523</v>
      </c>
      <c r="E10" s="203">
        <v>979583</v>
      </c>
      <c r="F10" s="204">
        <v>-29.8555770295226</v>
      </c>
    </row>
    <row r="11" spans="1:14" ht="15.6" customHeight="1" x14ac:dyDescent="0.25">
      <c r="A11" s="202" t="s">
        <v>9</v>
      </c>
      <c r="B11" s="203">
        <v>43222913</v>
      </c>
      <c r="C11" s="203">
        <v>44397230</v>
      </c>
      <c r="D11" s="203">
        <v>129397622</v>
      </c>
      <c r="E11" s="203">
        <v>115860428</v>
      </c>
      <c r="F11" s="204">
        <v>-10.4617023023808</v>
      </c>
    </row>
    <row r="12" spans="1:14" ht="15.6" customHeight="1" x14ac:dyDescent="0.25">
      <c r="A12" s="202" t="s">
        <v>6</v>
      </c>
      <c r="B12" s="203">
        <v>2247038</v>
      </c>
      <c r="C12" s="203">
        <v>3121429</v>
      </c>
      <c r="D12" s="203">
        <v>5780106</v>
      </c>
      <c r="E12" s="203">
        <v>6745316</v>
      </c>
      <c r="F12" s="204">
        <v>16.698828706601571</v>
      </c>
    </row>
    <row r="13" spans="1:14" ht="15.6" customHeight="1" x14ac:dyDescent="0.25">
      <c r="A13" s="202" t="s">
        <v>175</v>
      </c>
      <c r="B13" s="203">
        <v>17899702</v>
      </c>
      <c r="C13" s="203">
        <v>14735036</v>
      </c>
      <c r="D13" s="203">
        <v>49326149</v>
      </c>
      <c r="E13" s="203">
        <v>41343209</v>
      </c>
      <c r="F13" s="204">
        <v>-16.183991983643391</v>
      </c>
    </row>
    <row r="14" spans="1:14" ht="15.6" customHeight="1" x14ac:dyDescent="0.25">
      <c r="A14" s="202" t="s">
        <v>148</v>
      </c>
      <c r="B14" s="203">
        <v>27198020</v>
      </c>
      <c r="C14" s="203">
        <v>28149587</v>
      </c>
      <c r="D14" s="203">
        <v>72078612</v>
      </c>
      <c r="E14" s="203">
        <v>75011259</v>
      </c>
      <c r="F14" s="204">
        <v>4.0686785145085764</v>
      </c>
    </row>
    <row r="15" spans="1:14" ht="15.6" customHeight="1" x14ac:dyDescent="0.25">
      <c r="A15" s="202" t="s">
        <v>145</v>
      </c>
      <c r="B15" s="203">
        <v>4491646</v>
      </c>
      <c r="C15" s="203">
        <v>4944200</v>
      </c>
      <c r="D15" s="203">
        <v>11956989</v>
      </c>
      <c r="E15" s="203">
        <v>12867743</v>
      </c>
      <c r="F15" s="204">
        <v>7.6169176035873258</v>
      </c>
    </row>
    <row r="16" spans="1:14" ht="15.6" customHeight="1" x14ac:dyDescent="0.5">
      <c r="A16" s="202" t="s">
        <v>144</v>
      </c>
      <c r="B16" s="203">
        <v>3791570</v>
      </c>
      <c r="C16" s="203">
        <v>4425644</v>
      </c>
      <c r="D16" s="203">
        <v>10671161</v>
      </c>
      <c r="E16" s="203">
        <v>11219494</v>
      </c>
      <c r="F16" s="204">
        <v>5.1384568183349444</v>
      </c>
      <c r="G16" s="15"/>
    </row>
    <row r="17" spans="1:7" ht="15.6" customHeight="1" x14ac:dyDescent="0.35">
      <c r="A17" s="202" t="s">
        <v>150</v>
      </c>
      <c r="B17" s="203">
        <v>1660433</v>
      </c>
      <c r="C17" s="203">
        <v>1474400</v>
      </c>
      <c r="D17" s="203">
        <v>4764812</v>
      </c>
      <c r="E17" s="203">
        <v>4798765</v>
      </c>
      <c r="F17" s="204">
        <v>0.7125779569057471</v>
      </c>
      <c r="G17" s="16"/>
    </row>
    <row r="18" spans="1:7" ht="15.6" customHeight="1" x14ac:dyDescent="0.25">
      <c r="A18" s="202" t="s">
        <v>147</v>
      </c>
      <c r="B18" s="203">
        <v>5433956</v>
      </c>
      <c r="C18" s="203">
        <v>6410418</v>
      </c>
      <c r="D18" s="203">
        <v>17547839</v>
      </c>
      <c r="E18" s="203">
        <v>16913724</v>
      </c>
      <c r="F18" s="204">
        <v>-3.613635844276899</v>
      </c>
    </row>
    <row r="19" spans="1:7" ht="15.6" customHeight="1" x14ac:dyDescent="0.25">
      <c r="A19" s="202" t="s">
        <v>143</v>
      </c>
      <c r="B19" s="203">
        <v>1402220</v>
      </c>
      <c r="C19" s="203">
        <v>1056821</v>
      </c>
      <c r="D19" s="203">
        <v>2975708</v>
      </c>
      <c r="E19" s="203">
        <v>3089232</v>
      </c>
      <c r="F19" s="204">
        <v>3.8150248613103201</v>
      </c>
    </row>
    <row r="20" spans="1:7" ht="15.6" customHeight="1" x14ac:dyDescent="0.25">
      <c r="A20" s="202" t="s">
        <v>142</v>
      </c>
      <c r="B20" s="203">
        <v>1566566</v>
      </c>
      <c r="C20" s="203">
        <v>1240356</v>
      </c>
      <c r="D20" s="203">
        <v>4182104</v>
      </c>
      <c r="E20" s="203">
        <v>3824668</v>
      </c>
      <c r="F20" s="204">
        <v>-8.5467984536013404</v>
      </c>
    </row>
    <row r="21" spans="1:7" ht="15.6" customHeight="1" x14ac:dyDescent="0.25">
      <c r="A21" s="202" t="s">
        <v>149</v>
      </c>
      <c r="B21" s="203">
        <v>3230228</v>
      </c>
      <c r="C21" s="203">
        <v>2925768</v>
      </c>
      <c r="D21" s="203">
        <v>9148332</v>
      </c>
      <c r="E21" s="203">
        <v>9127426</v>
      </c>
      <c r="F21" s="204">
        <v>-0.2285225328508034</v>
      </c>
    </row>
    <row r="22" spans="1:7" ht="15.6" customHeight="1" x14ac:dyDescent="0.25">
      <c r="A22" s="202" t="s">
        <v>146</v>
      </c>
      <c r="B22" s="203">
        <v>34287829</v>
      </c>
      <c r="C22" s="203">
        <v>32665968</v>
      </c>
      <c r="D22" s="203">
        <v>95371556</v>
      </c>
      <c r="E22" s="203">
        <v>94727816</v>
      </c>
      <c r="F22" s="204">
        <v>-0.67498112330262927</v>
      </c>
    </row>
    <row r="23" spans="1:7" ht="15.6" customHeight="1" x14ac:dyDescent="0.25">
      <c r="A23" s="202" t="s">
        <v>165</v>
      </c>
      <c r="B23" s="203">
        <v>4975968</v>
      </c>
      <c r="C23" s="203">
        <v>5160072</v>
      </c>
      <c r="D23" s="203">
        <v>12080111</v>
      </c>
      <c r="E23" s="203">
        <v>15458931</v>
      </c>
      <c r="F23" s="204">
        <v>27.970107228319339</v>
      </c>
    </row>
    <row r="24" spans="1:7" ht="15.6" customHeight="1" x14ac:dyDescent="0.25">
      <c r="A24" s="202" t="s">
        <v>141</v>
      </c>
      <c r="B24" s="203">
        <v>268914</v>
      </c>
      <c r="C24" s="203">
        <v>301460</v>
      </c>
      <c r="D24" s="203">
        <v>869018</v>
      </c>
      <c r="E24" s="203">
        <v>1041045</v>
      </c>
      <c r="F24" s="204">
        <v>19.795562347385211</v>
      </c>
    </row>
    <row r="25" spans="1:7" ht="15.6" customHeight="1" x14ac:dyDescent="0.25">
      <c r="A25" s="202" t="s">
        <v>140</v>
      </c>
      <c r="B25" s="203">
        <v>1708608</v>
      </c>
      <c r="C25" s="203">
        <v>1742237</v>
      </c>
      <c r="D25" s="203">
        <v>5145324</v>
      </c>
      <c r="E25" s="203">
        <v>4957495</v>
      </c>
      <c r="F25" s="204">
        <v>-3.6504795422018081</v>
      </c>
    </row>
    <row r="26" spans="1:7" ht="15.6" customHeight="1" x14ac:dyDescent="0.25">
      <c r="A26" s="202" t="s">
        <v>152</v>
      </c>
      <c r="B26" s="203">
        <v>1227880</v>
      </c>
      <c r="C26" s="203">
        <v>531314</v>
      </c>
      <c r="D26" s="203">
        <v>3300188</v>
      </c>
      <c r="E26" s="203">
        <v>1512617</v>
      </c>
      <c r="F26" s="204">
        <v>-54.16573237645855</v>
      </c>
    </row>
    <row r="27" spans="1:7" ht="15.6" customHeight="1" x14ac:dyDescent="0.25">
      <c r="A27" s="202" t="s">
        <v>173</v>
      </c>
      <c r="B27" s="203">
        <v>631673</v>
      </c>
      <c r="C27" s="203">
        <v>684059</v>
      </c>
      <c r="D27" s="203">
        <v>1647830</v>
      </c>
      <c r="E27" s="203">
        <v>1632112</v>
      </c>
      <c r="F27" s="204">
        <v>-0.95386053172960317</v>
      </c>
    </row>
    <row r="28" spans="1:7" ht="15.6" customHeight="1" x14ac:dyDescent="0.25">
      <c r="A28" s="202" t="s">
        <v>177</v>
      </c>
      <c r="B28" s="203">
        <v>23766641</v>
      </c>
      <c r="C28" s="203">
        <v>24156342</v>
      </c>
      <c r="D28" s="203">
        <v>64602162</v>
      </c>
      <c r="E28" s="203">
        <v>69790829</v>
      </c>
      <c r="F28" s="204">
        <v>8.0317234584192363</v>
      </c>
    </row>
    <row r="29" spans="1:7" ht="15.6" customHeight="1" x14ac:dyDescent="0.25">
      <c r="A29" s="202" t="s">
        <v>178</v>
      </c>
      <c r="B29" s="203">
        <v>2494395</v>
      </c>
      <c r="C29" s="203">
        <v>2161428</v>
      </c>
      <c r="D29" s="203">
        <v>6378965</v>
      </c>
      <c r="E29" s="203">
        <v>5766222</v>
      </c>
      <c r="F29" s="204">
        <v>-9.6056805453549288</v>
      </c>
    </row>
    <row r="30" spans="1:7" ht="15.6" customHeight="1" x14ac:dyDescent="0.25">
      <c r="A30" s="202" t="s">
        <v>179</v>
      </c>
      <c r="B30" s="203">
        <v>493221</v>
      </c>
      <c r="C30" s="203">
        <v>587489</v>
      </c>
      <c r="D30" s="203">
        <v>1348965</v>
      </c>
      <c r="E30" s="203">
        <v>1406093</v>
      </c>
      <c r="F30" s="204">
        <v>4.234950499086338</v>
      </c>
    </row>
    <row r="31" spans="1:7" ht="15.6" customHeight="1" x14ac:dyDescent="0.25">
      <c r="A31" s="202" t="s">
        <v>180</v>
      </c>
      <c r="B31" s="203">
        <v>3314044</v>
      </c>
      <c r="C31" s="203">
        <v>3433235</v>
      </c>
      <c r="D31" s="203">
        <v>10114483</v>
      </c>
      <c r="E31" s="203">
        <v>9852182</v>
      </c>
      <c r="F31" s="204">
        <v>-2.5933208845177802</v>
      </c>
    </row>
    <row r="32" spans="1:7" ht="15.6" customHeight="1" x14ac:dyDescent="0.25">
      <c r="A32" s="202" t="s">
        <v>181</v>
      </c>
      <c r="B32" s="203">
        <v>22342579</v>
      </c>
      <c r="C32" s="203">
        <v>24497934</v>
      </c>
      <c r="D32" s="203">
        <v>65048193</v>
      </c>
      <c r="E32" s="203">
        <v>69444756</v>
      </c>
      <c r="F32" s="204">
        <v>6.7589317969217024</v>
      </c>
    </row>
    <row r="33" spans="1:6" ht="15.6" customHeight="1" x14ac:dyDescent="0.25">
      <c r="A33" s="202" t="s">
        <v>182</v>
      </c>
      <c r="B33" s="203">
        <v>3759039</v>
      </c>
      <c r="C33" s="203">
        <v>3440366</v>
      </c>
      <c r="D33" s="203">
        <v>9943197</v>
      </c>
      <c r="E33" s="203">
        <v>9948202</v>
      </c>
      <c r="F33" s="204">
        <v>5.0335923144231742E-2</v>
      </c>
    </row>
    <row r="34" spans="1:6" ht="15.6" customHeight="1" x14ac:dyDescent="0.25">
      <c r="A34" s="202" t="s">
        <v>183</v>
      </c>
      <c r="B34" s="203">
        <v>224789</v>
      </c>
      <c r="C34" s="203">
        <v>334644</v>
      </c>
      <c r="D34" s="203">
        <v>663735</v>
      </c>
      <c r="E34" s="203">
        <v>937752</v>
      </c>
      <c r="F34" s="204">
        <v>41.284096815747262</v>
      </c>
    </row>
    <row r="35" spans="1:6" ht="15.6" customHeight="1" x14ac:dyDescent="0.25">
      <c r="A35" s="170" t="s">
        <v>153</v>
      </c>
      <c r="B35" s="90">
        <f>SUM(B7:B34)</f>
        <v>217312364</v>
      </c>
      <c r="C35" s="91">
        <f>SUM(C7:C34)</f>
        <v>218900705</v>
      </c>
      <c r="D35" s="192">
        <f>SUM(D7:D34)</f>
        <v>608724099</v>
      </c>
      <c r="E35" s="92">
        <f>SUM(E7:E34)</f>
        <v>603072314</v>
      </c>
      <c r="F35" s="154">
        <f>E35*100/D35-100</f>
        <v>-0.92846414480462158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15FD-4F16-45D4-B101-5BB22DF43BE3}">
  <sheetPr codeName="Hoja2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9</v>
      </c>
      <c r="C7" s="203">
        <v>8</v>
      </c>
      <c r="D7" s="203">
        <v>13</v>
      </c>
      <c r="E7" s="203">
        <v>14</v>
      </c>
      <c r="F7" s="204">
        <v>7.6923076923076934</v>
      </c>
      <c r="G7" s="51"/>
    </row>
    <row r="8" spans="1:14" ht="15.6" customHeight="1" x14ac:dyDescent="0.25">
      <c r="A8" s="202" t="s">
        <v>11</v>
      </c>
      <c r="B8" s="203">
        <v>4</v>
      </c>
      <c r="C8" s="203">
        <v>7</v>
      </c>
      <c r="D8" s="203">
        <v>4</v>
      </c>
      <c r="E8" s="203">
        <v>9</v>
      </c>
      <c r="F8" s="204">
        <v>125</v>
      </c>
      <c r="G8" s="20"/>
    </row>
    <row r="9" spans="1:14" ht="15.6" customHeight="1" x14ac:dyDescent="0.25">
      <c r="A9" s="202" t="s">
        <v>8</v>
      </c>
      <c r="B9" s="203">
        <v>1</v>
      </c>
      <c r="C9" s="203">
        <v>0</v>
      </c>
      <c r="D9" s="203">
        <v>1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2</v>
      </c>
      <c r="D11" s="203">
        <v>0</v>
      </c>
      <c r="E11" s="203">
        <v>2</v>
      </c>
      <c r="F11" s="204" t="s">
        <v>151</v>
      </c>
    </row>
    <row r="12" spans="1:14" ht="15.6" customHeight="1" x14ac:dyDescent="0.25">
      <c r="A12" s="202" t="s">
        <v>6</v>
      </c>
      <c r="B12" s="203">
        <v>21</v>
      </c>
      <c r="C12" s="203">
        <v>25</v>
      </c>
      <c r="D12" s="203">
        <v>37</v>
      </c>
      <c r="E12" s="203">
        <v>43</v>
      </c>
      <c r="F12" s="204">
        <v>16.21621621621621</v>
      </c>
    </row>
    <row r="13" spans="1:14" ht="15.6" customHeight="1" x14ac:dyDescent="0.25">
      <c r="A13" s="202" t="s">
        <v>175</v>
      </c>
      <c r="B13" s="203">
        <v>23</v>
      </c>
      <c r="C13" s="203">
        <v>16</v>
      </c>
      <c r="D13" s="203">
        <v>47</v>
      </c>
      <c r="E13" s="203">
        <v>29</v>
      </c>
      <c r="F13" s="204">
        <v>-38.297872340425528</v>
      </c>
    </row>
    <row r="14" spans="1:14" ht="15.6" customHeight="1" x14ac:dyDescent="0.25">
      <c r="A14" s="202" t="s">
        <v>148</v>
      </c>
      <c r="B14" s="203">
        <v>32</v>
      </c>
      <c r="C14" s="203">
        <v>51</v>
      </c>
      <c r="D14" s="203">
        <v>74</v>
      </c>
      <c r="E14" s="203">
        <v>106</v>
      </c>
      <c r="F14" s="204">
        <v>43.243243243243263</v>
      </c>
    </row>
    <row r="15" spans="1:14" ht="15.6" customHeight="1" x14ac:dyDescent="0.25">
      <c r="A15" s="202" t="s">
        <v>145</v>
      </c>
      <c r="B15" s="203">
        <v>2</v>
      </c>
      <c r="C15" s="203">
        <v>1</v>
      </c>
      <c r="D15" s="203">
        <v>2</v>
      </c>
      <c r="E15" s="203">
        <v>2</v>
      </c>
      <c r="F15" s="204">
        <v>0</v>
      </c>
    </row>
    <row r="16" spans="1:14" ht="15.6" customHeight="1" x14ac:dyDescent="0.5">
      <c r="A16" s="202" t="s">
        <v>144</v>
      </c>
      <c r="B16" s="203">
        <v>8</v>
      </c>
      <c r="C16" s="203">
        <v>10</v>
      </c>
      <c r="D16" s="203">
        <v>16</v>
      </c>
      <c r="E16" s="203">
        <v>15</v>
      </c>
      <c r="F16" s="204">
        <v>-6.25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1</v>
      </c>
      <c r="D18" s="203">
        <v>2</v>
      </c>
      <c r="E18" s="203">
        <v>1</v>
      </c>
      <c r="F18" s="204">
        <v>-50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1</v>
      </c>
      <c r="C21" s="203">
        <v>0</v>
      </c>
      <c r="D21" s="203">
        <v>1</v>
      </c>
      <c r="E21" s="203">
        <v>0</v>
      </c>
      <c r="F21" s="204">
        <v>-100</v>
      </c>
    </row>
    <row r="22" spans="1:7" ht="15.6" customHeight="1" x14ac:dyDescent="0.25">
      <c r="A22" s="202" t="s">
        <v>146</v>
      </c>
      <c r="B22" s="203">
        <v>124</v>
      </c>
      <c r="C22" s="203">
        <v>127</v>
      </c>
      <c r="D22" s="203">
        <v>341</v>
      </c>
      <c r="E22" s="203">
        <v>366</v>
      </c>
      <c r="F22" s="204">
        <v>7.3313782991202316</v>
      </c>
    </row>
    <row r="23" spans="1:7" ht="15.6" customHeight="1" x14ac:dyDescent="0.25">
      <c r="A23" s="202" t="s">
        <v>165</v>
      </c>
      <c r="B23" s="203">
        <v>16</v>
      </c>
      <c r="C23" s="203">
        <v>23</v>
      </c>
      <c r="D23" s="203">
        <v>30</v>
      </c>
      <c r="E23" s="203">
        <v>41</v>
      </c>
      <c r="F23" s="204">
        <v>36.666666666666657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1</v>
      </c>
      <c r="C25" s="203">
        <v>1</v>
      </c>
      <c r="D25" s="203">
        <v>2</v>
      </c>
      <c r="E25" s="203">
        <v>2</v>
      </c>
      <c r="F25" s="204">
        <v>0</v>
      </c>
    </row>
    <row r="26" spans="1:7" ht="15.6" customHeight="1" x14ac:dyDescent="0.25">
      <c r="A26" s="202" t="s">
        <v>152</v>
      </c>
      <c r="B26" s="203">
        <v>3</v>
      </c>
      <c r="C26" s="203">
        <v>0</v>
      </c>
      <c r="D26" s="203">
        <v>3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105</v>
      </c>
      <c r="C28" s="203">
        <v>100</v>
      </c>
      <c r="D28" s="203">
        <v>276</v>
      </c>
      <c r="E28" s="203">
        <v>304</v>
      </c>
      <c r="F28" s="204">
        <v>10.14492753623189</v>
      </c>
    </row>
    <row r="29" spans="1:7" ht="15.6" customHeight="1" x14ac:dyDescent="0.25">
      <c r="A29" s="202" t="s">
        <v>178</v>
      </c>
      <c r="B29" s="203">
        <v>2</v>
      </c>
      <c r="C29" s="203">
        <v>1</v>
      </c>
      <c r="D29" s="203">
        <v>2</v>
      </c>
      <c r="E29" s="203">
        <v>2</v>
      </c>
      <c r="F29" s="204">
        <v>0</v>
      </c>
    </row>
    <row r="30" spans="1:7" ht="15.6" customHeight="1" x14ac:dyDescent="0.25">
      <c r="A30" s="202" t="s">
        <v>179</v>
      </c>
      <c r="B30" s="203">
        <v>5</v>
      </c>
      <c r="C30" s="203">
        <v>9</v>
      </c>
      <c r="D30" s="203">
        <v>7</v>
      </c>
      <c r="E30" s="203">
        <v>13</v>
      </c>
      <c r="F30" s="204">
        <v>85.714285714285722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1</v>
      </c>
      <c r="F31" s="204" t="s">
        <v>151</v>
      </c>
    </row>
    <row r="32" spans="1:7" ht="15.6" customHeight="1" x14ac:dyDescent="0.25">
      <c r="A32" s="202" t="s">
        <v>181</v>
      </c>
      <c r="B32" s="203">
        <v>12</v>
      </c>
      <c r="C32" s="203">
        <v>10</v>
      </c>
      <c r="D32" s="203">
        <v>27</v>
      </c>
      <c r="E32" s="203">
        <v>31</v>
      </c>
      <c r="F32" s="204">
        <v>14.81481481481481</v>
      </c>
    </row>
    <row r="33" spans="1:6" ht="15.6" customHeight="1" x14ac:dyDescent="0.25">
      <c r="A33" s="202" t="s">
        <v>182</v>
      </c>
      <c r="B33" s="203">
        <v>4</v>
      </c>
      <c r="C33" s="203">
        <v>0</v>
      </c>
      <c r="D33" s="203">
        <v>12</v>
      </c>
      <c r="E33" s="203">
        <v>8</v>
      </c>
      <c r="F33" s="204">
        <v>-33.333333333333329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373</v>
      </c>
      <c r="C35" s="91">
        <f>SUM(C7:C34)</f>
        <v>392</v>
      </c>
      <c r="D35" s="192">
        <f>SUM(D7:D34)</f>
        <v>897</v>
      </c>
      <c r="E35" s="192">
        <f>SUM(E7:E34)</f>
        <v>989</v>
      </c>
      <c r="F35" s="154">
        <f>E35*100/D35-100</f>
        <v>10.256410256410263</v>
      </c>
    </row>
    <row r="36" spans="1:6" ht="15.6" customHeight="1" x14ac:dyDescent="0.25">
      <c r="A36" s="87" t="s">
        <v>161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2C2A1-26DE-43A2-9D58-3C086FC87A3D}">
  <sheetPr codeName="Hoja2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27011</v>
      </c>
      <c r="C7" s="203">
        <v>31112</v>
      </c>
      <c r="D7" s="203">
        <v>38468</v>
      </c>
      <c r="E7" s="203">
        <v>43178</v>
      </c>
      <c r="F7" s="204">
        <v>12.24394301757305</v>
      </c>
      <c r="G7" s="51"/>
    </row>
    <row r="8" spans="1:14" ht="15.6" customHeight="1" x14ac:dyDescent="0.25">
      <c r="A8" s="202" t="s">
        <v>11</v>
      </c>
      <c r="B8" s="203">
        <v>15208</v>
      </c>
      <c r="C8" s="203">
        <v>31577</v>
      </c>
      <c r="D8" s="203">
        <v>37142</v>
      </c>
      <c r="E8" s="203">
        <v>66147</v>
      </c>
      <c r="F8" s="204">
        <v>78.092186742770991</v>
      </c>
      <c r="G8" s="20"/>
    </row>
    <row r="9" spans="1:14" ht="15.6" customHeight="1" x14ac:dyDescent="0.25">
      <c r="A9" s="202" t="s">
        <v>8</v>
      </c>
      <c r="B9" s="203">
        <v>18565</v>
      </c>
      <c r="C9" s="203">
        <v>26126</v>
      </c>
      <c r="D9" s="203">
        <v>86603</v>
      </c>
      <c r="E9" s="203">
        <v>84657</v>
      </c>
      <c r="F9" s="204">
        <v>-2.2470353221020081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270562</v>
      </c>
      <c r="C11" s="203">
        <v>345848</v>
      </c>
      <c r="D11" s="203">
        <v>1002193</v>
      </c>
      <c r="E11" s="203">
        <v>975513</v>
      </c>
      <c r="F11" s="204">
        <v>-2.6621618789993562</v>
      </c>
    </row>
    <row r="12" spans="1:14" ht="15.6" customHeight="1" x14ac:dyDescent="0.25">
      <c r="A12" s="202" t="s">
        <v>6</v>
      </c>
      <c r="B12" s="203">
        <v>25586</v>
      </c>
      <c r="C12" s="203">
        <v>43428</v>
      </c>
      <c r="D12" s="203">
        <v>49924</v>
      </c>
      <c r="E12" s="203">
        <v>69456</v>
      </c>
      <c r="F12" s="204">
        <v>39.123467670859696</v>
      </c>
    </row>
    <row r="13" spans="1:14" ht="15.6" customHeight="1" x14ac:dyDescent="0.25">
      <c r="A13" s="202" t="s">
        <v>175</v>
      </c>
      <c r="B13" s="203">
        <v>396219</v>
      </c>
      <c r="C13" s="203">
        <v>391357</v>
      </c>
      <c r="D13" s="203">
        <v>997514</v>
      </c>
      <c r="E13" s="203">
        <v>890593</v>
      </c>
      <c r="F13" s="204">
        <v>-10.71874680455613</v>
      </c>
    </row>
    <row r="14" spans="1:14" ht="15.6" customHeight="1" x14ac:dyDescent="0.25">
      <c r="A14" s="202" t="s">
        <v>148</v>
      </c>
      <c r="B14" s="203">
        <v>235450</v>
      </c>
      <c r="C14" s="203">
        <v>318321</v>
      </c>
      <c r="D14" s="203">
        <v>564998</v>
      </c>
      <c r="E14" s="203">
        <v>698928</v>
      </c>
      <c r="F14" s="204">
        <v>23.704508688526332</v>
      </c>
    </row>
    <row r="15" spans="1:14" ht="15.6" customHeight="1" x14ac:dyDescent="0.25">
      <c r="A15" s="202" t="s">
        <v>145</v>
      </c>
      <c r="B15" s="203">
        <v>12177</v>
      </c>
      <c r="C15" s="203">
        <v>11130</v>
      </c>
      <c r="D15" s="203">
        <v>20980</v>
      </c>
      <c r="E15" s="203">
        <v>23920</v>
      </c>
      <c r="F15" s="204">
        <v>14.013346043851289</v>
      </c>
    </row>
    <row r="16" spans="1:14" ht="15.6" customHeight="1" x14ac:dyDescent="0.5">
      <c r="A16" s="202" t="s">
        <v>144</v>
      </c>
      <c r="B16" s="203">
        <v>8999</v>
      </c>
      <c r="C16" s="203">
        <v>20396</v>
      </c>
      <c r="D16" s="203">
        <v>22534</v>
      </c>
      <c r="E16" s="203">
        <v>24521</v>
      </c>
      <c r="F16" s="204">
        <v>8.8177864560220058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117875</v>
      </c>
      <c r="C18" s="203">
        <v>140038</v>
      </c>
      <c r="D18" s="203">
        <v>394443</v>
      </c>
      <c r="E18" s="203">
        <v>358406</v>
      </c>
      <c r="F18" s="204">
        <v>-9.1361743014833507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4768</v>
      </c>
      <c r="C21" s="203">
        <v>3584</v>
      </c>
      <c r="D21" s="203">
        <v>10244</v>
      </c>
      <c r="E21" s="203">
        <v>8921</v>
      </c>
      <c r="F21" s="204">
        <v>-12.914877001171419</v>
      </c>
    </row>
    <row r="22" spans="1:7" ht="15.6" customHeight="1" x14ac:dyDescent="0.25">
      <c r="A22" s="202" t="s">
        <v>146</v>
      </c>
      <c r="B22" s="203">
        <v>419682</v>
      </c>
      <c r="C22" s="203">
        <v>454165</v>
      </c>
      <c r="D22" s="203">
        <v>1205446</v>
      </c>
      <c r="E22" s="203">
        <v>1342347</v>
      </c>
      <c r="F22" s="204">
        <v>11.35687538056453</v>
      </c>
    </row>
    <row r="23" spans="1:7" ht="15.6" customHeight="1" x14ac:dyDescent="0.25">
      <c r="A23" s="202" t="s">
        <v>165</v>
      </c>
      <c r="B23" s="203">
        <v>32544</v>
      </c>
      <c r="C23" s="203">
        <v>64413</v>
      </c>
      <c r="D23" s="203">
        <v>91431</v>
      </c>
      <c r="E23" s="203">
        <v>139238</v>
      </c>
      <c r="F23" s="204">
        <v>52.28751736282004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23526</v>
      </c>
      <c r="C25" s="203">
        <v>39529</v>
      </c>
      <c r="D25" s="203">
        <v>92783</v>
      </c>
      <c r="E25" s="203">
        <v>112149</v>
      </c>
      <c r="F25" s="204">
        <v>20.872358082838449</v>
      </c>
    </row>
    <row r="26" spans="1:7" ht="15.6" customHeight="1" x14ac:dyDescent="0.25">
      <c r="A26" s="202" t="s">
        <v>152</v>
      </c>
      <c r="B26" s="203">
        <v>9162</v>
      </c>
      <c r="C26" s="203">
        <v>6399</v>
      </c>
      <c r="D26" s="203">
        <v>21876</v>
      </c>
      <c r="E26" s="203">
        <v>20306</v>
      </c>
      <c r="F26" s="204">
        <v>-7.1768147741817501</v>
      </c>
    </row>
    <row r="27" spans="1:7" ht="15.6" customHeight="1" x14ac:dyDescent="0.25">
      <c r="A27" s="202" t="s">
        <v>173</v>
      </c>
      <c r="B27" s="203">
        <v>3</v>
      </c>
      <c r="C27" s="203">
        <v>0</v>
      </c>
      <c r="D27" s="203">
        <v>3</v>
      </c>
      <c r="E27" s="203">
        <v>0</v>
      </c>
      <c r="F27" s="204">
        <v>-100</v>
      </c>
    </row>
    <row r="28" spans="1:7" ht="15.6" customHeight="1" x14ac:dyDescent="0.25">
      <c r="A28" s="202" t="s">
        <v>177</v>
      </c>
      <c r="B28" s="203">
        <v>714376</v>
      </c>
      <c r="C28" s="203">
        <v>695229</v>
      </c>
      <c r="D28" s="203">
        <v>2025291</v>
      </c>
      <c r="E28" s="203">
        <v>2081422</v>
      </c>
      <c r="F28" s="204">
        <v>2.7715029593278189</v>
      </c>
    </row>
    <row r="29" spans="1:7" ht="15.6" customHeight="1" x14ac:dyDescent="0.25">
      <c r="A29" s="202" t="s">
        <v>178</v>
      </c>
      <c r="B29" s="203">
        <v>7173</v>
      </c>
      <c r="C29" s="203">
        <v>7504</v>
      </c>
      <c r="D29" s="203">
        <v>19748</v>
      </c>
      <c r="E29" s="203">
        <v>20491</v>
      </c>
      <c r="F29" s="204">
        <v>3.7624063196273032</v>
      </c>
    </row>
    <row r="30" spans="1:7" ht="15.6" customHeight="1" x14ac:dyDescent="0.25">
      <c r="A30" s="202" t="s">
        <v>179</v>
      </c>
      <c r="B30" s="203">
        <v>1840</v>
      </c>
      <c r="C30" s="203">
        <v>3103</v>
      </c>
      <c r="D30" s="203">
        <v>2259</v>
      </c>
      <c r="E30" s="203">
        <v>4215</v>
      </c>
      <c r="F30" s="204">
        <v>86.586985391766262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861</v>
      </c>
      <c r="F31" s="204" t="s">
        <v>151</v>
      </c>
    </row>
    <row r="32" spans="1:7" ht="15.6" customHeight="1" x14ac:dyDescent="0.25">
      <c r="A32" s="202" t="s">
        <v>181</v>
      </c>
      <c r="B32" s="203">
        <v>72051</v>
      </c>
      <c r="C32" s="203">
        <v>76474</v>
      </c>
      <c r="D32" s="203">
        <v>190202</v>
      </c>
      <c r="E32" s="203">
        <v>207895</v>
      </c>
      <c r="F32" s="204">
        <v>9.3022155392687722</v>
      </c>
    </row>
    <row r="33" spans="1:6" ht="15.6" customHeight="1" x14ac:dyDescent="0.25">
      <c r="A33" s="202" t="s">
        <v>182</v>
      </c>
      <c r="B33" s="203">
        <v>15124</v>
      </c>
      <c r="C33" s="203">
        <v>0</v>
      </c>
      <c r="D33" s="203">
        <v>29729</v>
      </c>
      <c r="E33" s="203">
        <v>15663</v>
      </c>
      <c r="F33" s="204">
        <v>-47.314070436274342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2427901</v>
      </c>
      <c r="C35" s="91">
        <f>SUM(C7:C34)</f>
        <v>2709733</v>
      </c>
      <c r="D35" s="90">
        <f>SUM(D7:D34)</f>
        <v>6903811</v>
      </c>
      <c r="E35" s="92">
        <f>SUM(E7:E34)</f>
        <v>7188827</v>
      </c>
      <c r="F35" s="154">
        <f>E35*100/D35-100</f>
        <v>4.1283864810319955</v>
      </c>
    </row>
    <row r="36" spans="1:6" ht="15.6" customHeight="1" x14ac:dyDescent="0.25">
      <c r="A36" s="87" t="s">
        <v>80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65AB-41AC-4480-93FD-769713E676DA}">
  <sheetPr codeName="Hoja2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7718</v>
      </c>
      <c r="C8" s="203">
        <v>9158</v>
      </c>
      <c r="D8" s="203">
        <v>29652</v>
      </c>
      <c r="E8" s="203">
        <v>32564</v>
      </c>
      <c r="F8" s="204">
        <v>9.8205854579792202</v>
      </c>
      <c r="G8" s="20"/>
    </row>
    <row r="9" spans="1:14" ht="15.6" customHeight="1" x14ac:dyDescent="0.25">
      <c r="A9" s="202" t="s">
        <v>8</v>
      </c>
      <c r="B9" s="203">
        <v>18210</v>
      </c>
      <c r="C9" s="203">
        <v>26126</v>
      </c>
      <c r="D9" s="203">
        <v>86248</v>
      </c>
      <c r="E9" s="203">
        <v>84657</v>
      </c>
      <c r="F9" s="204">
        <v>-1.8446804563584041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270562</v>
      </c>
      <c r="C11" s="203">
        <v>345848</v>
      </c>
      <c r="D11" s="203">
        <v>1002193</v>
      </c>
      <c r="E11" s="203">
        <v>975513</v>
      </c>
      <c r="F11" s="204">
        <v>-2.6621618789993562</v>
      </c>
    </row>
    <row r="12" spans="1:14" ht="15.6" customHeight="1" x14ac:dyDescent="0.25">
      <c r="A12" s="202" t="s">
        <v>6</v>
      </c>
      <c r="B12" s="203">
        <v>2950</v>
      </c>
      <c r="C12" s="203">
        <v>3104</v>
      </c>
      <c r="D12" s="203">
        <v>8447</v>
      </c>
      <c r="E12" s="203">
        <v>8649</v>
      </c>
      <c r="F12" s="204">
        <v>2.3913815555818592</v>
      </c>
    </row>
    <row r="13" spans="1:14" ht="15.6" customHeight="1" x14ac:dyDescent="0.25">
      <c r="A13" s="202" t="s">
        <v>175</v>
      </c>
      <c r="B13" s="203">
        <v>325553</v>
      </c>
      <c r="C13" s="203">
        <v>349281</v>
      </c>
      <c r="D13" s="203">
        <v>846350</v>
      </c>
      <c r="E13" s="203">
        <v>812217</v>
      </c>
      <c r="F13" s="204">
        <v>-4.0329650853665697</v>
      </c>
    </row>
    <row r="14" spans="1:14" ht="15.6" customHeight="1" x14ac:dyDescent="0.25">
      <c r="A14" s="202" t="s">
        <v>148</v>
      </c>
      <c r="B14" s="203">
        <v>87560</v>
      </c>
      <c r="C14" s="203">
        <v>101548</v>
      </c>
      <c r="D14" s="203">
        <v>213694</v>
      </c>
      <c r="E14" s="203">
        <v>234152</v>
      </c>
      <c r="F14" s="204">
        <v>9.5735022976779902</v>
      </c>
    </row>
    <row r="15" spans="1:14" ht="15.6" customHeight="1" x14ac:dyDescent="0.25">
      <c r="A15" s="202" t="s">
        <v>145</v>
      </c>
      <c r="B15" s="203">
        <v>7250</v>
      </c>
      <c r="C15" s="203">
        <v>7510</v>
      </c>
      <c r="D15" s="203">
        <v>16053</v>
      </c>
      <c r="E15" s="203">
        <v>14525</v>
      </c>
      <c r="F15" s="204">
        <v>-9.5184700679000827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117875</v>
      </c>
      <c r="C18" s="203">
        <v>139992</v>
      </c>
      <c r="D18" s="203">
        <v>392585</v>
      </c>
      <c r="E18" s="203">
        <v>358360</v>
      </c>
      <c r="F18" s="204">
        <v>-8.7178572793153108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3496</v>
      </c>
      <c r="C21" s="203">
        <v>3584</v>
      </c>
      <c r="D21" s="203">
        <v>8972</v>
      </c>
      <c r="E21" s="203">
        <v>8921</v>
      </c>
      <c r="F21" s="204">
        <v>-0.56843513152028891</v>
      </c>
    </row>
    <row r="22" spans="1:7" ht="15.6" customHeight="1" x14ac:dyDescent="0.25">
      <c r="A22" s="202" t="s">
        <v>146</v>
      </c>
      <c r="B22" s="203">
        <v>103492</v>
      </c>
      <c r="C22" s="203">
        <v>94433</v>
      </c>
      <c r="D22" s="203">
        <v>289089</v>
      </c>
      <c r="E22" s="203">
        <v>272739</v>
      </c>
      <c r="F22" s="204">
        <v>-5.6556977263057462</v>
      </c>
    </row>
    <row r="23" spans="1:7" ht="15.6" customHeight="1" x14ac:dyDescent="0.25">
      <c r="A23" s="202" t="s">
        <v>165</v>
      </c>
      <c r="B23" s="203">
        <v>15510</v>
      </c>
      <c r="C23" s="203">
        <v>24289</v>
      </c>
      <c r="D23" s="203">
        <v>59810</v>
      </c>
      <c r="E23" s="203">
        <v>67204</v>
      </c>
      <c r="F23" s="204">
        <v>12.36248119043638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23067</v>
      </c>
      <c r="C25" s="203">
        <v>38627</v>
      </c>
      <c r="D25" s="203">
        <v>91927</v>
      </c>
      <c r="E25" s="203">
        <v>110210</v>
      </c>
      <c r="F25" s="204">
        <v>19.88860726445985</v>
      </c>
    </row>
    <row r="26" spans="1:7" ht="15.6" customHeight="1" x14ac:dyDescent="0.25">
      <c r="A26" s="202" t="s">
        <v>152</v>
      </c>
      <c r="B26" s="203">
        <v>4523</v>
      </c>
      <c r="C26" s="203">
        <v>6399</v>
      </c>
      <c r="D26" s="203">
        <v>17237</v>
      </c>
      <c r="E26" s="203">
        <v>20306</v>
      </c>
      <c r="F26" s="204">
        <v>17.80472239948946</v>
      </c>
    </row>
    <row r="27" spans="1:7" ht="15.6" customHeight="1" x14ac:dyDescent="0.25">
      <c r="A27" s="202" t="s">
        <v>173</v>
      </c>
      <c r="B27" s="203">
        <v>3</v>
      </c>
      <c r="C27" s="203">
        <v>0</v>
      </c>
      <c r="D27" s="203">
        <v>3</v>
      </c>
      <c r="E27" s="203">
        <v>0</v>
      </c>
      <c r="F27" s="204">
        <v>-100</v>
      </c>
    </row>
    <row r="28" spans="1:7" ht="15.6" customHeight="1" x14ac:dyDescent="0.25">
      <c r="A28" s="202" t="s">
        <v>177</v>
      </c>
      <c r="B28" s="203">
        <v>477118</v>
      </c>
      <c r="C28" s="203">
        <v>415902</v>
      </c>
      <c r="D28" s="203">
        <v>1315512</v>
      </c>
      <c r="E28" s="203">
        <v>1277565</v>
      </c>
      <c r="F28" s="204">
        <v>-2.8845803002937198</v>
      </c>
    </row>
    <row r="29" spans="1:7" ht="15.6" customHeight="1" x14ac:dyDescent="0.25">
      <c r="A29" s="202" t="s">
        <v>178</v>
      </c>
      <c r="B29" s="203">
        <v>7173</v>
      </c>
      <c r="C29" s="203">
        <v>6405</v>
      </c>
      <c r="D29" s="203">
        <v>19748</v>
      </c>
      <c r="E29" s="203">
        <v>18514</v>
      </c>
      <c r="F29" s="204">
        <v>-6.248734049017628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19</v>
      </c>
      <c r="F31" s="204" t="s">
        <v>151</v>
      </c>
    </row>
    <row r="32" spans="1:7" ht="15.6" customHeight="1" x14ac:dyDescent="0.25">
      <c r="A32" s="202" t="s">
        <v>181</v>
      </c>
      <c r="B32" s="203">
        <v>45572</v>
      </c>
      <c r="C32" s="203">
        <v>53955</v>
      </c>
      <c r="D32" s="203">
        <v>133392</v>
      </c>
      <c r="E32" s="203">
        <v>147218</v>
      </c>
      <c r="F32" s="204">
        <v>10.364939426652271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192">
        <f>SUM(B7:B34)</f>
        <v>1517632</v>
      </c>
      <c r="C35" s="91">
        <f>SUM(C7:C34)</f>
        <v>1626161</v>
      </c>
      <c r="D35" s="90">
        <f>SUM(D7:D34)</f>
        <v>4530912</v>
      </c>
      <c r="E35" s="92">
        <f>SUM(E7:E34)</f>
        <v>4443333</v>
      </c>
      <c r="F35" s="154">
        <f>E35*100/D35-100</f>
        <v>-1.9329221136936638</v>
      </c>
    </row>
    <row r="36" spans="1:6" ht="15.6" customHeight="1" x14ac:dyDescent="0.25">
      <c r="A36" s="87" t="s">
        <v>85</v>
      </c>
      <c r="B36" s="86"/>
      <c r="C36" s="37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964A-0BCD-4D64-89E3-A7B84659CC97}">
  <sheetPr codeName="Hoja2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27011</v>
      </c>
      <c r="C7" s="203">
        <v>31112</v>
      </c>
      <c r="D7" s="203">
        <v>38468</v>
      </c>
      <c r="E7" s="203">
        <v>43178</v>
      </c>
      <c r="F7" s="204">
        <v>12.24394301757305</v>
      </c>
      <c r="G7" s="27"/>
    </row>
    <row r="8" spans="1:14" ht="15.6" customHeight="1" x14ac:dyDescent="0.25">
      <c r="A8" s="202" t="s">
        <v>11</v>
      </c>
      <c r="B8" s="203">
        <v>7490</v>
      </c>
      <c r="C8" s="203">
        <v>22419</v>
      </c>
      <c r="D8" s="203">
        <v>7490</v>
      </c>
      <c r="E8" s="203">
        <v>33583</v>
      </c>
      <c r="F8" s="204">
        <v>348.37116154873172</v>
      </c>
      <c r="G8" s="20"/>
    </row>
    <row r="9" spans="1:14" ht="15.6" customHeight="1" x14ac:dyDescent="0.25">
      <c r="A9" s="202" t="s">
        <v>8</v>
      </c>
      <c r="B9" s="203">
        <v>355</v>
      </c>
      <c r="C9" s="203">
        <v>0</v>
      </c>
      <c r="D9" s="203">
        <v>355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22636</v>
      </c>
      <c r="C12" s="203">
        <v>40324</v>
      </c>
      <c r="D12" s="203">
        <v>41477</v>
      </c>
      <c r="E12" s="203">
        <v>60807</v>
      </c>
      <c r="F12" s="204">
        <v>46.604142054632689</v>
      </c>
    </row>
    <row r="13" spans="1:14" ht="15.6" customHeight="1" x14ac:dyDescent="0.25">
      <c r="A13" s="202" t="s">
        <v>175</v>
      </c>
      <c r="B13" s="203">
        <v>70666</v>
      </c>
      <c r="C13" s="203">
        <v>42076</v>
      </c>
      <c r="D13" s="203">
        <v>151164</v>
      </c>
      <c r="E13" s="203">
        <v>78376</v>
      </c>
      <c r="F13" s="204">
        <v>-48.151676325050943</v>
      </c>
    </row>
    <row r="14" spans="1:14" ht="15.6" customHeight="1" x14ac:dyDescent="0.25">
      <c r="A14" s="202" t="s">
        <v>148</v>
      </c>
      <c r="B14" s="203">
        <v>147890</v>
      </c>
      <c r="C14" s="203">
        <v>216773</v>
      </c>
      <c r="D14" s="203">
        <v>351304</v>
      </c>
      <c r="E14" s="203">
        <v>464776</v>
      </c>
      <c r="F14" s="204">
        <v>32.300230000227707</v>
      </c>
    </row>
    <row r="15" spans="1:14" ht="15.6" customHeight="1" x14ac:dyDescent="0.25">
      <c r="A15" s="202" t="s">
        <v>145</v>
      </c>
      <c r="B15" s="203">
        <v>4927</v>
      </c>
      <c r="C15" s="203">
        <v>3620</v>
      </c>
      <c r="D15" s="203">
        <v>4927</v>
      </c>
      <c r="E15" s="203">
        <v>9395</v>
      </c>
      <c r="F15" s="204">
        <v>90.683986198498076</v>
      </c>
    </row>
    <row r="16" spans="1:14" ht="15.6" customHeight="1" x14ac:dyDescent="0.5">
      <c r="A16" s="202" t="s">
        <v>144</v>
      </c>
      <c r="B16" s="203">
        <v>8999</v>
      </c>
      <c r="C16" s="203">
        <v>20396</v>
      </c>
      <c r="D16" s="203">
        <v>22534</v>
      </c>
      <c r="E16" s="203">
        <v>24521</v>
      </c>
      <c r="F16" s="204">
        <v>8.8177864560220058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46</v>
      </c>
      <c r="D18" s="203">
        <v>1858</v>
      </c>
      <c r="E18" s="203">
        <v>46</v>
      </c>
      <c r="F18" s="204">
        <v>-97.524219590958026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1272</v>
      </c>
      <c r="C21" s="203">
        <v>0</v>
      </c>
      <c r="D21" s="203">
        <v>1272</v>
      </c>
      <c r="E21" s="203">
        <v>0</v>
      </c>
      <c r="F21" s="204">
        <v>-100</v>
      </c>
    </row>
    <row r="22" spans="1:7" ht="15.6" customHeight="1" x14ac:dyDescent="0.25">
      <c r="A22" s="202" t="s">
        <v>146</v>
      </c>
      <c r="B22" s="203">
        <v>316190</v>
      </c>
      <c r="C22" s="203">
        <v>359732</v>
      </c>
      <c r="D22" s="203">
        <v>916357</v>
      </c>
      <c r="E22" s="203">
        <v>1069608</v>
      </c>
      <c r="F22" s="204">
        <v>16.723940560283818</v>
      </c>
    </row>
    <row r="23" spans="1:7" ht="15.6" customHeight="1" x14ac:dyDescent="0.25">
      <c r="A23" s="202" t="s">
        <v>165</v>
      </c>
      <c r="B23" s="203">
        <v>17034</v>
      </c>
      <c r="C23" s="203">
        <v>40124</v>
      </c>
      <c r="D23" s="203">
        <v>31621</v>
      </c>
      <c r="E23" s="203">
        <v>72034</v>
      </c>
      <c r="F23" s="204">
        <v>127.8043072641599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459</v>
      </c>
      <c r="C25" s="203">
        <v>902</v>
      </c>
      <c r="D25" s="203">
        <v>856</v>
      </c>
      <c r="E25" s="203">
        <v>1939</v>
      </c>
      <c r="F25" s="204">
        <v>126.5186915887851</v>
      </c>
    </row>
    <row r="26" spans="1:7" ht="15.6" customHeight="1" x14ac:dyDescent="0.25">
      <c r="A26" s="202" t="s">
        <v>152</v>
      </c>
      <c r="B26" s="203">
        <v>4639</v>
      </c>
      <c r="C26" s="203">
        <v>0</v>
      </c>
      <c r="D26" s="203">
        <v>4639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237258</v>
      </c>
      <c r="C28" s="203">
        <v>279327</v>
      </c>
      <c r="D28" s="203">
        <v>709779</v>
      </c>
      <c r="E28" s="203">
        <v>803857</v>
      </c>
      <c r="F28" s="204">
        <v>13.254548246707779</v>
      </c>
    </row>
    <row r="29" spans="1:7" ht="15.6" customHeight="1" x14ac:dyDescent="0.25">
      <c r="A29" s="202" t="s">
        <v>178</v>
      </c>
      <c r="B29" s="203">
        <v>0</v>
      </c>
      <c r="C29" s="203">
        <v>1099</v>
      </c>
      <c r="D29" s="203">
        <v>0</v>
      </c>
      <c r="E29" s="203">
        <v>1977</v>
      </c>
      <c r="F29" s="204" t="s">
        <v>151</v>
      </c>
    </row>
    <row r="30" spans="1:7" ht="15.6" customHeight="1" x14ac:dyDescent="0.25">
      <c r="A30" s="202" t="s">
        <v>179</v>
      </c>
      <c r="B30" s="203">
        <v>1840</v>
      </c>
      <c r="C30" s="203">
        <v>3103</v>
      </c>
      <c r="D30" s="203">
        <v>2259</v>
      </c>
      <c r="E30" s="203">
        <v>4215</v>
      </c>
      <c r="F30" s="204">
        <v>86.586985391766262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842</v>
      </c>
      <c r="F31" s="204" t="s">
        <v>151</v>
      </c>
    </row>
    <row r="32" spans="1:7" ht="15.6" customHeight="1" x14ac:dyDescent="0.25">
      <c r="A32" s="202" t="s">
        <v>181</v>
      </c>
      <c r="B32" s="203">
        <v>26479</v>
      </c>
      <c r="C32" s="203">
        <v>22519</v>
      </c>
      <c r="D32" s="203">
        <v>56810</v>
      </c>
      <c r="E32" s="203">
        <v>60677</v>
      </c>
      <c r="F32" s="204">
        <v>6.8069001936278823</v>
      </c>
    </row>
    <row r="33" spans="1:6" ht="15.6" customHeight="1" x14ac:dyDescent="0.25">
      <c r="A33" s="202" t="s">
        <v>182</v>
      </c>
      <c r="B33" s="203">
        <v>15124</v>
      </c>
      <c r="C33" s="203">
        <v>0</v>
      </c>
      <c r="D33" s="203">
        <v>29729</v>
      </c>
      <c r="E33" s="203">
        <v>15663</v>
      </c>
      <c r="F33" s="204">
        <v>-47.314070436274342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90">
        <f>SUM(B7:B34)</f>
        <v>910269</v>
      </c>
      <c r="C35" s="91">
        <f>SUM(C7:C34)</f>
        <v>1083572</v>
      </c>
      <c r="D35" s="90">
        <f>SUM(D7:D34)</f>
        <v>2372899</v>
      </c>
      <c r="E35" s="192">
        <f>SUM(E7:E34)</f>
        <v>2745494</v>
      </c>
      <c r="F35" s="154">
        <f>E35*100/D35-100</f>
        <v>15.702101100805393</v>
      </c>
    </row>
    <row r="36" spans="1:6" ht="15.6" customHeight="1" x14ac:dyDescent="0.25">
      <c r="A36" s="87" t="s">
        <v>159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95B3-B37B-45CE-A592-13FDC03AF7C7}">
  <sheetPr codeName="Hoja3">
    <pageSetUpPr fitToPage="1"/>
  </sheetPr>
  <dimension ref="A1:O39"/>
  <sheetViews>
    <sheetView workbookViewId="0"/>
  </sheetViews>
  <sheetFormatPr baseColWidth="10" defaultColWidth="8.85546875" defaultRowHeight="15" x14ac:dyDescent="0.25"/>
  <cols>
    <col min="1" max="1" width="32.85546875" customWidth="1"/>
    <col min="2" max="2" width="18.7109375" customWidth="1"/>
    <col min="3" max="3" width="22.5703125" customWidth="1"/>
    <col min="4" max="8" width="15.42578125" customWidth="1"/>
    <col min="9" max="9" width="11.85546875" customWidth="1"/>
    <col min="10" max="10" width="10.5703125" customWidth="1"/>
    <col min="11" max="11" width="11.140625" customWidth="1"/>
  </cols>
  <sheetData>
    <row r="1" spans="1:15" ht="19.149999999999999" customHeight="1" x14ac:dyDescent="0.35">
      <c r="A1" s="46" t="s">
        <v>20</v>
      </c>
      <c r="B1" s="27"/>
      <c r="C1" s="27"/>
      <c r="D1" s="27"/>
      <c r="E1" s="19"/>
      <c r="G1" s="18"/>
      <c r="H1" s="18"/>
      <c r="I1" s="18"/>
      <c r="J1" s="28"/>
      <c r="K1" s="28"/>
      <c r="L1" s="18"/>
    </row>
    <row r="2" spans="1:15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17"/>
    </row>
    <row r="3" spans="1:15" ht="15" customHeigh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7"/>
    </row>
    <row r="4" spans="1:15" ht="15" customHeight="1" x14ac:dyDescent="0.25">
      <c r="A4" s="45" t="s">
        <v>19</v>
      </c>
      <c r="B4" s="27"/>
      <c r="C4" s="27"/>
      <c r="D4" s="27"/>
      <c r="E4" s="27"/>
      <c r="F4" s="27"/>
      <c r="G4" s="27"/>
      <c r="H4" s="47"/>
      <c r="I4" s="48" t="s">
        <v>172</v>
      </c>
      <c r="J4" s="27"/>
      <c r="K4" s="27"/>
    </row>
    <row r="5" spans="1:15" ht="15" customHeight="1" x14ac:dyDescent="0.25">
      <c r="A5" s="10" t="s">
        <v>15</v>
      </c>
      <c r="B5" s="10"/>
      <c r="C5" s="10"/>
      <c r="D5" s="12" t="s">
        <v>154</v>
      </c>
      <c r="E5" s="12"/>
      <c r="F5" s="11" t="s">
        <v>0</v>
      </c>
      <c r="G5" s="11"/>
      <c r="H5" s="12" t="s">
        <v>12</v>
      </c>
      <c r="I5" s="12"/>
      <c r="J5" s="51"/>
      <c r="K5" s="21"/>
    </row>
    <row r="6" spans="1:15" ht="15" customHeight="1" x14ac:dyDescent="0.25">
      <c r="A6" s="10"/>
      <c r="B6" s="10"/>
      <c r="C6" s="10"/>
      <c r="D6" s="178">
        <v>2025</v>
      </c>
      <c r="E6" s="178">
        <v>2026</v>
      </c>
      <c r="F6" s="178">
        <v>2025</v>
      </c>
      <c r="G6" s="178">
        <v>2026</v>
      </c>
      <c r="H6" s="178" t="s">
        <v>13</v>
      </c>
      <c r="I6" s="184" t="s">
        <v>14</v>
      </c>
      <c r="J6" s="180"/>
      <c r="K6" s="27"/>
    </row>
    <row r="7" spans="1:15" ht="15" customHeight="1" x14ac:dyDescent="0.25">
      <c r="A7" s="8" t="s">
        <v>16</v>
      </c>
      <c r="B7" s="169" t="s">
        <v>21</v>
      </c>
      <c r="C7" s="162" t="s">
        <v>2</v>
      </c>
      <c r="D7" s="67" cm="1">
        <f t="array" ref="D7:G7">Líquidos!B35:E35</f>
        <v>15337484</v>
      </c>
      <c r="E7" s="67">
        <v>15449088</v>
      </c>
      <c r="F7" s="67">
        <v>43271575</v>
      </c>
      <c r="G7" s="67">
        <v>44302003</v>
      </c>
      <c r="H7" s="179">
        <f>G7-F7</f>
        <v>1030428</v>
      </c>
      <c r="I7" s="156">
        <f>((G7*100/F7)-100)</f>
        <v>2.3813045862093105</v>
      </c>
      <c r="J7" s="185"/>
      <c r="K7" s="27"/>
    </row>
    <row r="8" spans="1:15" ht="15" customHeight="1" x14ac:dyDescent="0.25">
      <c r="A8" s="8"/>
      <c r="B8" s="56" t="s">
        <v>22</v>
      </c>
      <c r="C8" s="56" t="s">
        <v>2</v>
      </c>
      <c r="D8" s="67" cm="1">
        <f t="array" ref="D8:G8">Sólidos!B35:E35</f>
        <v>7341603</v>
      </c>
      <c r="E8" s="67">
        <v>5812737</v>
      </c>
      <c r="F8" s="69">
        <v>20246015</v>
      </c>
      <c r="G8" s="67">
        <v>18540793</v>
      </c>
      <c r="H8" s="61">
        <f t="shared" ref="H8:H18" si="0">G8-F8</f>
        <v>-1705222</v>
      </c>
      <c r="I8" s="155">
        <f>((G8*100/F8)-100)</f>
        <v>-8.4225068488786548</v>
      </c>
      <c r="J8" s="51"/>
      <c r="K8" s="27"/>
    </row>
    <row r="9" spans="1:15" ht="15" customHeight="1" x14ac:dyDescent="0.25">
      <c r="A9" s="8"/>
      <c r="B9" s="9" t="s">
        <v>23</v>
      </c>
      <c r="C9" s="57" t="s">
        <v>2</v>
      </c>
      <c r="D9" s="67" cm="1">
        <f t="array" ref="D9:G9">'Mercancía general'!B35:E35</f>
        <v>23919228</v>
      </c>
      <c r="E9" s="80">
        <v>24525432</v>
      </c>
      <c r="F9" s="67">
        <v>67608557</v>
      </c>
      <c r="G9" s="81">
        <v>66282119</v>
      </c>
      <c r="H9" s="61">
        <f t="shared" si="0"/>
        <v>-1326438</v>
      </c>
      <c r="I9" s="156">
        <f t="shared" ref="I9:I30" si="1">((G9*100/F9)-100)</f>
        <v>-1.9619380428427178</v>
      </c>
      <c r="J9" s="51"/>
      <c r="K9" s="27"/>
    </row>
    <row r="10" spans="1:15" ht="15" customHeight="1" x14ac:dyDescent="0.25">
      <c r="A10" s="8"/>
      <c r="B10" s="9"/>
      <c r="C10" s="50" t="s">
        <v>24</v>
      </c>
      <c r="D10" s="70" cm="1">
        <f t="array" ref="D10:G10">'Mercancías contenedores'!B35:E35</f>
        <v>16086335</v>
      </c>
      <c r="E10" s="70">
        <v>16552490</v>
      </c>
      <c r="F10" s="82">
        <v>46040125</v>
      </c>
      <c r="G10" s="70">
        <v>45228665</v>
      </c>
      <c r="H10" s="62">
        <f t="shared" si="0"/>
        <v>-811460</v>
      </c>
      <c r="I10" s="157">
        <f t="shared" si="1"/>
        <v>-1.7625060748640493</v>
      </c>
      <c r="J10" s="51"/>
      <c r="K10" s="27"/>
    </row>
    <row r="11" spans="1:15" ht="15" customHeight="1" x14ac:dyDescent="0.25">
      <c r="A11" s="8"/>
      <c r="B11" s="9"/>
      <c r="C11" s="50" t="s">
        <v>25</v>
      </c>
      <c r="D11" s="83">
        <f>D9-D10</f>
        <v>7832893</v>
      </c>
      <c r="E11" s="83">
        <f t="shared" ref="E11:G11" si="2">E9-E10</f>
        <v>7972942</v>
      </c>
      <c r="F11" s="84">
        <f t="shared" si="2"/>
        <v>21568432</v>
      </c>
      <c r="G11" s="85">
        <f t="shared" si="2"/>
        <v>21053454</v>
      </c>
      <c r="H11" s="62">
        <f t="shared" si="0"/>
        <v>-514978</v>
      </c>
      <c r="I11" s="158">
        <f t="shared" si="1"/>
        <v>-2.3876469091494528</v>
      </c>
      <c r="J11" s="51"/>
      <c r="K11" s="27"/>
    </row>
    <row r="12" spans="1:15" ht="15" customHeight="1" x14ac:dyDescent="0.25">
      <c r="A12" s="8"/>
      <c r="B12" s="54"/>
      <c r="C12" s="55" t="s">
        <v>26</v>
      </c>
      <c r="D12" s="63">
        <f>SUM(D7,D8,D9)</f>
        <v>46598315</v>
      </c>
      <c r="E12" s="63">
        <f>SUM(E7,E8,E9)</f>
        <v>45787257</v>
      </c>
      <c r="F12" s="63">
        <f>SUM(F7,F8,F9)</f>
        <v>131126147</v>
      </c>
      <c r="G12" s="63">
        <f>SUM(G7,G8,G9)</f>
        <v>129124915</v>
      </c>
      <c r="H12" s="64">
        <f t="shared" si="0"/>
        <v>-2001232</v>
      </c>
      <c r="I12" s="159">
        <f t="shared" si="1"/>
        <v>-1.5261883657726969</v>
      </c>
      <c r="J12" s="51"/>
      <c r="K12" s="27"/>
    </row>
    <row r="13" spans="1:15" ht="15" customHeight="1" x14ac:dyDescent="0.25">
      <c r="A13" s="7" t="s">
        <v>17</v>
      </c>
      <c r="B13" s="56" t="s">
        <v>27</v>
      </c>
      <c r="C13" s="57" t="s">
        <v>2</v>
      </c>
      <c r="D13" s="65" cm="1">
        <f t="array" ref="D13:G13">Pesca!B35:E35</f>
        <v>13913.013000000001</v>
      </c>
      <c r="E13" s="66">
        <v>9738.8680000000004</v>
      </c>
      <c r="F13" s="67">
        <v>28532.379999999997</v>
      </c>
      <c r="G13" s="68">
        <v>21456.503000000004</v>
      </c>
      <c r="H13" s="67">
        <f>G13-F13</f>
        <v>-7075.8769999999931</v>
      </c>
      <c r="I13" s="160">
        <f t="shared" si="1"/>
        <v>-24.799462925980919</v>
      </c>
      <c r="J13" s="52"/>
      <c r="K13" s="27"/>
    </row>
    <row r="14" spans="1:15" ht="15" customHeight="1" x14ac:dyDescent="0.25">
      <c r="A14" s="7"/>
      <c r="B14" s="9" t="s">
        <v>28</v>
      </c>
      <c r="C14" s="57" t="s">
        <v>2</v>
      </c>
      <c r="D14" s="69" cm="1">
        <f t="array" ref="D14:G14">Avituallamiento!B35:E35</f>
        <v>975721</v>
      </c>
      <c r="E14" s="67">
        <v>978465</v>
      </c>
      <c r="F14" s="67">
        <v>2757572</v>
      </c>
      <c r="G14" s="66">
        <v>2805730</v>
      </c>
      <c r="H14" s="67">
        <f>G14-F14</f>
        <v>48158</v>
      </c>
      <c r="I14" s="156">
        <f t="shared" si="1"/>
        <v>1.7463913906871653</v>
      </c>
      <c r="J14" s="27"/>
      <c r="K14" s="27"/>
    </row>
    <row r="15" spans="1:15" ht="15" customHeight="1" x14ac:dyDescent="0.25">
      <c r="A15" s="7"/>
      <c r="B15" s="9"/>
      <c r="C15" s="50" t="s">
        <v>29</v>
      </c>
      <c r="D15" s="70" cm="1">
        <f t="array" ref="D15:G15">'Avi. combustibles'!B35:E35</f>
        <v>825938</v>
      </c>
      <c r="E15" s="71">
        <v>797501</v>
      </c>
      <c r="F15" s="72">
        <v>2315110</v>
      </c>
      <c r="G15" s="72">
        <v>2292055</v>
      </c>
      <c r="H15" s="70">
        <f>G15-F15</f>
        <v>-23055</v>
      </c>
      <c r="I15" s="161">
        <f t="shared" si="1"/>
        <v>-0.99584900933433573</v>
      </c>
      <c r="J15" s="27"/>
      <c r="K15" s="27"/>
      <c r="L15" s="53"/>
      <c r="O15" s="53"/>
    </row>
    <row r="16" spans="1:15" ht="15" customHeight="1" x14ac:dyDescent="0.25">
      <c r="A16" s="7"/>
      <c r="B16" s="56" t="s">
        <v>30</v>
      </c>
      <c r="C16" s="57" t="s">
        <v>2</v>
      </c>
      <c r="D16" s="73" cm="1">
        <f t="array" ref="D16:G16">'Tráfico interior'!B35:E35</f>
        <v>264691</v>
      </c>
      <c r="E16" s="74">
        <v>398955</v>
      </c>
      <c r="F16" s="65">
        <v>986009</v>
      </c>
      <c r="G16" s="66">
        <v>965399</v>
      </c>
      <c r="H16" s="67">
        <f>G16-F16</f>
        <v>-20610</v>
      </c>
      <c r="I16" s="155">
        <f t="shared" si="1"/>
        <v>-2.0902446123716913</v>
      </c>
      <c r="J16" s="27"/>
      <c r="K16" s="27"/>
    </row>
    <row r="17" spans="1:14" ht="15" customHeight="1" x14ac:dyDescent="0.25">
      <c r="A17" s="7"/>
      <c r="B17" s="59"/>
      <c r="C17" s="59" t="s">
        <v>26</v>
      </c>
      <c r="D17" s="171">
        <f>SUM(D13,D14,D16)</f>
        <v>1254325.013</v>
      </c>
      <c r="E17" s="172">
        <f t="shared" ref="E17:G17" si="3">SUM(E13,E14,E16)</f>
        <v>1387158.868</v>
      </c>
      <c r="F17" s="172">
        <f t="shared" si="3"/>
        <v>3772113.38</v>
      </c>
      <c r="G17" s="172">
        <f t="shared" si="3"/>
        <v>3792585.503</v>
      </c>
      <c r="H17" s="173">
        <f>G17-F17</f>
        <v>20472.123000000138</v>
      </c>
      <c r="I17" s="159">
        <f t="shared" si="1"/>
        <v>0.5427228966272537</v>
      </c>
      <c r="J17" s="27"/>
      <c r="K17" s="27"/>
    </row>
    <row r="18" spans="1:14" ht="15" customHeight="1" x14ac:dyDescent="0.25">
      <c r="A18" s="6" t="s">
        <v>31</v>
      </c>
      <c r="B18" s="6"/>
      <c r="C18" s="6"/>
      <c r="D18" s="167">
        <f>D12+D17</f>
        <v>47852640.012999997</v>
      </c>
      <c r="E18" s="186">
        <f>E12+E17</f>
        <v>47174415.868000001</v>
      </c>
      <c r="F18" s="186">
        <f>F12+F17</f>
        <v>134898260.38</v>
      </c>
      <c r="G18" s="186">
        <f>G12+G17</f>
        <v>132917500.50300001</v>
      </c>
      <c r="H18" s="188">
        <f t="shared" si="0"/>
        <v>-1980759.8769999892</v>
      </c>
      <c r="I18" s="187">
        <f t="shared" si="1"/>
        <v>-1.4683361159886772</v>
      </c>
      <c r="J18" s="51"/>
      <c r="K18" s="27"/>
    </row>
    <row r="19" spans="1:14" ht="15" customHeight="1" x14ac:dyDescent="0.25">
      <c r="A19" s="175"/>
      <c r="B19" s="177"/>
      <c r="C19" s="174"/>
      <c r="D19" s="176"/>
      <c r="E19" s="181"/>
      <c r="F19" s="182"/>
      <c r="G19" s="182"/>
      <c r="H19" s="183"/>
      <c r="I19" s="183"/>
      <c r="J19" s="51"/>
      <c r="K19" s="27"/>
      <c r="N19" s="53"/>
    </row>
    <row r="20" spans="1:14" ht="15" customHeight="1" x14ac:dyDescent="0.25">
      <c r="A20" s="5" t="s">
        <v>48</v>
      </c>
      <c r="B20" s="9" t="s">
        <v>32</v>
      </c>
      <c r="C20" s="56" t="s">
        <v>2</v>
      </c>
      <c r="D20" s="67" cm="1">
        <f t="array" ref="D20:G20">'Mercancías tránsito'!B35:E35</f>
        <v>12324788</v>
      </c>
      <c r="E20" s="67">
        <v>12627248</v>
      </c>
      <c r="F20" s="67">
        <v>35217275</v>
      </c>
      <c r="G20" s="67">
        <v>35363043</v>
      </c>
      <c r="H20" s="75">
        <f>G20-F20</f>
        <v>145768</v>
      </c>
      <c r="I20" s="76">
        <f t="shared" si="1"/>
        <v>0.41391050272912366</v>
      </c>
      <c r="J20" s="27"/>
      <c r="K20" s="27"/>
      <c r="L20" s="27"/>
      <c r="M20" s="27"/>
    </row>
    <row r="21" spans="1:14" ht="15" customHeight="1" x14ac:dyDescent="0.25">
      <c r="A21" s="5"/>
      <c r="B21" s="9"/>
      <c r="C21" s="49" t="s">
        <v>24</v>
      </c>
      <c r="D21" s="77" cm="1">
        <f t="array" ref="D21:G21">'Mercan. contene. tránsito'!B35:E35</f>
        <v>9412620</v>
      </c>
      <c r="E21" s="77">
        <v>9564839</v>
      </c>
      <c r="F21" s="77">
        <v>27004601</v>
      </c>
      <c r="G21" s="77">
        <v>26672645</v>
      </c>
      <c r="H21" s="78">
        <f>G21-F21</f>
        <v>-331956</v>
      </c>
      <c r="I21" s="79">
        <f t="shared" si="1"/>
        <v>-1.2292571921355204</v>
      </c>
      <c r="J21" s="27"/>
      <c r="K21" s="27"/>
      <c r="L21" s="27"/>
      <c r="M21" s="27"/>
    </row>
    <row r="22" spans="1:14" ht="15" customHeight="1" x14ac:dyDescent="0.25">
      <c r="A22" s="5"/>
      <c r="B22" s="9" t="s">
        <v>33</v>
      </c>
      <c r="C22" s="56" t="s">
        <v>34</v>
      </c>
      <c r="D22" s="67" cm="1">
        <f t="array" ref="D22:G22">'Ro-Ro'!B35:E35</f>
        <v>6650731</v>
      </c>
      <c r="E22" s="67">
        <v>6726349</v>
      </c>
      <c r="F22" s="67">
        <v>18425588</v>
      </c>
      <c r="G22" s="67">
        <v>17854320</v>
      </c>
      <c r="H22" s="75">
        <f t="shared" ref="H22:H30" si="4">G22-F22</f>
        <v>-571268</v>
      </c>
      <c r="I22" s="76">
        <f t="shared" si="1"/>
        <v>-3.1004058052312899</v>
      </c>
      <c r="J22" s="27"/>
      <c r="K22" s="27"/>
      <c r="L22" s="27"/>
      <c r="M22" s="27"/>
    </row>
    <row r="23" spans="1:14" ht="15" customHeight="1" x14ac:dyDescent="0.25">
      <c r="A23" s="5"/>
      <c r="B23" s="9"/>
      <c r="C23" s="58" t="s">
        <v>35</v>
      </c>
      <c r="D23" s="77" cm="1">
        <f t="array" ref="D23:G23">'Ro-Ro UTIS'!B35:E35</f>
        <v>280632</v>
      </c>
      <c r="E23" s="77">
        <v>284829</v>
      </c>
      <c r="F23" s="77">
        <v>779049</v>
      </c>
      <c r="G23" s="77">
        <v>758121</v>
      </c>
      <c r="H23" s="78">
        <f t="shared" si="4"/>
        <v>-20928</v>
      </c>
      <c r="I23" s="79">
        <f t="shared" si="1"/>
        <v>-2.6863522063438836</v>
      </c>
      <c r="J23" s="27"/>
      <c r="K23" s="27"/>
      <c r="L23" s="27"/>
      <c r="M23" s="27"/>
    </row>
    <row r="24" spans="1:14" ht="15" customHeight="1" x14ac:dyDescent="0.25">
      <c r="A24" s="5"/>
      <c r="B24" s="9" t="s">
        <v>36</v>
      </c>
      <c r="C24" s="56" t="s">
        <v>2</v>
      </c>
      <c r="D24" s="67" cm="1">
        <f t="array" ref="D24:G24">TEUS!B35:E35</f>
        <v>1503752</v>
      </c>
      <c r="E24" s="67">
        <v>1633713.75</v>
      </c>
      <c r="F24" s="67">
        <v>4336660.25</v>
      </c>
      <c r="G24" s="67">
        <v>4464041.5</v>
      </c>
      <c r="H24" s="75">
        <f t="shared" si="4"/>
        <v>127381.25</v>
      </c>
      <c r="I24" s="76">
        <f t="shared" si="1"/>
        <v>2.937312186261309</v>
      </c>
      <c r="J24" s="27"/>
      <c r="K24" s="27"/>
      <c r="L24" s="27"/>
      <c r="M24" s="27"/>
    </row>
    <row r="25" spans="1:14" ht="15" customHeight="1" x14ac:dyDescent="0.25">
      <c r="A25" s="5"/>
      <c r="B25" s="9"/>
      <c r="C25" s="49" t="s">
        <v>40</v>
      </c>
      <c r="D25" s="77" cm="1">
        <f t="array" ref="D25:G25">'TEUS tránsito'!B35:E35</f>
        <v>772386</v>
      </c>
      <c r="E25" s="77">
        <v>838829.25</v>
      </c>
      <c r="F25" s="77">
        <v>2226661.25</v>
      </c>
      <c r="G25" s="77">
        <v>2335432.25</v>
      </c>
      <c r="H25" s="78">
        <f t="shared" si="4"/>
        <v>108771</v>
      </c>
      <c r="I25" s="79">
        <f t="shared" si="1"/>
        <v>4.8849370329680823</v>
      </c>
      <c r="J25" s="27"/>
      <c r="K25" s="27"/>
      <c r="L25" s="27"/>
      <c r="M25" s="27"/>
    </row>
    <row r="26" spans="1:14" ht="15" customHeight="1" x14ac:dyDescent="0.25">
      <c r="A26" s="5"/>
      <c r="B26" s="9"/>
      <c r="C26" s="49" t="s">
        <v>171</v>
      </c>
      <c r="D26" s="77" cm="1">
        <f t="array" ref="D26:G26">'TEUS nacional'!B35:E35</f>
        <v>177725.25</v>
      </c>
      <c r="E26" s="77">
        <v>192021.5</v>
      </c>
      <c r="F26" s="77">
        <v>521336</v>
      </c>
      <c r="G26" s="77">
        <v>514191.25</v>
      </c>
      <c r="H26" s="78">
        <f t="shared" si="4"/>
        <v>-7144.75</v>
      </c>
      <c r="I26" s="79">
        <f t="shared" si="1"/>
        <v>-1.3704693326376827</v>
      </c>
      <c r="J26" s="27"/>
      <c r="K26" s="27"/>
      <c r="L26" s="27"/>
      <c r="M26" s="27"/>
    </row>
    <row r="27" spans="1:14" ht="15" customHeight="1" x14ac:dyDescent="0.25">
      <c r="A27" s="5"/>
      <c r="B27" s="9"/>
      <c r="C27" s="49" t="s">
        <v>170</v>
      </c>
      <c r="D27" s="77" cm="1">
        <f t="array" ref="D27:G27">'TEUS exterior'!B35:E35</f>
        <v>553640.75</v>
      </c>
      <c r="E27" s="77">
        <v>602863</v>
      </c>
      <c r="F27" s="77">
        <v>1588663</v>
      </c>
      <c r="G27" s="77">
        <v>1614418</v>
      </c>
      <c r="H27" s="78">
        <f t="shared" si="4"/>
        <v>25755</v>
      </c>
      <c r="I27" s="79">
        <f t="shared" si="1"/>
        <v>1.6211745348132354</v>
      </c>
      <c r="J27" s="27"/>
      <c r="K27" s="27"/>
      <c r="L27" s="27"/>
      <c r="M27" s="27"/>
    </row>
    <row r="28" spans="1:14" ht="15" customHeight="1" x14ac:dyDescent="0.25">
      <c r="A28" s="5"/>
      <c r="B28" s="9" t="s">
        <v>37</v>
      </c>
      <c r="C28" s="56" t="s">
        <v>41</v>
      </c>
      <c r="D28" s="67" cm="1">
        <f t="array" ref="D28:G28">'Buques número'!B35:E35</f>
        <v>12363</v>
      </c>
      <c r="E28" s="67">
        <v>12047</v>
      </c>
      <c r="F28" s="67">
        <v>36010</v>
      </c>
      <c r="G28" s="67">
        <v>33809</v>
      </c>
      <c r="H28" s="75">
        <f t="shared" si="4"/>
        <v>-2201</v>
      </c>
      <c r="I28" s="76">
        <f t="shared" si="1"/>
        <v>-6.1121910580394285</v>
      </c>
      <c r="J28" s="27"/>
      <c r="K28" s="27"/>
      <c r="L28" s="27"/>
      <c r="M28" s="27"/>
    </row>
    <row r="29" spans="1:14" ht="15" customHeight="1" x14ac:dyDescent="0.25">
      <c r="A29" s="5"/>
      <c r="B29" s="9"/>
      <c r="C29" s="56" t="s">
        <v>42</v>
      </c>
      <c r="D29" s="67" cm="1">
        <f t="array" ref="D29:G29">'Buques GT'!B35:E35</f>
        <v>217312364</v>
      </c>
      <c r="E29" s="67">
        <v>218900705</v>
      </c>
      <c r="F29" s="67">
        <v>608724099</v>
      </c>
      <c r="G29" s="67">
        <v>603072314</v>
      </c>
      <c r="H29" s="75">
        <f t="shared" si="4"/>
        <v>-5651785</v>
      </c>
      <c r="I29" s="76">
        <f t="shared" si="1"/>
        <v>-0.92846414480462158</v>
      </c>
      <c r="J29" s="27"/>
      <c r="K29" s="27"/>
      <c r="L29" s="27"/>
      <c r="M29" s="27"/>
    </row>
    <row r="30" spans="1:14" ht="15" customHeight="1" x14ac:dyDescent="0.25">
      <c r="A30" s="5"/>
      <c r="B30" s="9"/>
      <c r="C30" s="49" t="s">
        <v>43</v>
      </c>
      <c r="D30" s="77" cm="1">
        <f t="array" ref="D30:G30">Cruceros!B35:E35</f>
        <v>373</v>
      </c>
      <c r="E30" s="77">
        <v>392</v>
      </c>
      <c r="F30" s="77">
        <v>897</v>
      </c>
      <c r="G30" s="77">
        <v>989</v>
      </c>
      <c r="H30" s="78">
        <f t="shared" si="4"/>
        <v>92</v>
      </c>
      <c r="I30" s="79">
        <f t="shared" si="1"/>
        <v>10.256410256410263</v>
      </c>
      <c r="J30" s="27"/>
      <c r="K30" s="27"/>
      <c r="L30" s="27"/>
      <c r="M30" s="27"/>
    </row>
    <row r="31" spans="1:14" ht="15" customHeight="1" x14ac:dyDescent="0.25">
      <c r="A31" s="5"/>
      <c r="B31" s="9" t="s">
        <v>38</v>
      </c>
      <c r="C31" s="56" t="s">
        <v>2</v>
      </c>
      <c r="D31" s="67" cm="1">
        <f t="array" ref="D31:G31">'Pasajeros total'!B35:E35</f>
        <v>2427901</v>
      </c>
      <c r="E31" s="67">
        <v>2709733</v>
      </c>
      <c r="F31" s="67">
        <v>6903811</v>
      </c>
      <c r="G31" s="67">
        <v>7188827</v>
      </c>
      <c r="H31" s="75">
        <f>G31-F31</f>
        <v>285016</v>
      </c>
      <c r="I31" s="76">
        <f>((G31*100/F31)-100)</f>
        <v>4.1283864810319955</v>
      </c>
      <c r="J31" s="27"/>
      <c r="K31" s="27"/>
      <c r="L31" s="27"/>
      <c r="M31" s="27"/>
    </row>
    <row r="32" spans="1:14" ht="15" customHeight="1" x14ac:dyDescent="0.25">
      <c r="A32" s="5"/>
      <c r="B32" s="9"/>
      <c r="C32" s="49" t="s">
        <v>44</v>
      </c>
      <c r="D32" s="77" cm="1">
        <f t="array" ref="D32:G32">'Pasajeros regulares'!B35:E35</f>
        <v>1517632</v>
      </c>
      <c r="E32" s="77">
        <v>1626161</v>
      </c>
      <c r="F32" s="77">
        <v>4530912</v>
      </c>
      <c r="G32" s="77">
        <v>4443333</v>
      </c>
      <c r="H32" s="78">
        <f>G32-F32</f>
        <v>-87579</v>
      </c>
      <c r="I32" s="79">
        <f>((G32*100/F32)-100)</f>
        <v>-1.9329221136936638</v>
      </c>
      <c r="J32" s="27"/>
      <c r="K32" s="27"/>
      <c r="L32" s="27"/>
      <c r="M32" s="27"/>
    </row>
    <row r="33" spans="1:13" ht="15" customHeight="1" x14ac:dyDescent="0.25">
      <c r="A33" s="5"/>
      <c r="B33" s="9"/>
      <c r="C33" s="49" t="s">
        <v>45</v>
      </c>
      <c r="D33" s="77" cm="1">
        <f t="array" ref="D33:G33">'Pasajeros crucero'!B35:E35</f>
        <v>910269</v>
      </c>
      <c r="E33" s="77">
        <v>1083572</v>
      </c>
      <c r="F33" s="77">
        <v>2372899</v>
      </c>
      <c r="G33" s="77">
        <v>2745494</v>
      </c>
      <c r="H33" s="78">
        <f>G33-F33</f>
        <v>372595</v>
      </c>
      <c r="I33" s="79">
        <f>((G33*100/F33)-100)</f>
        <v>15.702101100805393</v>
      </c>
      <c r="J33" s="27"/>
      <c r="K33" s="27"/>
      <c r="L33" s="27"/>
      <c r="M33" s="27"/>
    </row>
    <row r="34" spans="1:13" ht="15" customHeight="1" x14ac:dyDescent="0.25">
      <c r="A34" s="5"/>
      <c r="B34" s="9" t="s">
        <v>39</v>
      </c>
      <c r="C34" s="56" t="s">
        <v>46</v>
      </c>
      <c r="D34" s="67" cm="1">
        <f t="array" ref="D34:G34">'Automóviles régimen pasaje'!B35:E35</f>
        <v>419679</v>
      </c>
      <c r="E34" s="67">
        <v>446373</v>
      </c>
      <c r="F34" s="67">
        <v>1269713</v>
      </c>
      <c r="G34" s="67">
        <v>1252743</v>
      </c>
      <c r="H34" s="75">
        <f>G34-F34</f>
        <v>-16970</v>
      </c>
      <c r="I34" s="76">
        <f>((G34*100/F34)-100)</f>
        <v>-1.3365225054795786</v>
      </c>
      <c r="J34" s="27"/>
      <c r="K34" s="27"/>
      <c r="L34" s="27"/>
      <c r="M34" s="27"/>
    </row>
    <row r="35" spans="1:13" ht="15" customHeight="1" x14ac:dyDescent="0.25">
      <c r="A35" s="5"/>
      <c r="B35" s="9"/>
      <c r="C35" s="56" t="s">
        <v>164</v>
      </c>
      <c r="D35" s="67" cm="1">
        <f t="array" ref="D35:G35">'Automóviles régimen mercancía'!B35:E35</f>
        <v>347041</v>
      </c>
      <c r="E35" s="67">
        <v>353270</v>
      </c>
      <c r="F35" s="67">
        <v>805588</v>
      </c>
      <c r="G35" s="67">
        <v>828942</v>
      </c>
      <c r="H35" s="75">
        <f>G35-F35</f>
        <v>23354</v>
      </c>
      <c r="I35" s="76">
        <f>((G35*100/F35)-100)</f>
        <v>2.8990004816357811</v>
      </c>
      <c r="J35" s="27"/>
      <c r="K35" s="27"/>
      <c r="L35" s="27"/>
      <c r="M35" s="27"/>
    </row>
    <row r="36" spans="1:13" ht="15" customHeight="1" x14ac:dyDescent="0.25">
      <c r="A36" s="87" t="s">
        <v>49</v>
      </c>
      <c r="J36" s="27"/>
      <c r="K36" s="27"/>
      <c r="L36" s="27"/>
      <c r="M36" s="27"/>
    </row>
    <row r="37" spans="1:13" x14ac:dyDescent="0.25">
      <c r="A37" s="6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3" x14ac:dyDescent="0.25">
      <c r="J39" s="27"/>
      <c r="K39" s="27"/>
    </row>
  </sheetData>
  <mergeCells count="16">
    <mergeCell ref="B24:B27"/>
    <mergeCell ref="B28:B30"/>
    <mergeCell ref="B31:B33"/>
    <mergeCell ref="A20:A35"/>
    <mergeCell ref="B34:B35"/>
    <mergeCell ref="B14:B15"/>
    <mergeCell ref="A13:A17"/>
    <mergeCell ref="A18:C18"/>
    <mergeCell ref="B20:B21"/>
    <mergeCell ref="B22:B23"/>
    <mergeCell ref="D5:E5"/>
    <mergeCell ref="F5:G5"/>
    <mergeCell ref="H5:I5"/>
    <mergeCell ref="A5:C6"/>
    <mergeCell ref="B9:B11"/>
    <mergeCell ref="A7:A12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97DB-864C-46C0-8AB4-016DEA84D3FB}">
  <sheetPr codeName="Hoja3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3907</v>
      </c>
      <c r="C8" s="203">
        <v>5180</v>
      </c>
      <c r="D8" s="203">
        <v>13090</v>
      </c>
      <c r="E8" s="203">
        <v>16876</v>
      </c>
      <c r="F8" s="204">
        <v>28.92284186401832</v>
      </c>
      <c r="G8" s="20"/>
    </row>
    <row r="9" spans="1:14" ht="15.6" customHeight="1" x14ac:dyDescent="0.25">
      <c r="A9" s="202" t="s">
        <v>8</v>
      </c>
      <c r="B9" s="203">
        <v>6704</v>
      </c>
      <c r="C9" s="203">
        <v>9198</v>
      </c>
      <c r="D9" s="203">
        <v>27928</v>
      </c>
      <c r="E9" s="203">
        <v>27885</v>
      </c>
      <c r="F9" s="204">
        <v>-0.15396734460040309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59151</v>
      </c>
      <c r="C11" s="203">
        <v>73727</v>
      </c>
      <c r="D11" s="203">
        <v>224657</v>
      </c>
      <c r="E11" s="203">
        <v>218155</v>
      </c>
      <c r="F11" s="204">
        <v>-2.8941898093538181</v>
      </c>
    </row>
    <row r="12" spans="1:14" ht="15.6" customHeight="1" x14ac:dyDescent="0.25">
      <c r="A12" s="202" t="s">
        <v>6</v>
      </c>
      <c r="B12" s="203">
        <v>1848</v>
      </c>
      <c r="C12" s="203">
        <v>1947</v>
      </c>
      <c r="D12" s="203">
        <v>5200</v>
      </c>
      <c r="E12" s="203">
        <v>5300</v>
      </c>
      <c r="F12" s="204">
        <v>1.92307692307692</v>
      </c>
    </row>
    <row r="13" spans="1:14" ht="15.6" customHeight="1" x14ac:dyDescent="0.25">
      <c r="A13" s="202" t="s">
        <v>175</v>
      </c>
      <c r="B13" s="203">
        <v>75001</v>
      </c>
      <c r="C13" s="203">
        <v>79490</v>
      </c>
      <c r="D13" s="203">
        <v>199157</v>
      </c>
      <c r="E13" s="203">
        <v>194820</v>
      </c>
      <c r="F13" s="204">
        <v>-2.1776789166336101</v>
      </c>
    </row>
    <row r="14" spans="1:14" ht="15.6" customHeight="1" x14ac:dyDescent="0.25">
      <c r="A14" s="202" t="s">
        <v>148</v>
      </c>
      <c r="B14" s="203">
        <v>24763</v>
      </c>
      <c r="C14" s="203">
        <v>28791</v>
      </c>
      <c r="D14" s="203">
        <v>67991</v>
      </c>
      <c r="E14" s="203">
        <v>73633</v>
      </c>
      <c r="F14" s="204">
        <v>8.2981571090291339</v>
      </c>
    </row>
    <row r="15" spans="1:14" ht="15.6" customHeight="1" x14ac:dyDescent="0.25">
      <c r="A15" s="202" t="s">
        <v>145</v>
      </c>
      <c r="B15" s="203">
        <v>3434</v>
      </c>
      <c r="C15" s="203">
        <v>3500</v>
      </c>
      <c r="D15" s="203">
        <v>7446</v>
      </c>
      <c r="E15" s="203">
        <v>6949</v>
      </c>
      <c r="F15" s="204">
        <v>-6.6747246843943069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29787</v>
      </c>
      <c r="C18" s="203">
        <v>31638</v>
      </c>
      <c r="D18" s="203">
        <v>102012</v>
      </c>
      <c r="E18" s="203">
        <v>85473</v>
      </c>
      <c r="F18" s="204">
        <v>-16.212798494294791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2152</v>
      </c>
      <c r="C21" s="203">
        <v>2206</v>
      </c>
      <c r="D21" s="203">
        <v>5511</v>
      </c>
      <c r="E21" s="203">
        <v>5586</v>
      </c>
      <c r="F21" s="204">
        <v>1.3609145345672291</v>
      </c>
    </row>
    <row r="22" spans="1:7" ht="15.6" customHeight="1" x14ac:dyDescent="0.25">
      <c r="A22" s="202" t="s">
        <v>146</v>
      </c>
      <c r="B22" s="203">
        <v>44806</v>
      </c>
      <c r="C22" s="203">
        <v>43240</v>
      </c>
      <c r="D22" s="203">
        <v>128874</v>
      </c>
      <c r="E22" s="203">
        <v>123474</v>
      </c>
      <c r="F22" s="204">
        <v>-4.1901392057358322</v>
      </c>
    </row>
    <row r="23" spans="1:7" ht="15.6" customHeight="1" x14ac:dyDescent="0.25">
      <c r="A23" s="202" t="s">
        <v>165</v>
      </c>
      <c r="B23" s="203">
        <v>3557</v>
      </c>
      <c r="C23" s="203">
        <v>5712</v>
      </c>
      <c r="D23" s="203">
        <v>13359</v>
      </c>
      <c r="E23" s="203">
        <v>15887</v>
      </c>
      <c r="F23" s="204">
        <v>18.923572123661959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6209</v>
      </c>
      <c r="C25" s="203">
        <v>10911</v>
      </c>
      <c r="D25" s="203">
        <v>23613</v>
      </c>
      <c r="E25" s="203">
        <v>30671</v>
      </c>
      <c r="F25" s="204">
        <v>29.890314657180369</v>
      </c>
    </row>
    <row r="26" spans="1:7" ht="15.6" customHeight="1" x14ac:dyDescent="0.25">
      <c r="A26" s="202" t="s">
        <v>152</v>
      </c>
      <c r="B26" s="203">
        <v>1243</v>
      </c>
      <c r="C26" s="203">
        <v>2188</v>
      </c>
      <c r="D26" s="203">
        <v>4879</v>
      </c>
      <c r="E26" s="203">
        <v>6912</v>
      </c>
      <c r="F26" s="204">
        <v>41.66837466693994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140360</v>
      </c>
      <c r="C28" s="203">
        <v>129650</v>
      </c>
      <c r="D28" s="203">
        <v>397143</v>
      </c>
      <c r="E28" s="203">
        <v>387145</v>
      </c>
      <c r="F28" s="204">
        <v>-2.517481108819752</v>
      </c>
    </row>
    <row r="29" spans="1:7" ht="15.6" customHeight="1" x14ac:dyDescent="0.25">
      <c r="A29" s="202" t="s">
        <v>178</v>
      </c>
      <c r="B29" s="203">
        <v>3630</v>
      </c>
      <c r="C29" s="203">
        <v>3185</v>
      </c>
      <c r="D29" s="203">
        <v>9734</v>
      </c>
      <c r="E29" s="203">
        <v>9133</v>
      </c>
      <c r="F29" s="204">
        <v>-6.1742346414629168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13127</v>
      </c>
      <c r="C32" s="203">
        <v>15810</v>
      </c>
      <c r="D32" s="203">
        <v>39119</v>
      </c>
      <c r="E32" s="203">
        <v>44844</v>
      </c>
      <c r="F32" s="204">
        <v>14.634832178736669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419679</v>
      </c>
      <c r="C35" s="91">
        <f>SUM(C7:C34)</f>
        <v>446373</v>
      </c>
      <c r="D35" s="192">
        <f>SUM(D7:D34)</f>
        <v>1269713</v>
      </c>
      <c r="E35" s="192">
        <f>SUM(E7:E34)</f>
        <v>1252743</v>
      </c>
      <c r="F35" s="154">
        <f>E35*100/D35-100</f>
        <v>-1.3365225054795786</v>
      </c>
    </row>
    <row r="36" spans="1:6" ht="15.6" customHeight="1" x14ac:dyDescent="0.25">
      <c r="A36" s="87" t="s">
        <v>85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18C6-0EAD-4888-BF3A-5E31EA065463}">
  <sheetPr codeName="Hoja3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710</v>
      </c>
      <c r="C8" s="203">
        <v>7786</v>
      </c>
      <c r="D8" s="203">
        <v>2079</v>
      </c>
      <c r="E8" s="203">
        <v>8723</v>
      </c>
      <c r="F8" s="204">
        <v>319.5767195767196</v>
      </c>
      <c r="G8" s="20"/>
    </row>
    <row r="9" spans="1:14" ht="15.6" customHeight="1" x14ac:dyDescent="0.25">
      <c r="A9" s="202" t="s">
        <v>8</v>
      </c>
      <c r="B9" s="203">
        <v>644</v>
      </c>
      <c r="C9" s="203">
        <v>742</v>
      </c>
      <c r="D9" s="203">
        <v>1565</v>
      </c>
      <c r="E9" s="203">
        <v>1831</v>
      </c>
      <c r="F9" s="204">
        <v>16.996805111821089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502</v>
      </c>
      <c r="C11" s="203">
        <v>600</v>
      </c>
      <c r="D11" s="203">
        <v>1526</v>
      </c>
      <c r="E11" s="203">
        <v>1638</v>
      </c>
      <c r="F11" s="204">
        <v>7.3394495412844094</v>
      </c>
    </row>
    <row r="12" spans="1:14" ht="15.6" customHeight="1" x14ac:dyDescent="0.25">
      <c r="A12" s="202" t="s">
        <v>6</v>
      </c>
      <c r="B12" s="203">
        <v>1808</v>
      </c>
      <c r="C12" s="203">
        <v>2743</v>
      </c>
      <c r="D12" s="203">
        <v>7105</v>
      </c>
      <c r="E12" s="203">
        <v>7378</v>
      </c>
      <c r="F12" s="204">
        <v>3.8423645320197011</v>
      </c>
    </row>
    <row r="13" spans="1:14" ht="15.6" customHeight="1" x14ac:dyDescent="0.25">
      <c r="A13" s="202" t="s">
        <v>175</v>
      </c>
      <c r="B13" s="203">
        <v>14852</v>
      </c>
      <c r="C13" s="203">
        <v>13924</v>
      </c>
      <c r="D13" s="203">
        <v>27081</v>
      </c>
      <c r="E13" s="203">
        <v>28186</v>
      </c>
      <c r="F13" s="204">
        <v>4.0803515379786566</v>
      </c>
    </row>
    <row r="14" spans="1:14" ht="15.6" customHeight="1" x14ac:dyDescent="0.25">
      <c r="A14" s="202" t="s">
        <v>148</v>
      </c>
      <c r="B14" s="203">
        <v>74087</v>
      </c>
      <c r="C14" s="203">
        <v>83627</v>
      </c>
      <c r="D14" s="203">
        <v>168446</v>
      </c>
      <c r="E14" s="203">
        <v>177110</v>
      </c>
      <c r="F14" s="204">
        <v>5.1434881208220986</v>
      </c>
    </row>
    <row r="15" spans="1:14" ht="15.6" customHeight="1" x14ac:dyDescent="0.25">
      <c r="A15" s="202" t="s">
        <v>145</v>
      </c>
      <c r="B15" s="203">
        <v>2132</v>
      </c>
      <c r="C15" s="203">
        <v>2459</v>
      </c>
      <c r="D15" s="203">
        <v>4317</v>
      </c>
      <c r="E15" s="203">
        <v>4262</v>
      </c>
      <c r="F15" s="204">
        <v>-1.2740328932128759</v>
      </c>
    </row>
    <row r="16" spans="1:14" ht="15.6" customHeight="1" x14ac:dyDescent="0.5">
      <c r="A16" s="202" t="s">
        <v>144</v>
      </c>
      <c r="B16" s="203">
        <v>288</v>
      </c>
      <c r="C16" s="203">
        <v>143</v>
      </c>
      <c r="D16" s="203">
        <v>288</v>
      </c>
      <c r="E16" s="203">
        <v>143</v>
      </c>
      <c r="F16" s="204">
        <v>-50.347222222222221</v>
      </c>
      <c r="G16" s="15"/>
    </row>
    <row r="17" spans="1:7" ht="15.6" customHeight="1" x14ac:dyDescent="0.35">
      <c r="A17" s="202" t="s">
        <v>150</v>
      </c>
      <c r="B17" s="203">
        <v>24</v>
      </c>
      <c r="C17" s="203">
        <v>1428</v>
      </c>
      <c r="D17" s="203">
        <v>50</v>
      </c>
      <c r="E17" s="203">
        <v>7526</v>
      </c>
      <c r="F17" s="204">
        <v>14952</v>
      </c>
      <c r="G17" s="16"/>
    </row>
    <row r="18" spans="1:7" ht="15.6" customHeight="1" x14ac:dyDescent="0.25">
      <c r="A18" s="202" t="s">
        <v>147</v>
      </c>
      <c r="B18" s="203">
        <v>100</v>
      </c>
      <c r="C18" s="203">
        <v>215</v>
      </c>
      <c r="D18" s="203">
        <v>326</v>
      </c>
      <c r="E18" s="203">
        <v>811</v>
      </c>
      <c r="F18" s="204">
        <v>148.77300613496931</v>
      </c>
    </row>
    <row r="19" spans="1:7" ht="15.6" customHeight="1" x14ac:dyDescent="0.25">
      <c r="A19" s="202" t="s">
        <v>143</v>
      </c>
      <c r="B19" s="203">
        <v>1</v>
      </c>
      <c r="C19" s="203">
        <v>0</v>
      </c>
      <c r="D19" s="203">
        <v>1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81</v>
      </c>
      <c r="C20" s="203">
        <v>531</v>
      </c>
      <c r="D20" s="203">
        <v>105</v>
      </c>
      <c r="E20" s="203">
        <v>536</v>
      </c>
      <c r="F20" s="204">
        <v>410.47619047619048</v>
      </c>
    </row>
    <row r="21" spans="1:7" ht="15.6" customHeight="1" x14ac:dyDescent="0.25">
      <c r="A21" s="202" t="s">
        <v>149</v>
      </c>
      <c r="B21" s="203">
        <v>1587</v>
      </c>
      <c r="C21" s="203">
        <v>8134</v>
      </c>
      <c r="D21" s="203">
        <v>3893</v>
      </c>
      <c r="E21" s="203">
        <v>17025</v>
      </c>
      <c r="F21" s="204">
        <v>337.32340097611097</v>
      </c>
    </row>
    <row r="22" spans="1:7" ht="15.6" customHeight="1" x14ac:dyDescent="0.25">
      <c r="A22" s="202" t="s">
        <v>146</v>
      </c>
      <c r="B22" s="203">
        <v>17754</v>
      </c>
      <c r="C22" s="203">
        <v>14460</v>
      </c>
      <c r="D22" s="203">
        <v>36436</v>
      </c>
      <c r="E22" s="203">
        <v>39091</v>
      </c>
      <c r="F22" s="204">
        <v>7.2867493687561771</v>
      </c>
    </row>
    <row r="23" spans="1:7" ht="15.6" customHeight="1" x14ac:dyDescent="0.25">
      <c r="A23" s="202" t="s">
        <v>165</v>
      </c>
      <c r="B23" s="203">
        <v>21113</v>
      </c>
      <c r="C23" s="203">
        <v>8815</v>
      </c>
      <c r="D23" s="203">
        <v>37232</v>
      </c>
      <c r="E23" s="203">
        <v>22634</v>
      </c>
      <c r="F23" s="204">
        <v>-39.208207993124191</v>
      </c>
    </row>
    <row r="24" spans="1:7" ht="15.6" customHeight="1" x14ac:dyDescent="0.25">
      <c r="A24" s="202" t="s">
        <v>141</v>
      </c>
      <c r="B24" s="203">
        <v>9</v>
      </c>
      <c r="C24" s="203">
        <v>0</v>
      </c>
      <c r="D24" s="203">
        <v>24</v>
      </c>
      <c r="E24" s="203">
        <v>280</v>
      </c>
      <c r="F24" s="204">
        <v>1066.666666666667</v>
      </c>
    </row>
    <row r="25" spans="1:7" ht="15.6" customHeight="1" x14ac:dyDescent="0.25">
      <c r="A25" s="202" t="s">
        <v>140</v>
      </c>
      <c r="B25" s="203">
        <v>168</v>
      </c>
      <c r="C25" s="203">
        <v>202</v>
      </c>
      <c r="D25" s="203">
        <v>514</v>
      </c>
      <c r="E25" s="203">
        <v>548</v>
      </c>
      <c r="F25" s="204">
        <v>6.6147859922179038</v>
      </c>
    </row>
    <row r="26" spans="1:7" ht="15.6" customHeight="1" x14ac:dyDescent="0.25">
      <c r="A26" s="202" t="s">
        <v>152</v>
      </c>
      <c r="B26" s="203">
        <v>20</v>
      </c>
      <c r="C26" s="203">
        <v>1992</v>
      </c>
      <c r="D26" s="203">
        <v>25</v>
      </c>
      <c r="E26" s="203">
        <v>1993</v>
      </c>
      <c r="F26" s="204">
        <v>7872</v>
      </c>
    </row>
    <row r="27" spans="1:7" ht="15.6" customHeight="1" x14ac:dyDescent="0.25">
      <c r="A27" s="202" t="s">
        <v>173</v>
      </c>
      <c r="B27" s="203">
        <v>19660</v>
      </c>
      <c r="C27" s="203">
        <v>19107</v>
      </c>
      <c r="D27" s="203">
        <v>49080</v>
      </c>
      <c r="E27" s="203">
        <v>44321</v>
      </c>
      <c r="F27" s="204">
        <v>-9.6964140179299108</v>
      </c>
    </row>
    <row r="28" spans="1:7" ht="15.6" customHeight="1" x14ac:dyDescent="0.25">
      <c r="A28" s="202" t="s">
        <v>177</v>
      </c>
      <c r="B28" s="203">
        <v>8277</v>
      </c>
      <c r="C28" s="203">
        <v>8182</v>
      </c>
      <c r="D28" s="203">
        <v>21550</v>
      </c>
      <c r="E28" s="203">
        <v>22639</v>
      </c>
      <c r="F28" s="204">
        <v>5.0533642691415253</v>
      </c>
    </row>
    <row r="29" spans="1:7" ht="15.6" customHeight="1" x14ac:dyDescent="0.25">
      <c r="A29" s="202" t="s">
        <v>178</v>
      </c>
      <c r="B29" s="203">
        <v>41637</v>
      </c>
      <c r="C29" s="203">
        <v>42455</v>
      </c>
      <c r="D29" s="203">
        <v>91558</v>
      </c>
      <c r="E29" s="203">
        <v>91801</v>
      </c>
      <c r="F29" s="204">
        <v>0.26540553528910488</v>
      </c>
    </row>
    <row r="30" spans="1:7" ht="15.6" customHeight="1" x14ac:dyDescent="0.25">
      <c r="A30" s="202" t="s">
        <v>179</v>
      </c>
      <c r="B30" s="203">
        <v>5873</v>
      </c>
      <c r="C30" s="203">
        <v>388</v>
      </c>
      <c r="D30" s="203">
        <v>6682</v>
      </c>
      <c r="E30" s="203">
        <v>2713</v>
      </c>
      <c r="F30" s="204">
        <v>-59.398383717449867</v>
      </c>
    </row>
    <row r="31" spans="1:7" ht="15.6" customHeight="1" x14ac:dyDescent="0.25">
      <c r="A31" s="202" t="s">
        <v>180</v>
      </c>
      <c r="B31" s="203">
        <v>23621</v>
      </c>
      <c r="C31" s="203">
        <v>21618</v>
      </c>
      <c r="D31" s="203">
        <v>66857</v>
      </c>
      <c r="E31" s="203">
        <v>57283</v>
      </c>
      <c r="F31" s="204">
        <v>-14.32011606862407</v>
      </c>
    </row>
    <row r="32" spans="1:7" ht="15.6" customHeight="1" x14ac:dyDescent="0.25">
      <c r="A32" s="202" t="s">
        <v>181</v>
      </c>
      <c r="B32" s="203">
        <v>43032</v>
      </c>
      <c r="C32" s="203">
        <v>50101</v>
      </c>
      <c r="D32" s="203">
        <v>116216</v>
      </c>
      <c r="E32" s="203">
        <v>131058</v>
      </c>
      <c r="F32" s="204">
        <v>12.771047015901431</v>
      </c>
    </row>
    <row r="33" spans="1:6" ht="15.6" customHeight="1" x14ac:dyDescent="0.25">
      <c r="A33" s="202" t="s">
        <v>182</v>
      </c>
      <c r="B33" s="203">
        <v>69055</v>
      </c>
      <c r="C33" s="203">
        <v>63594</v>
      </c>
      <c r="D33" s="203">
        <v>162621</v>
      </c>
      <c r="E33" s="203">
        <v>159352</v>
      </c>
      <c r="F33" s="204">
        <v>-2.010195485207944</v>
      </c>
    </row>
    <row r="34" spans="1:6" ht="15.6" customHeight="1" x14ac:dyDescent="0.25">
      <c r="A34" s="202" t="s">
        <v>183</v>
      </c>
      <c r="B34" s="203">
        <v>6</v>
      </c>
      <c r="C34" s="203">
        <v>24</v>
      </c>
      <c r="D34" s="203">
        <v>11</v>
      </c>
      <c r="E34" s="203">
        <v>60</v>
      </c>
      <c r="F34" s="204">
        <v>445.4545454545455</v>
      </c>
    </row>
    <row r="35" spans="1:6" ht="15.6" customHeight="1" x14ac:dyDescent="0.25">
      <c r="A35" s="170" t="s">
        <v>153</v>
      </c>
      <c r="B35" s="90">
        <f>SUM(B7:B34)</f>
        <v>347041</v>
      </c>
      <c r="C35" s="91">
        <f>SUM(C7:C34)</f>
        <v>353270</v>
      </c>
      <c r="D35" s="90">
        <f>SUM(D7:D34)</f>
        <v>805588</v>
      </c>
      <c r="E35" s="92">
        <f>SUM(E7:E34)</f>
        <v>828942</v>
      </c>
      <c r="F35" s="154">
        <f>E35*100/D35-100</f>
        <v>2.8990004816357811</v>
      </c>
    </row>
    <row r="36" spans="1:6" ht="15.6" customHeight="1" x14ac:dyDescent="0.25">
      <c r="A36" s="87" t="s">
        <v>158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E554-7DD4-4780-A198-9246F3FA38B8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style="216" customWidth="1"/>
    <col min="2" max="2" width="18.7109375" style="216" customWidth="1"/>
    <col min="3" max="3" width="22.5703125" style="216" customWidth="1"/>
    <col min="4" max="5" width="15.42578125" style="216" customWidth="1"/>
    <col min="6" max="6" width="15.5703125" style="216" customWidth="1"/>
    <col min="7" max="10" width="15.42578125" style="216" customWidth="1"/>
    <col min="11" max="11" width="11.85546875" style="216" customWidth="1"/>
    <col min="12" max="16384" width="11.42578125" style="216"/>
  </cols>
  <sheetData>
    <row r="1" spans="1:11" x14ac:dyDescent="0.25">
      <c r="A1" s="212"/>
      <c r="B1" s="213"/>
      <c r="C1" s="213"/>
      <c r="D1" s="214"/>
      <c r="E1" s="215"/>
      <c r="F1" s="214"/>
      <c r="H1" s="217"/>
      <c r="J1" s="217"/>
      <c r="K1" s="217"/>
    </row>
    <row r="2" spans="1:11" x14ac:dyDescent="0.25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 x14ac:dyDescent="0.25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 x14ac:dyDescent="0.25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 x14ac:dyDescent="0.25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 x14ac:dyDescent="0.25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 x14ac:dyDescent="0.25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 x14ac:dyDescent="0.25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 x14ac:dyDescent="0.25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 x14ac:dyDescent="0.25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 x14ac:dyDescent="0.25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 x14ac:dyDescent="0.25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 x14ac:dyDescent="0.25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 x14ac:dyDescent="0.25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 x14ac:dyDescent="0.25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 x14ac:dyDescent="0.25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 x14ac:dyDescent="0.25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 x14ac:dyDescent="0.25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 x14ac:dyDescent="0.25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 x14ac:dyDescent="0.25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 x14ac:dyDescent="0.25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 x14ac:dyDescent="0.25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 x14ac:dyDescent="0.25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 x14ac:dyDescent="0.25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 x14ac:dyDescent="0.25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 x14ac:dyDescent="0.25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 x14ac:dyDescent="0.25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9" x14ac:dyDescent="0.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 ht="17.25" x14ac:dyDescent="0.35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 x14ac:dyDescent="0.25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 x14ac:dyDescent="0.25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 x14ac:dyDescent="0.25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 x14ac:dyDescent="0.25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 x14ac:dyDescent="0.25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 x14ac:dyDescent="0.25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 x14ac:dyDescent="0.25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 x14ac:dyDescent="0.25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 x14ac:dyDescent="0.25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 x14ac:dyDescent="0.25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 x14ac:dyDescent="0.25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 x14ac:dyDescent="0.25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 x14ac:dyDescent="0.25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 x14ac:dyDescent="0.25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 x14ac:dyDescent="0.25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 x14ac:dyDescent="0.25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 x14ac:dyDescent="0.25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 x14ac:dyDescent="0.25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 x14ac:dyDescent="0.25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 x14ac:dyDescent="0.25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B30D-B0F3-4E68-A4CF-B7360360EDDD}">
  <sheetPr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184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27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27" ht="15.6" customHeight="1" x14ac:dyDescent="0.25">
      <c r="A7" s="236" t="s">
        <v>18</v>
      </c>
      <c r="B7" s="237">
        <v>733265</v>
      </c>
      <c r="C7" s="237">
        <v>613937</v>
      </c>
      <c r="D7" s="237">
        <v>2048223</v>
      </c>
      <c r="E7" s="237">
        <v>1842455</v>
      </c>
      <c r="F7" s="238">
        <v>-10.046171730324289</v>
      </c>
      <c r="G7" s="20"/>
    </row>
    <row r="8" spans="1:27" s="47" customFormat="1" ht="15.6" customHeight="1" x14ac:dyDescent="0.2">
      <c r="A8" s="236" t="s">
        <v>11</v>
      </c>
      <c r="B8" s="237">
        <v>73449</v>
      </c>
      <c r="C8" s="237">
        <v>43469</v>
      </c>
      <c r="D8" s="237">
        <v>198619</v>
      </c>
      <c r="E8" s="237">
        <v>136907</v>
      </c>
      <c r="F8" s="238">
        <v>-31.070542093153222</v>
      </c>
      <c r="G8" s="239"/>
    </row>
    <row r="9" spans="1:27" ht="15.6" customHeight="1" x14ac:dyDescent="0.25">
      <c r="A9" s="236" t="s">
        <v>8</v>
      </c>
      <c r="B9" s="237">
        <v>73558</v>
      </c>
      <c r="C9" s="237">
        <v>76999</v>
      </c>
      <c r="D9" s="237">
        <v>220893</v>
      </c>
      <c r="E9" s="237">
        <v>200587</v>
      </c>
      <c r="F9" s="238">
        <v>-9.1926860516177555</v>
      </c>
      <c r="G9" s="20"/>
    </row>
    <row r="10" spans="1:27" ht="15.6" customHeight="1" x14ac:dyDescent="0.25">
      <c r="A10" s="236" t="s">
        <v>10</v>
      </c>
      <c r="B10" s="237">
        <v>206746</v>
      </c>
      <c r="C10" s="237">
        <v>75396</v>
      </c>
      <c r="D10" s="237">
        <v>483076</v>
      </c>
      <c r="E10" s="237">
        <v>495860</v>
      </c>
      <c r="F10" s="238">
        <v>2.646374483518116</v>
      </c>
    </row>
    <row r="11" spans="1:27" ht="15.6" customHeight="1" x14ac:dyDescent="0.25">
      <c r="A11" s="236" t="s">
        <v>9</v>
      </c>
      <c r="B11" s="237">
        <v>1590078</v>
      </c>
      <c r="C11" s="237">
        <v>1810987</v>
      </c>
      <c r="D11" s="237">
        <v>4443437</v>
      </c>
      <c r="E11" s="237">
        <v>4212613</v>
      </c>
      <c r="F11" s="238">
        <v>-5.1947175125921632</v>
      </c>
    </row>
    <row r="12" spans="1:27" ht="15.6" customHeight="1" x14ac:dyDescent="0.25">
      <c r="A12" s="236" t="s">
        <v>6</v>
      </c>
      <c r="B12" s="237">
        <v>69157</v>
      </c>
      <c r="C12" s="237">
        <v>122362</v>
      </c>
      <c r="D12" s="237">
        <v>256241</v>
      </c>
      <c r="E12" s="237">
        <v>329017</v>
      </c>
      <c r="F12" s="238">
        <v>28.401387756057769</v>
      </c>
    </row>
    <row r="13" spans="1:27" ht="15.6" customHeight="1" x14ac:dyDescent="0.25">
      <c r="A13" s="236" t="s">
        <v>175</v>
      </c>
      <c r="B13" s="237">
        <v>31672</v>
      </c>
      <c r="C13" s="237">
        <v>6972</v>
      </c>
      <c r="D13" s="237">
        <v>53019</v>
      </c>
      <c r="E13" s="237">
        <v>18057</v>
      </c>
      <c r="F13" s="238">
        <v>-65.942398008261193</v>
      </c>
    </row>
    <row r="14" spans="1:27" ht="15.6" customHeight="1" x14ac:dyDescent="0.25">
      <c r="A14" s="236" t="s">
        <v>148</v>
      </c>
      <c r="B14" s="237">
        <v>1770506</v>
      </c>
      <c r="C14" s="237">
        <v>1726598</v>
      </c>
      <c r="D14" s="237">
        <v>4225430</v>
      </c>
      <c r="E14" s="237">
        <v>4392497</v>
      </c>
      <c r="F14" s="238">
        <v>3.9538461174365702</v>
      </c>
    </row>
    <row r="15" spans="1:27" ht="15.6" customHeight="1" x14ac:dyDescent="0.25">
      <c r="A15" s="236" t="s">
        <v>145</v>
      </c>
      <c r="B15" s="237">
        <v>1778971</v>
      </c>
      <c r="C15" s="237">
        <v>2147506</v>
      </c>
      <c r="D15" s="237">
        <v>5430405</v>
      </c>
      <c r="E15" s="237">
        <v>5645563</v>
      </c>
      <c r="F15" s="238">
        <v>3.9620985911732158</v>
      </c>
    </row>
    <row r="16" spans="1:27" ht="15.6" customHeight="1" x14ac:dyDescent="0.5">
      <c r="A16" s="236" t="s">
        <v>144</v>
      </c>
      <c r="B16" s="237">
        <v>2331448</v>
      </c>
      <c r="C16" s="237">
        <v>1950953</v>
      </c>
      <c r="D16" s="237">
        <v>6257597</v>
      </c>
      <c r="E16" s="237">
        <v>6167463</v>
      </c>
      <c r="F16" s="238">
        <v>-1.440393173290005</v>
      </c>
      <c r="G16" s="15"/>
    </row>
    <row r="17" spans="1:7" ht="15.6" customHeight="1" x14ac:dyDescent="0.35">
      <c r="A17" s="236" t="s">
        <v>150</v>
      </c>
      <c r="B17" s="237">
        <v>1067136</v>
      </c>
      <c r="C17" s="237">
        <v>816462</v>
      </c>
      <c r="D17" s="237">
        <v>3166881</v>
      </c>
      <c r="E17" s="237">
        <v>3029115</v>
      </c>
      <c r="F17" s="238">
        <v>-4.3502108225727483</v>
      </c>
      <c r="G17" s="16"/>
    </row>
    <row r="18" spans="1:7" ht="15.6" customHeight="1" x14ac:dyDescent="0.25">
      <c r="A18" s="236" t="s">
        <v>147</v>
      </c>
      <c r="B18" s="237">
        <v>16978</v>
      </c>
      <c r="C18" s="237">
        <v>86036</v>
      </c>
      <c r="D18" s="237">
        <v>73773</v>
      </c>
      <c r="E18" s="237">
        <v>169704</v>
      </c>
      <c r="F18" s="238">
        <v>130.0353787971209</v>
      </c>
    </row>
    <row r="19" spans="1:7" ht="15.6" customHeight="1" x14ac:dyDescent="0.25">
      <c r="A19" s="236" t="s">
        <v>143</v>
      </c>
      <c r="B19" s="237">
        <v>429095</v>
      </c>
      <c r="C19" s="237">
        <v>377224</v>
      </c>
      <c r="D19" s="237">
        <v>972221</v>
      </c>
      <c r="E19" s="237">
        <v>1318778</v>
      </c>
      <c r="F19" s="238">
        <v>35.645907669141081</v>
      </c>
    </row>
    <row r="20" spans="1:7" ht="15.6" customHeight="1" x14ac:dyDescent="0.25">
      <c r="A20" s="236" t="s">
        <v>142</v>
      </c>
      <c r="B20" s="237">
        <v>1094849</v>
      </c>
      <c r="C20" s="237">
        <v>566254</v>
      </c>
      <c r="D20" s="237">
        <v>2936055</v>
      </c>
      <c r="E20" s="237">
        <v>1986489</v>
      </c>
      <c r="F20" s="238">
        <v>-32.341560359053219</v>
      </c>
    </row>
    <row r="21" spans="1:7" ht="15.6" customHeight="1" x14ac:dyDescent="0.25">
      <c r="A21" s="236" t="s">
        <v>149</v>
      </c>
      <c r="B21" s="237">
        <v>1147476</v>
      </c>
      <c r="C21" s="237">
        <v>823793</v>
      </c>
      <c r="D21" s="237">
        <v>3775551</v>
      </c>
      <c r="E21" s="237">
        <v>3619384</v>
      </c>
      <c r="F21" s="238">
        <v>-4.1362704410561548</v>
      </c>
    </row>
    <row r="22" spans="1:7" ht="15.6" customHeight="1" x14ac:dyDescent="0.25">
      <c r="A22" s="236" t="s">
        <v>146</v>
      </c>
      <c r="B22" s="237">
        <v>181909</v>
      </c>
      <c r="C22" s="237">
        <v>206281</v>
      </c>
      <c r="D22" s="237">
        <v>446250</v>
      </c>
      <c r="E22" s="237">
        <v>525176</v>
      </c>
      <c r="F22" s="238">
        <v>17.686498599439769</v>
      </c>
    </row>
    <row r="23" spans="1:7" ht="15.6" customHeight="1" x14ac:dyDescent="0.25">
      <c r="A23" s="236" t="s">
        <v>165</v>
      </c>
      <c r="B23" s="237">
        <v>77616</v>
      </c>
      <c r="C23" s="237">
        <v>100988</v>
      </c>
      <c r="D23" s="237">
        <v>279114</v>
      </c>
      <c r="E23" s="237">
        <v>263826</v>
      </c>
      <c r="F23" s="238">
        <v>-5.477331842902899</v>
      </c>
    </row>
    <row r="24" spans="1:7" ht="15.6" customHeight="1" x14ac:dyDescent="0.25">
      <c r="A24" s="236" t="s">
        <v>141</v>
      </c>
      <c r="B24" s="237">
        <v>120745</v>
      </c>
      <c r="C24" s="237">
        <v>118552</v>
      </c>
      <c r="D24" s="237">
        <v>416580</v>
      </c>
      <c r="E24" s="237">
        <v>303801</v>
      </c>
      <c r="F24" s="238">
        <v>-27.072591098948578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115835</v>
      </c>
      <c r="C26" s="237">
        <v>99158</v>
      </c>
      <c r="D26" s="237">
        <v>306319</v>
      </c>
      <c r="E26" s="237">
        <v>230852</v>
      </c>
      <c r="F26" s="238">
        <v>-24.636734907074</v>
      </c>
    </row>
    <row r="27" spans="1:7" ht="15.6" customHeight="1" x14ac:dyDescent="0.25">
      <c r="A27" s="236" t="s">
        <v>173</v>
      </c>
      <c r="B27" s="237">
        <v>189120</v>
      </c>
      <c r="C27" s="237">
        <v>196545</v>
      </c>
      <c r="D27" s="237">
        <v>570933</v>
      </c>
      <c r="E27" s="237">
        <v>555129</v>
      </c>
      <c r="F27" s="238">
        <v>-2.768100635275943</v>
      </c>
    </row>
    <row r="28" spans="1:7" ht="15.6" customHeight="1" x14ac:dyDescent="0.25">
      <c r="A28" s="236" t="s">
        <v>177</v>
      </c>
      <c r="B28" s="237">
        <v>95787</v>
      </c>
      <c r="C28" s="237">
        <v>107785</v>
      </c>
      <c r="D28" s="237">
        <v>276081</v>
      </c>
      <c r="E28" s="237">
        <v>326709</v>
      </c>
      <c r="F28" s="238">
        <v>18.338096428222158</v>
      </c>
    </row>
    <row r="29" spans="1:7" ht="15.6" customHeight="1" x14ac:dyDescent="0.25">
      <c r="A29" s="236" t="s">
        <v>178</v>
      </c>
      <c r="B29" s="237">
        <v>349545</v>
      </c>
      <c r="C29" s="237">
        <v>213907</v>
      </c>
      <c r="D29" s="237">
        <v>746673</v>
      </c>
      <c r="E29" s="237">
        <v>724163</v>
      </c>
      <c r="F29" s="238">
        <v>-3.014706571685323</v>
      </c>
    </row>
    <row r="30" spans="1:7" ht="15.6" customHeight="1" x14ac:dyDescent="0.25">
      <c r="A30" s="236" t="s">
        <v>179</v>
      </c>
      <c r="B30" s="237">
        <v>202090</v>
      </c>
      <c r="C30" s="237">
        <v>207250</v>
      </c>
      <c r="D30" s="237">
        <v>534359</v>
      </c>
      <c r="E30" s="237">
        <v>483295</v>
      </c>
      <c r="F30" s="238">
        <v>-9.5561223821438404</v>
      </c>
    </row>
    <row r="31" spans="1:7" ht="15.6" customHeight="1" x14ac:dyDescent="0.25">
      <c r="A31" s="236" t="s">
        <v>180</v>
      </c>
      <c r="B31" s="237">
        <v>1691160</v>
      </c>
      <c r="C31" s="237">
        <v>1625780</v>
      </c>
      <c r="D31" s="237">
        <v>5216046</v>
      </c>
      <c r="E31" s="237">
        <v>5218683</v>
      </c>
      <c r="F31" s="238">
        <v>5.0555535744891238E-2</v>
      </c>
    </row>
    <row r="32" spans="1:7" ht="15.6" customHeight="1" x14ac:dyDescent="0.25">
      <c r="A32" s="236" t="s">
        <v>181</v>
      </c>
      <c r="B32" s="237">
        <v>1537560</v>
      </c>
      <c r="C32" s="237">
        <v>1758540</v>
      </c>
      <c r="D32" s="237">
        <v>4173992</v>
      </c>
      <c r="E32" s="237">
        <v>4391891</v>
      </c>
      <c r="F32" s="238">
        <v>5.2203981224688496</v>
      </c>
    </row>
    <row r="33" spans="1:6" ht="15.6" customHeight="1" x14ac:dyDescent="0.25">
      <c r="A33" s="236" t="s">
        <v>182</v>
      </c>
      <c r="B33" s="237">
        <v>156075</v>
      </c>
      <c r="C33" s="237">
        <v>152000</v>
      </c>
      <c r="D33" s="237">
        <v>415948</v>
      </c>
      <c r="E33" s="237">
        <v>420748</v>
      </c>
      <c r="F33" s="238">
        <v>1.1539904026464849</v>
      </c>
    </row>
    <row r="34" spans="1:6" ht="15.6" customHeight="1" x14ac:dyDescent="0.25">
      <c r="A34" s="236" t="s">
        <v>183</v>
      </c>
      <c r="B34" s="237">
        <v>42916</v>
      </c>
      <c r="C34" s="237">
        <v>71120</v>
      </c>
      <c r="D34" s="237">
        <v>183497</v>
      </c>
      <c r="E34" s="237">
        <v>207473</v>
      </c>
      <c r="F34" s="238">
        <v>13.06615367008725</v>
      </c>
    </row>
    <row r="35" spans="1:6" ht="15.6" customHeight="1" x14ac:dyDescent="0.25">
      <c r="A35" s="240" t="s">
        <v>153</v>
      </c>
      <c r="B35" s="241">
        <f>SUM(B7:B34)</f>
        <v>17174742</v>
      </c>
      <c r="C35" s="241">
        <f>SUM(C7:C34)</f>
        <v>16102854</v>
      </c>
      <c r="D35" s="241">
        <f>SUM(D7:D34)</f>
        <v>48107213</v>
      </c>
      <c r="E35" s="241">
        <f>SUM(E7:E34)</f>
        <v>47216235</v>
      </c>
      <c r="F35" s="242">
        <f>E35*100/D35-100</f>
        <v>-1.8520673812469681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C177-018F-4968-B5C2-60DE41A261E0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451084</v>
      </c>
      <c r="C7" s="237">
        <v>456406</v>
      </c>
      <c r="D7" s="237">
        <v>1342949</v>
      </c>
      <c r="E7" s="237">
        <v>1229210</v>
      </c>
      <c r="F7" s="238">
        <v>-8.4693461925955518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0</v>
      </c>
      <c r="D8" s="237">
        <v>0</v>
      </c>
      <c r="E8" s="237">
        <v>2100</v>
      </c>
      <c r="F8" s="238"/>
    </row>
    <row r="9" spans="1:14" ht="15.6" customHeight="1" x14ac:dyDescent="0.25">
      <c r="A9" s="236" t="s">
        <v>8</v>
      </c>
      <c r="B9" s="237">
        <v>6032</v>
      </c>
      <c r="C9" s="237">
        <v>0</v>
      </c>
      <c r="D9" s="237">
        <v>12032</v>
      </c>
      <c r="E9" s="237">
        <v>16902</v>
      </c>
      <c r="F9" s="238">
        <v>40.475398936170222</v>
      </c>
      <c r="G9" s="20"/>
    </row>
    <row r="10" spans="1:14" ht="15.6" customHeight="1" x14ac:dyDescent="0.25">
      <c r="A10" s="236" t="s">
        <v>10</v>
      </c>
      <c r="B10" s="237">
        <v>24114</v>
      </c>
      <c r="C10" s="237">
        <v>14052</v>
      </c>
      <c r="D10" s="237">
        <v>81801</v>
      </c>
      <c r="E10" s="237">
        <v>43280</v>
      </c>
      <c r="F10" s="238">
        <v>-47.091111355606898</v>
      </c>
    </row>
    <row r="11" spans="1:14" ht="15.6" customHeight="1" x14ac:dyDescent="0.25">
      <c r="A11" s="236" t="s">
        <v>9</v>
      </c>
      <c r="B11" s="237">
        <v>1077035</v>
      </c>
      <c r="C11" s="237">
        <v>1246673</v>
      </c>
      <c r="D11" s="237">
        <v>2920941</v>
      </c>
      <c r="E11" s="237">
        <v>2731771</v>
      </c>
      <c r="F11" s="238">
        <v>-6.4763375912077654</v>
      </c>
    </row>
    <row r="12" spans="1:14" ht="15.6" customHeight="1" x14ac:dyDescent="0.25">
      <c r="A12" s="236" t="s">
        <v>6</v>
      </c>
      <c r="B12" s="237">
        <v>5852</v>
      </c>
      <c r="C12" s="237">
        <v>0</v>
      </c>
      <c r="D12" s="237">
        <v>17456</v>
      </c>
      <c r="E12" s="237">
        <v>4697</v>
      </c>
      <c r="F12" s="238">
        <v>-73.092346471127399</v>
      </c>
    </row>
    <row r="13" spans="1:14" ht="15.6" customHeight="1" x14ac:dyDescent="0.25">
      <c r="A13" s="236" t="s">
        <v>175</v>
      </c>
      <c r="B13" s="237">
        <v>21500</v>
      </c>
      <c r="C13" s="237">
        <v>0</v>
      </c>
      <c r="D13" s="237">
        <v>30992</v>
      </c>
      <c r="E13" s="237">
        <v>0</v>
      </c>
      <c r="F13" s="238">
        <v>-100</v>
      </c>
    </row>
    <row r="14" spans="1:14" ht="15.6" customHeight="1" x14ac:dyDescent="0.25">
      <c r="A14" s="236" t="s">
        <v>148</v>
      </c>
      <c r="B14" s="237">
        <v>740812</v>
      </c>
      <c r="C14" s="237">
        <v>773584</v>
      </c>
      <c r="D14" s="237">
        <v>1558767</v>
      </c>
      <c r="E14" s="237">
        <v>1857356</v>
      </c>
      <c r="F14" s="238">
        <v>19.155460694253861</v>
      </c>
    </row>
    <row r="15" spans="1:14" ht="15.6" customHeight="1" x14ac:dyDescent="0.25">
      <c r="A15" s="236" t="s">
        <v>145</v>
      </c>
      <c r="B15" s="237">
        <v>1216101</v>
      </c>
      <c r="C15" s="237">
        <v>1614278</v>
      </c>
      <c r="D15" s="237">
        <v>3969716</v>
      </c>
      <c r="E15" s="237">
        <v>4139834</v>
      </c>
      <c r="F15" s="238">
        <v>4.2853947234512484</v>
      </c>
    </row>
    <row r="16" spans="1:14" ht="15.6" customHeight="1" x14ac:dyDescent="0.5">
      <c r="A16" s="236" t="s">
        <v>144</v>
      </c>
      <c r="B16" s="237">
        <v>1762127</v>
      </c>
      <c r="C16" s="237">
        <v>1515348</v>
      </c>
      <c r="D16" s="237">
        <v>4858111</v>
      </c>
      <c r="E16" s="237">
        <v>4868862</v>
      </c>
      <c r="F16" s="238">
        <v>0.22130000734853181</v>
      </c>
      <c r="G16" s="15"/>
    </row>
    <row r="17" spans="1:7" ht="15.6" customHeight="1" x14ac:dyDescent="0.35">
      <c r="A17" s="236" t="s">
        <v>150</v>
      </c>
      <c r="B17" s="237">
        <v>480482</v>
      </c>
      <c r="C17" s="237">
        <v>403242</v>
      </c>
      <c r="D17" s="237">
        <v>1587755</v>
      </c>
      <c r="E17" s="237">
        <v>1516784</v>
      </c>
      <c r="F17" s="238">
        <v>-4.4698961741578529</v>
      </c>
      <c r="G17" s="16"/>
    </row>
    <row r="18" spans="1:7" ht="15.6" customHeight="1" x14ac:dyDescent="0.25">
      <c r="A18" s="236" t="s">
        <v>147</v>
      </c>
      <c r="B18" s="237">
        <v>16780</v>
      </c>
      <c r="C18" s="237">
        <v>85874</v>
      </c>
      <c r="D18" s="237">
        <v>73375</v>
      </c>
      <c r="E18" s="237">
        <v>169294</v>
      </c>
      <c r="F18" s="238">
        <v>130.72436115843271</v>
      </c>
    </row>
    <row r="19" spans="1:7" ht="15.6" customHeight="1" x14ac:dyDescent="0.25">
      <c r="A19" s="236" t="s">
        <v>143</v>
      </c>
      <c r="B19" s="237">
        <v>232074</v>
      </c>
      <c r="C19" s="237">
        <v>211332</v>
      </c>
      <c r="D19" s="237">
        <v>490776</v>
      </c>
      <c r="E19" s="237">
        <v>664666</v>
      </c>
      <c r="F19" s="238">
        <v>35.431642949125461</v>
      </c>
    </row>
    <row r="20" spans="1:7" ht="15.6" customHeight="1" x14ac:dyDescent="0.25">
      <c r="A20" s="236" t="s">
        <v>142</v>
      </c>
      <c r="B20" s="237">
        <v>101080</v>
      </c>
      <c r="C20" s="237">
        <v>91320</v>
      </c>
      <c r="D20" s="237">
        <v>291106</v>
      </c>
      <c r="E20" s="237">
        <v>264114</v>
      </c>
      <c r="F20" s="238">
        <v>-9.272223863472405</v>
      </c>
    </row>
    <row r="21" spans="1:7" ht="15.6" customHeight="1" x14ac:dyDescent="0.25">
      <c r="A21" s="236" t="s">
        <v>149</v>
      </c>
      <c r="B21" s="237">
        <v>921828</v>
      </c>
      <c r="C21" s="237">
        <v>672105</v>
      </c>
      <c r="D21" s="237">
        <v>3053242</v>
      </c>
      <c r="E21" s="237">
        <v>3001229</v>
      </c>
      <c r="F21" s="238">
        <v>-1.7035334899755701</v>
      </c>
    </row>
    <row r="22" spans="1:7" ht="15.6" customHeight="1" x14ac:dyDescent="0.25">
      <c r="A22" s="236" t="s">
        <v>146</v>
      </c>
      <c r="B22" s="237">
        <v>100955</v>
      </c>
      <c r="C22" s="237">
        <v>133015</v>
      </c>
      <c r="D22" s="237">
        <v>253305</v>
      </c>
      <c r="E22" s="237">
        <v>329755</v>
      </c>
      <c r="F22" s="238">
        <v>30.18100708631885</v>
      </c>
    </row>
    <row r="23" spans="1:7" ht="15.6" customHeight="1" x14ac:dyDescent="0.25">
      <c r="A23" s="236" t="s">
        <v>165</v>
      </c>
      <c r="B23" s="237">
        <v>6283</v>
      </c>
      <c r="C23" s="237">
        <v>1995</v>
      </c>
      <c r="D23" s="237">
        <v>12659</v>
      </c>
      <c r="E23" s="237">
        <v>21648</v>
      </c>
      <c r="F23" s="238">
        <v>71.008768465123637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77655</v>
      </c>
      <c r="C26" s="237">
        <v>76765</v>
      </c>
      <c r="D26" s="237">
        <v>179962</v>
      </c>
      <c r="E26" s="237">
        <v>173610</v>
      </c>
      <c r="F26" s="238">
        <v>-3.5296340338515928</v>
      </c>
    </row>
    <row r="27" spans="1:7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 x14ac:dyDescent="0.25">
      <c r="A28" s="236" t="s">
        <v>177</v>
      </c>
      <c r="B28" s="237">
        <v>53460</v>
      </c>
      <c r="C28" s="237">
        <v>57237</v>
      </c>
      <c r="D28" s="237">
        <v>152674</v>
      </c>
      <c r="E28" s="237">
        <v>202937</v>
      </c>
      <c r="F28" s="238">
        <v>32.921781049818577</v>
      </c>
    </row>
    <row r="29" spans="1:7" ht="15.6" customHeight="1" x14ac:dyDescent="0.25">
      <c r="A29" s="236" t="s">
        <v>178</v>
      </c>
      <c r="B29" s="237">
        <v>16228</v>
      </c>
      <c r="C29" s="237">
        <v>15472</v>
      </c>
      <c r="D29" s="237">
        <v>51120</v>
      </c>
      <c r="E29" s="237">
        <v>36481</v>
      </c>
      <c r="F29" s="238">
        <v>-28.63654147104852</v>
      </c>
    </row>
    <row r="30" spans="1:7" ht="15.6" customHeight="1" x14ac:dyDescent="0.25">
      <c r="A30" s="236" t="s">
        <v>179</v>
      </c>
      <c r="B30" s="237">
        <v>22237</v>
      </c>
      <c r="C30" s="237">
        <v>86640</v>
      </c>
      <c r="D30" s="237">
        <v>82461</v>
      </c>
      <c r="E30" s="237">
        <v>185475</v>
      </c>
      <c r="F30" s="238">
        <v>124.9245097682541</v>
      </c>
    </row>
    <row r="31" spans="1:7" ht="15.6" customHeight="1" x14ac:dyDescent="0.25">
      <c r="A31" s="236" t="s">
        <v>180</v>
      </c>
      <c r="B31" s="237">
        <v>1027850</v>
      </c>
      <c r="C31" s="237">
        <v>1049954</v>
      </c>
      <c r="D31" s="237">
        <v>3247848</v>
      </c>
      <c r="E31" s="237">
        <v>3310247</v>
      </c>
      <c r="F31" s="238">
        <v>1.921241388143784</v>
      </c>
    </row>
    <row r="32" spans="1:7" ht="15.6" customHeight="1" x14ac:dyDescent="0.25">
      <c r="A32" s="236" t="s">
        <v>181</v>
      </c>
      <c r="B32" s="237">
        <v>366220</v>
      </c>
      <c r="C32" s="237">
        <v>363112</v>
      </c>
      <c r="D32" s="237">
        <v>774392</v>
      </c>
      <c r="E32" s="237">
        <v>868654</v>
      </c>
      <c r="F32" s="238">
        <v>12.17238814450563</v>
      </c>
    </row>
    <row r="33" spans="1:6" ht="15.6" customHeight="1" x14ac:dyDescent="0.25">
      <c r="A33" s="236" t="s">
        <v>182</v>
      </c>
      <c r="B33" s="237">
        <v>0</v>
      </c>
      <c r="C33" s="237">
        <v>2367</v>
      </c>
      <c r="D33" s="237">
        <v>2986</v>
      </c>
      <c r="E33" s="237">
        <v>8266</v>
      </c>
      <c r="F33" s="238">
        <v>176.8251841929002</v>
      </c>
    </row>
    <row r="34" spans="1:6" ht="15.6" customHeight="1" x14ac:dyDescent="0.25">
      <c r="A34" s="236" t="s">
        <v>183</v>
      </c>
      <c r="B34" s="237">
        <v>14807</v>
      </c>
      <c r="C34" s="237">
        <v>16977</v>
      </c>
      <c r="D34" s="237">
        <v>68645</v>
      </c>
      <c r="E34" s="237">
        <v>67298</v>
      </c>
      <c r="F34" s="238">
        <v>-1.96226964818996</v>
      </c>
    </row>
    <row r="35" spans="1:6" ht="15.6" customHeight="1" x14ac:dyDescent="0.25">
      <c r="A35" s="240" t="s">
        <v>153</v>
      </c>
      <c r="B35" s="241">
        <f>SUM(B7:B34)</f>
        <v>8742596</v>
      </c>
      <c r="C35" s="241">
        <f>SUM(C7:C34)</f>
        <v>8887748</v>
      </c>
      <c r="D35" s="241">
        <f>SUM(D7:D34)</f>
        <v>25115071</v>
      </c>
      <c r="E35" s="241">
        <f>SUM(E7:E34)</f>
        <v>25714470</v>
      </c>
      <c r="F35" s="242">
        <f>E35*100/D35-100</f>
        <v>2.3866108122887653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F2AD-682A-4B2E-985C-189E8B254832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238948</v>
      </c>
      <c r="C7" s="237">
        <v>128420</v>
      </c>
      <c r="D7" s="237">
        <v>638976</v>
      </c>
      <c r="E7" s="237">
        <v>534841</v>
      </c>
      <c r="F7" s="238">
        <v>-16.297169220753201</v>
      </c>
      <c r="G7" s="20"/>
    </row>
    <row r="8" spans="1:14" ht="15.6" customHeight="1" x14ac:dyDescent="0.25">
      <c r="A8" s="236" t="s">
        <v>11</v>
      </c>
      <c r="B8" s="237">
        <v>58910</v>
      </c>
      <c r="C8" s="237">
        <v>23918</v>
      </c>
      <c r="D8" s="237">
        <v>140703</v>
      </c>
      <c r="E8" s="237">
        <v>85791</v>
      </c>
      <c r="F8" s="238">
        <v>-39.02688642033219</v>
      </c>
    </row>
    <row r="9" spans="1:14" ht="15.6" customHeight="1" x14ac:dyDescent="0.25">
      <c r="A9" s="236" t="s">
        <v>8</v>
      </c>
      <c r="B9" s="237">
        <v>9328</v>
      </c>
      <c r="C9" s="237">
        <v>12062</v>
      </c>
      <c r="D9" s="237">
        <v>50774</v>
      </c>
      <c r="E9" s="237">
        <v>43362</v>
      </c>
      <c r="F9" s="238">
        <v>-14.598022609997241</v>
      </c>
    </row>
    <row r="10" spans="1:14" ht="15.6" customHeight="1" x14ac:dyDescent="0.25">
      <c r="A10" s="236" t="s">
        <v>10</v>
      </c>
      <c r="B10" s="237">
        <v>182000</v>
      </c>
      <c r="C10" s="237">
        <v>42053</v>
      </c>
      <c r="D10" s="237">
        <v>385293</v>
      </c>
      <c r="E10" s="237">
        <v>296570</v>
      </c>
      <c r="F10" s="238">
        <v>-23.027410308518451</v>
      </c>
    </row>
    <row r="11" spans="1:14" ht="15.6" customHeight="1" x14ac:dyDescent="0.25">
      <c r="A11" s="236" t="s">
        <v>9</v>
      </c>
      <c r="B11" s="237">
        <v>12581</v>
      </c>
      <c r="C11" s="237">
        <v>18577</v>
      </c>
      <c r="D11" s="237">
        <v>40896</v>
      </c>
      <c r="E11" s="237">
        <v>46320</v>
      </c>
      <c r="F11" s="238">
        <v>13.262910798122061</v>
      </c>
    </row>
    <row r="12" spans="1:14" ht="15.6" customHeight="1" x14ac:dyDescent="0.25">
      <c r="A12" s="236" t="s">
        <v>6</v>
      </c>
      <c r="B12" s="237">
        <v>59757</v>
      </c>
      <c r="C12" s="237">
        <v>116921</v>
      </c>
      <c r="D12" s="237">
        <v>223769</v>
      </c>
      <c r="E12" s="237">
        <v>303143</v>
      </c>
      <c r="F12" s="238">
        <v>35.471401311173572</v>
      </c>
    </row>
    <row r="13" spans="1:14" ht="15.6" customHeight="1" x14ac:dyDescent="0.25">
      <c r="A13" s="236" t="s">
        <v>175</v>
      </c>
      <c r="B13" s="237">
        <v>9800</v>
      </c>
      <c r="C13" s="237">
        <v>4102</v>
      </c>
      <c r="D13" s="237">
        <v>21340</v>
      </c>
      <c r="E13" s="237">
        <v>14171</v>
      </c>
      <c r="F13" s="238">
        <v>-33.594189315838797</v>
      </c>
    </row>
    <row r="14" spans="1:14" ht="15.6" customHeight="1" x14ac:dyDescent="0.25">
      <c r="A14" s="236" t="s">
        <v>148</v>
      </c>
      <c r="B14" s="237">
        <v>325851</v>
      </c>
      <c r="C14" s="237">
        <v>162040</v>
      </c>
      <c r="D14" s="237">
        <v>650324</v>
      </c>
      <c r="E14" s="237">
        <v>506412</v>
      </c>
      <c r="F14" s="238">
        <v>-22.129277098799989</v>
      </c>
    </row>
    <row r="15" spans="1:14" ht="15.6" customHeight="1" x14ac:dyDescent="0.25">
      <c r="A15" s="236" t="s">
        <v>145</v>
      </c>
      <c r="B15" s="237">
        <v>250950</v>
      </c>
      <c r="C15" s="237">
        <v>156413</v>
      </c>
      <c r="D15" s="237">
        <v>520774</v>
      </c>
      <c r="E15" s="237">
        <v>529564</v>
      </c>
      <c r="F15" s="238">
        <v>1.68787228241041</v>
      </c>
    </row>
    <row r="16" spans="1:14" ht="15.6" customHeight="1" x14ac:dyDescent="0.5">
      <c r="A16" s="236" t="s">
        <v>144</v>
      </c>
      <c r="B16" s="237">
        <v>524143</v>
      </c>
      <c r="C16" s="237">
        <v>376100</v>
      </c>
      <c r="D16" s="237">
        <v>1277901</v>
      </c>
      <c r="E16" s="237">
        <v>1185248</v>
      </c>
      <c r="F16" s="238">
        <v>-7.2504051565809817</v>
      </c>
      <c r="G16" s="15"/>
    </row>
    <row r="17" spans="1:7" ht="15.6" customHeight="1" x14ac:dyDescent="0.35">
      <c r="A17" s="236" t="s">
        <v>150</v>
      </c>
      <c r="B17" s="237">
        <v>576283</v>
      </c>
      <c r="C17" s="237">
        <v>407071</v>
      </c>
      <c r="D17" s="237">
        <v>1556819</v>
      </c>
      <c r="E17" s="237">
        <v>1483645</v>
      </c>
      <c r="F17" s="238">
        <v>-4.7002252670348952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192592</v>
      </c>
      <c r="C19" s="237">
        <v>153061</v>
      </c>
      <c r="D19" s="237">
        <v>469581</v>
      </c>
      <c r="E19" s="237">
        <v>617795</v>
      </c>
      <c r="F19" s="238">
        <v>31.563031724026299</v>
      </c>
    </row>
    <row r="20" spans="1:7" ht="15.6" customHeight="1" x14ac:dyDescent="0.25">
      <c r="A20" s="236" t="s">
        <v>142</v>
      </c>
      <c r="B20" s="237">
        <v>942844</v>
      </c>
      <c r="C20" s="237">
        <v>384517</v>
      </c>
      <c r="D20" s="237">
        <v>2520854</v>
      </c>
      <c r="E20" s="237">
        <v>1505252</v>
      </c>
      <c r="F20" s="238">
        <v>-40.288013506533893</v>
      </c>
    </row>
    <row r="21" spans="1:7" ht="15.6" customHeight="1" x14ac:dyDescent="0.25">
      <c r="A21" s="236" t="s">
        <v>149</v>
      </c>
      <c r="B21" s="237">
        <v>216533</v>
      </c>
      <c r="C21" s="237">
        <v>129601</v>
      </c>
      <c r="D21" s="237">
        <v>711057</v>
      </c>
      <c r="E21" s="237">
        <v>555881</v>
      </c>
      <c r="F21" s="238">
        <v>-21.823285615639819</v>
      </c>
    </row>
    <row r="22" spans="1:7" ht="15.6" customHeight="1" x14ac:dyDescent="0.25">
      <c r="A22" s="236" t="s">
        <v>146</v>
      </c>
      <c r="B22" s="237">
        <v>42354</v>
      </c>
      <c r="C22" s="237">
        <v>24761</v>
      </c>
      <c r="D22" s="237">
        <v>88606</v>
      </c>
      <c r="E22" s="237">
        <v>73706</v>
      </c>
      <c r="F22" s="238">
        <v>-16.816016974019821</v>
      </c>
    </row>
    <row r="23" spans="1:7" ht="15.6" customHeight="1" x14ac:dyDescent="0.25">
      <c r="A23" s="236" t="s">
        <v>165</v>
      </c>
      <c r="B23" s="237">
        <v>53943</v>
      </c>
      <c r="C23" s="237">
        <v>75134</v>
      </c>
      <c r="D23" s="237">
        <v>229554</v>
      </c>
      <c r="E23" s="237">
        <v>185632</v>
      </c>
      <c r="F23" s="238">
        <v>-19.13362433240108</v>
      </c>
    </row>
    <row r="24" spans="1:7" ht="15.6" customHeight="1" x14ac:dyDescent="0.25">
      <c r="A24" s="236" t="s">
        <v>141</v>
      </c>
      <c r="B24" s="237">
        <v>88332</v>
      </c>
      <c r="C24" s="237">
        <v>75074</v>
      </c>
      <c r="D24" s="237">
        <v>314205</v>
      </c>
      <c r="E24" s="237">
        <v>184142</v>
      </c>
      <c r="F24" s="238">
        <v>-41.394312630289143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5333</v>
      </c>
      <c r="C26" s="237">
        <v>17605</v>
      </c>
      <c r="D26" s="237">
        <v>38223</v>
      </c>
      <c r="E26" s="237">
        <v>43351</v>
      </c>
      <c r="F26" s="238">
        <v>13.416006069643929</v>
      </c>
    </row>
    <row r="27" spans="1:7" ht="15.6" customHeight="1" x14ac:dyDescent="0.25">
      <c r="A27" s="236" t="s">
        <v>173</v>
      </c>
      <c r="B27" s="237">
        <v>77902</v>
      </c>
      <c r="C27" s="237">
        <v>43086</v>
      </c>
      <c r="D27" s="237">
        <v>242828</v>
      </c>
      <c r="E27" s="237">
        <v>164831</v>
      </c>
      <c r="F27" s="238">
        <v>-32.120266196649482</v>
      </c>
    </row>
    <row r="28" spans="1:7" ht="15.6" customHeight="1" x14ac:dyDescent="0.25">
      <c r="A28" s="236" t="s">
        <v>177</v>
      </c>
      <c r="B28" s="237">
        <v>11721</v>
      </c>
      <c r="C28" s="237">
        <v>20684</v>
      </c>
      <c r="D28" s="237">
        <v>41677</v>
      </c>
      <c r="E28" s="237">
        <v>42013</v>
      </c>
      <c r="F28" s="238">
        <v>0.80620006238453346</v>
      </c>
    </row>
    <row r="29" spans="1:7" ht="15.6" customHeight="1" x14ac:dyDescent="0.25">
      <c r="A29" s="236" t="s">
        <v>178</v>
      </c>
      <c r="B29" s="237">
        <v>238602</v>
      </c>
      <c r="C29" s="237">
        <v>120428</v>
      </c>
      <c r="D29" s="237">
        <v>466514</v>
      </c>
      <c r="E29" s="237">
        <v>493072</v>
      </c>
      <c r="F29" s="238">
        <v>5.6928623792640707</v>
      </c>
    </row>
    <row r="30" spans="1:7" ht="15.6" customHeight="1" x14ac:dyDescent="0.25">
      <c r="A30" s="236" t="s">
        <v>179</v>
      </c>
      <c r="B30" s="237">
        <v>157488</v>
      </c>
      <c r="C30" s="237">
        <v>112108</v>
      </c>
      <c r="D30" s="237">
        <v>422649</v>
      </c>
      <c r="E30" s="237">
        <v>281050</v>
      </c>
      <c r="F30" s="238">
        <v>-33.50274104516987</v>
      </c>
    </row>
    <row r="31" spans="1:7" ht="15.6" customHeight="1" x14ac:dyDescent="0.25">
      <c r="A31" s="236" t="s">
        <v>180</v>
      </c>
      <c r="B31" s="237">
        <v>580178</v>
      </c>
      <c r="C31" s="237">
        <v>472378</v>
      </c>
      <c r="D31" s="237">
        <v>1727836</v>
      </c>
      <c r="E31" s="237">
        <v>1647560</v>
      </c>
      <c r="F31" s="238">
        <v>-4.6460427957282917</v>
      </c>
    </row>
    <row r="32" spans="1:7" ht="15.6" customHeight="1" x14ac:dyDescent="0.25">
      <c r="A32" s="236" t="s">
        <v>181</v>
      </c>
      <c r="B32" s="237">
        <v>169566</v>
      </c>
      <c r="C32" s="237">
        <v>182403</v>
      </c>
      <c r="D32" s="237">
        <v>460207</v>
      </c>
      <c r="E32" s="237">
        <v>432794</v>
      </c>
      <c r="F32" s="238">
        <v>-5.9566673257903489</v>
      </c>
    </row>
    <row r="33" spans="1:7" ht="15.6" customHeight="1" x14ac:dyDescent="0.25">
      <c r="A33" s="236" t="s">
        <v>182</v>
      </c>
      <c r="B33" s="237">
        <v>5121</v>
      </c>
      <c r="C33" s="237">
        <v>10026</v>
      </c>
      <c r="D33" s="237">
        <v>13887</v>
      </c>
      <c r="E33" s="237">
        <v>12444</v>
      </c>
      <c r="F33" s="238">
        <v>-10.391013177792169</v>
      </c>
    </row>
    <row r="34" spans="1:7" ht="15.6" customHeight="1" x14ac:dyDescent="0.25">
      <c r="A34" s="236" t="s">
        <v>183</v>
      </c>
      <c r="B34" s="237">
        <v>5457</v>
      </c>
      <c r="C34" s="237">
        <v>29187</v>
      </c>
      <c r="D34" s="237">
        <v>42229</v>
      </c>
      <c r="E34" s="237">
        <v>69175</v>
      </c>
      <c r="F34" s="238">
        <v>63.809230623505186</v>
      </c>
    </row>
    <row r="35" spans="1:7" s="47" customFormat="1" ht="15.6" customHeight="1" x14ac:dyDescent="0.2">
      <c r="A35" s="240" t="s">
        <v>153</v>
      </c>
      <c r="B35" s="241">
        <f>SUM(B7:B34)</f>
        <v>5036517</v>
      </c>
      <c r="C35" s="241">
        <f>SUM(C7:C34)</f>
        <v>3297730</v>
      </c>
      <c r="D35" s="241">
        <f>SUM(D7:D34)</f>
        <v>13297476</v>
      </c>
      <c r="E35" s="241">
        <f>SUM(E7:E34)</f>
        <v>11337765</v>
      </c>
      <c r="F35" s="242">
        <f>E35*100/D35-100</f>
        <v>-14.73746596722566</v>
      </c>
      <c r="G35" s="239"/>
    </row>
    <row r="36" spans="1:7" ht="15.6" customHeight="1" x14ac:dyDescent="0.25">
      <c r="A36" s="60" t="s">
        <v>187</v>
      </c>
      <c r="B36" s="165"/>
      <c r="C36" s="165"/>
      <c r="D36" s="165"/>
      <c r="E36" s="165"/>
      <c r="F36" s="165"/>
      <c r="G36" s="20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9C0A-DBA2-48BC-BFDD-427F8956983E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43233</v>
      </c>
      <c r="C7" s="237">
        <v>29111</v>
      </c>
      <c r="D7" s="237">
        <v>66298</v>
      </c>
      <c r="E7" s="237">
        <v>78404</v>
      </c>
      <c r="F7" s="238">
        <v>18.25997767655133</v>
      </c>
      <c r="G7" s="20"/>
    </row>
    <row r="8" spans="1:14" s="47" customFormat="1" ht="15.6" customHeight="1" x14ac:dyDescent="0.2">
      <c r="A8" s="236" t="s">
        <v>11</v>
      </c>
      <c r="B8" s="237">
        <v>14539</v>
      </c>
      <c r="C8" s="237">
        <v>19551</v>
      </c>
      <c r="D8" s="237">
        <v>57916</v>
      </c>
      <c r="E8" s="237">
        <v>49016</v>
      </c>
      <c r="F8" s="238">
        <v>-15.36708336211065</v>
      </c>
      <c r="G8" s="239"/>
    </row>
    <row r="9" spans="1:14" ht="15.6" customHeight="1" x14ac:dyDescent="0.25">
      <c r="A9" s="236" t="s">
        <v>8</v>
      </c>
      <c r="B9" s="237">
        <v>58198</v>
      </c>
      <c r="C9" s="237">
        <v>64937</v>
      </c>
      <c r="D9" s="237">
        <v>158087</v>
      </c>
      <c r="E9" s="237">
        <v>140323</v>
      </c>
      <c r="F9" s="238">
        <v>-11.236850594925579</v>
      </c>
      <c r="G9" s="243"/>
    </row>
    <row r="10" spans="1:14" ht="15.6" customHeight="1" x14ac:dyDescent="0.25">
      <c r="A10" s="236" t="s">
        <v>10</v>
      </c>
      <c r="B10" s="237">
        <v>632</v>
      </c>
      <c r="C10" s="237">
        <v>19291</v>
      </c>
      <c r="D10" s="237">
        <v>15982</v>
      </c>
      <c r="E10" s="237">
        <v>156010</v>
      </c>
      <c r="F10" s="238">
        <v>876.16068076586168</v>
      </c>
      <c r="G10" s="244"/>
    </row>
    <row r="11" spans="1:14" ht="15.6" customHeight="1" x14ac:dyDescent="0.25">
      <c r="A11" s="236" t="s">
        <v>9</v>
      </c>
      <c r="B11" s="237">
        <v>500462</v>
      </c>
      <c r="C11" s="237">
        <v>545737</v>
      </c>
      <c r="D11" s="237">
        <v>1481600</v>
      </c>
      <c r="E11" s="237">
        <v>1434522</v>
      </c>
      <c r="F11" s="238">
        <v>-3.1775107991360731</v>
      </c>
    </row>
    <row r="12" spans="1:14" ht="15.6" customHeight="1" x14ac:dyDescent="0.25">
      <c r="A12" s="236" t="s">
        <v>6</v>
      </c>
      <c r="B12" s="237">
        <v>3548</v>
      </c>
      <c r="C12" s="237">
        <v>5441</v>
      </c>
      <c r="D12" s="237">
        <v>15016</v>
      </c>
      <c r="E12" s="237">
        <v>21177</v>
      </c>
      <c r="F12" s="238">
        <v>41.029568460309008</v>
      </c>
    </row>
    <row r="13" spans="1:14" ht="15.6" customHeight="1" x14ac:dyDescent="0.25">
      <c r="A13" s="236" t="s">
        <v>175</v>
      </c>
      <c r="B13" s="237">
        <v>372</v>
      </c>
      <c r="C13" s="237">
        <v>2870</v>
      </c>
      <c r="D13" s="237">
        <v>687</v>
      </c>
      <c r="E13" s="237">
        <v>3886</v>
      </c>
      <c r="F13" s="238">
        <v>465.64774381368278</v>
      </c>
    </row>
    <row r="14" spans="1:14" ht="15.6" customHeight="1" x14ac:dyDescent="0.25">
      <c r="A14" s="236" t="s">
        <v>148</v>
      </c>
      <c r="B14" s="237">
        <v>703843</v>
      </c>
      <c r="C14" s="237">
        <v>790974</v>
      </c>
      <c r="D14" s="237">
        <v>2016339</v>
      </c>
      <c r="E14" s="237">
        <v>2028729</v>
      </c>
      <c r="F14" s="238">
        <v>0.61448000559430216</v>
      </c>
    </row>
    <row r="15" spans="1:14" ht="15.6" customHeight="1" x14ac:dyDescent="0.25">
      <c r="A15" s="236" t="s">
        <v>145</v>
      </c>
      <c r="B15" s="237">
        <v>311920</v>
      </c>
      <c r="C15" s="237">
        <v>376815</v>
      </c>
      <c r="D15" s="237">
        <v>939915</v>
      </c>
      <c r="E15" s="237">
        <v>976165</v>
      </c>
      <c r="F15" s="238">
        <v>3.856731725741156</v>
      </c>
    </row>
    <row r="16" spans="1:14" ht="15.6" customHeight="1" x14ac:dyDescent="0.5">
      <c r="A16" s="236" t="s">
        <v>144</v>
      </c>
      <c r="B16" s="237">
        <v>45178</v>
      </c>
      <c r="C16" s="237">
        <v>59505</v>
      </c>
      <c r="D16" s="237">
        <v>121585</v>
      </c>
      <c r="E16" s="237">
        <v>113353</v>
      </c>
      <c r="F16" s="238">
        <v>-6.7705720277994876</v>
      </c>
      <c r="G16" s="15"/>
    </row>
    <row r="17" spans="1:7" ht="15.6" customHeight="1" x14ac:dyDescent="0.35">
      <c r="A17" s="236" t="s">
        <v>150</v>
      </c>
      <c r="B17" s="237">
        <v>10371</v>
      </c>
      <c r="C17" s="237">
        <v>6149</v>
      </c>
      <c r="D17" s="237">
        <v>22307</v>
      </c>
      <c r="E17" s="237">
        <v>28686</v>
      </c>
      <c r="F17" s="238">
        <v>28.59640471600844</v>
      </c>
      <c r="G17" s="16"/>
    </row>
    <row r="18" spans="1:7" ht="15.6" customHeight="1" x14ac:dyDescent="0.25">
      <c r="A18" s="236" t="s">
        <v>147</v>
      </c>
      <c r="B18" s="237">
        <v>198</v>
      </c>
      <c r="C18" s="237">
        <v>162</v>
      </c>
      <c r="D18" s="237">
        <v>398</v>
      </c>
      <c r="E18" s="237">
        <v>410</v>
      </c>
      <c r="F18" s="238">
        <v>3.015075376884425</v>
      </c>
    </row>
    <row r="19" spans="1:7" ht="15.6" customHeight="1" x14ac:dyDescent="0.25">
      <c r="A19" s="236" t="s">
        <v>143</v>
      </c>
      <c r="B19" s="237">
        <v>4429</v>
      </c>
      <c r="C19" s="237">
        <v>12831</v>
      </c>
      <c r="D19" s="237">
        <v>11864</v>
      </c>
      <c r="E19" s="237">
        <v>36317</v>
      </c>
      <c r="F19" s="238">
        <v>206.1109238031018</v>
      </c>
    </row>
    <row r="20" spans="1:7" ht="15.6" customHeight="1" x14ac:dyDescent="0.25">
      <c r="A20" s="236" t="s">
        <v>142</v>
      </c>
      <c r="B20" s="237">
        <v>50925</v>
      </c>
      <c r="C20" s="237">
        <v>90417</v>
      </c>
      <c r="D20" s="237">
        <v>124095</v>
      </c>
      <c r="E20" s="237">
        <v>217123</v>
      </c>
      <c r="F20" s="238">
        <v>74.965147669124462</v>
      </c>
    </row>
    <row r="21" spans="1:7" ht="15.6" customHeight="1" x14ac:dyDescent="0.25">
      <c r="A21" s="236" t="s">
        <v>149</v>
      </c>
      <c r="B21" s="237">
        <v>9115</v>
      </c>
      <c r="C21" s="237">
        <v>22087</v>
      </c>
      <c r="D21" s="237">
        <v>11252</v>
      </c>
      <c r="E21" s="237">
        <v>62274</v>
      </c>
      <c r="F21" s="238">
        <v>453.44827586206901</v>
      </c>
    </row>
    <row r="22" spans="1:7" ht="15.6" customHeight="1" x14ac:dyDescent="0.25">
      <c r="A22" s="236" t="s">
        <v>146</v>
      </c>
      <c r="B22" s="237">
        <v>38600</v>
      </c>
      <c r="C22" s="237">
        <v>48505</v>
      </c>
      <c r="D22" s="237">
        <v>104339</v>
      </c>
      <c r="E22" s="237">
        <v>121715</v>
      </c>
      <c r="F22" s="238">
        <v>16.65340860081082</v>
      </c>
    </row>
    <row r="23" spans="1:7" ht="15.6" customHeight="1" x14ac:dyDescent="0.25">
      <c r="A23" s="236" t="s">
        <v>165</v>
      </c>
      <c r="B23" s="237">
        <v>17390</v>
      </c>
      <c r="C23" s="237">
        <v>23859</v>
      </c>
      <c r="D23" s="237">
        <v>36901</v>
      </c>
      <c r="E23" s="237">
        <v>56546</v>
      </c>
      <c r="F23" s="238">
        <v>53.237039646622037</v>
      </c>
    </row>
    <row r="24" spans="1:7" ht="15.6" customHeight="1" x14ac:dyDescent="0.25">
      <c r="A24" s="236" t="s">
        <v>141</v>
      </c>
      <c r="B24" s="237">
        <v>32413</v>
      </c>
      <c r="C24" s="237">
        <v>43478</v>
      </c>
      <c r="D24" s="237">
        <v>102375</v>
      </c>
      <c r="E24" s="237">
        <v>119659</v>
      </c>
      <c r="F24" s="238">
        <v>16.88302808302808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 x14ac:dyDescent="0.25">
      <c r="A26" s="236" t="s">
        <v>152</v>
      </c>
      <c r="B26" s="237">
        <v>32847</v>
      </c>
      <c r="C26" s="237">
        <v>4788</v>
      </c>
      <c r="D26" s="237">
        <v>88134</v>
      </c>
      <c r="E26" s="237">
        <v>13891</v>
      </c>
      <c r="F26" s="238">
        <v>-84.238772777815598</v>
      </c>
    </row>
    <row r="27" spans="1:7" ht="15.6" customHeight="1" x14ac:dyDescent="0.25">
      <c r="A27" s="236" t="s">
        <v>173</v>
      </c>
      <c r="B27" s="237">
        <v>111218</v>
      </c>
      <c r="C27" s="237">
        <v>153459</v>
      </c>
      <c r="D27" s="237">
        <v>328105</v>
      </c>
      <c r="E27" s="237">
        <v>390298</v>
      </c>
      <c r="F27" s="238">
        <v>18.955212508190979</v>
      </c>
    </row>
    <row r="28" spans="1:7" ht="15.6" customHeight="1" x14ac:dyDescent="0.25">
      <c r="A28" s="236" t="s">
        <v>177</v>
      </c>
      <c r="B28" s="237">
        <v>30606</v>
      </c>
      <c r="C28" s="237">
        <v>29864</v>
      </c>
      <c r="D28" s="237">
        <v>81730</v>
      </c>
      <c r="E28" s="237">
        <v>81759</v>
      </c>
      <c r="F28" s="238">
        <v>3.5482686895875297E-2</v>
      </c>
    </row>
    <row r="29" spans="1:7" ht="15.6" customHeight="1" x14ac:dyDescent="0.25">
      <c r="A29" s="236" t="s">
        <v>178</v>
      </c>
      <c r="B29" s="237">
        <v>94715</v>
      </c>
      <c r="C29" s="237">
        <v>78007</v>
      </c>
      <c r="D29" s="237">
        <v>229039</v>
      </c>
      <c r="E29" s="237">
        <v>194610</v>
      </c>
      <c r="F29" s="238">
        <v>-15.03193779225372</v>
      </c>
    </row>
    <row r="30" spans="1:7" ht="15.6" customHeight="1" x14ac:dyDescent="0.25">
      <c r="A30" s="236" t="s">
        <v>179</v>
      </c>
      <c r="B30" s="237">
        <v>22365</v>
      </c>
      <c r="C30" s="237">
        <v>8502</v>
      </c>
      <c r="D30" s="237">
        <v>29249</v>
      </c>
      <c r="E30" s="237">
        <v>16770</v>
      </c>
      <c r="F30" s="238">
        <v>-42.664706485691823</v>
      </c>
    </row>
    <row r="31" spans="1:7" ht="15.6" customHeight="1" x14ac:dyDescent="0.25">
      <c r="A31" s="236" t="s">
        <v>180</v>
      </c>
      <c r="B31" s="237">
        <v>83132</v>
      </c>
      <c r="C31" s="237">
        <v>103448</v>
      </c>
      <c r="D31" s="237">
        <v>240362</v>
      </c>
      <c r="E31" s="237">
        <v>260876</v>
      </c>
      <c r="F31" s="238">
        <v>8.5346269377022992</v>
      </c>
    </row>
    <row r="32" spans="1:7" ht="15.6" customHeight="1" x14ac:dyDescent="0.25">
      <c r="A32" s="236" t="s">
        <v>181</v>
      </c>
      <c r="B32" s="237">
        <v>1001774</v>
      </c>
      <c r="C32" s="237">
        <v>1213025</v>
      </c>
      <c r="D32" s="237">
        <v>2939393</v>
      </c>
      <c r="E32" s="237">
        <v>3090443</v>
      </c>
      <c r="F32" s="238">
        <v>5.1388160752917287</v>
      </c>
    </row>
    <row r="33" spans="1:6" ht="15.6" customHeight="1" x14ac:dyDescent="0.25">
      <c r="A33" s="236" t="s">
        <v>182</v>
      </c>
      <c r="B33" s="237">
        <v>150954</v>
      </c>
      <c r="C33" s="237">
        <v>139607</v>
      </c>
      <c r="D33" s="237">
        <v>399075</v>
      </c>
      <c r="E33" s="237">
        <v>400038</v>
      </c>
      <c r="F33" s="238">
        <v>0.24130802480736691</v>
      </c>
    </row>
    <row r="34" spans="1:6" ht="15.6" customHeight="1" x14ac:dyDescent="0.25">
      <c r="A34" s="236" t="s">
        <v>183</v>
      </c>
      <c r="B34" s="237">
        <v>22652</v>
      </c>
      <c r="C34" s="237">
        <v>24956</v>
      </c>
      <c r="D34" s="237">
        <v>72623</v>
      </c>
      <c r="E34" s="237">
        <v>71000</v>
      </c>
      <c r="F34" s="238">
        <v>-2.23482918634592</v>
      </c>
    </row>
    <row r="35" spans="1:6" ht="15.6" customHeight="1" x14ac:dyDescent="0.25">
      <c r="A35" s="240" t="s">
        <v>153</v>
      </c>
      <c r="B35" s="241">
        <f>SUM(B7:B34)</f>
        <v>3395629</v>
      </c>
      <c r="C35" s="241">
        <f>SUM(C7:C34)</f>
        <v>3917376</v>
      </c>
      <c r="D35" s="241">
        <f>SUM(D7:D34)</f>
        <v>9694666</v>
      </c>
      <c r="E35" s="241">
        <f>SUM(E7:E34)</f>
        <v>10164000</v>
      </c>
      <c r="F35" s="242">
        <f>E35*100/D35-100</f>
        <v>4.8411569826129153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00A4-84DA-433D-AEBB-BED59CFECF0B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266275</v>
      </c>
      <c r="C7" s="237">
        <v>118002</v>
      </c>
      <c r="D7" s="237">
        <v>594282</v>
      </c>
      <c r="E7" s="237">
        <v>480064</v>
      </c>
      <c r="F7" s="238">
        <v>-19.21949512184452</v>
      </c>
      <c r="G7" s="20"/>
    </row>
    <row r="8" spans="1:14" s="47" customFormat="1" ht="15.6" customHeight="1" x14ac:dyDescent="0.2">
      <c r="A8" s="236" t="s">
        <v>11</v>
      </c>
      <c r="B8" s="237">
        <v>56830</v>
      </c>
      <c r="C8" s="237">
        <v>89514</v>
      </c>
      <c r="D8" s="237">
        <v>124716</v>
      </c>
      <c r="E8" s="237">
        <v>192065</v>
      </c>
      <c r="F8" s="238">
        <v>54.001892299304018</v>
      </c>
      <c r="G8" s="239"/>
    </row>
    <row r="9" spans="1:14" ht="15.6" customHeight="1" x14ac:dyDescent="0.25">
      <c r="A9" s="236" t="s">
        <v>8</v>
      </c>
      <c r="B9" s="237">
        <v>267554</v>
      </c>
      <c r="C9" s="237">
        <v>379717</v>
      </c>
      <c r="D9" s="237">
        <v>864463</v>
      </c>
      <c r="E9" s="237">
        <v>1000030</v>
      </c>
      <c r="F9" s="238">
        <v>15.682221217102409</v>
      </c>
      <c r="G9" s="20"/>
    </row>
    <row r="10" spans="1:14" ht="15.6" customHeight="1" x14ac:dyDescent="0.25">
      <c r="A10" s="236" t="s">
        <v>10</v>
      </c>
      <c r="B10" s="237">
        <v>125330</v>
      </c>
      <c r="C10" s="237">
        <v>114515</v>
      </c>
      <c r="D10" s="237">
        <v>581168</v>
      </c>
      <c r="E10" s="237">
        <v>338743</v>
      </c>
      <c r="F10" s="238">
        <v>-41.713411612476953</v>
      </c>
    </row>
    <row r="11" spans="1:14" ht="15.6" customHeight="1" x14ac:dyDescent="0.25">
      <c r="A11" s="236" t="s">
        <v>9</v>
      </c>
      <c r="B11" s="237">
        <v>845983</v>
      </c>
      <c r="C11" s="237">
        <v>832054</v>
      </c>
      <c r="D11" s="237">
        <v>2187105</v>
      </c>
      <c r="E11" s="237">
        <v>2061505</v>
      </c>
      <c r="F11" s="238">
        <v>-5.7427512625136927</v>
      </c>
    </row>
    <row r="12" spans="1:14" ht="15.6" customHeight="1" x14ac:dyDescent="0.25">
      <c r="A12" s="236" t="s">
        <v>6</v>
      </c>
      <c r="B12" s="237">
        <v>95865</v>
      </c>
      <c r="C12" s="237">
        <v>93121</v>
      </c>
      <c r="D12" s="237">
        <v>264537</v>
      </c>
      <c r="E12" s="237">
        <v>219613</v>
      </c>
      <c r="F12" s="238">
        <v>-16.982123483671469</v>
      </c>
    </row>
    <row r="13" spans="1:14" ht="15.6" customHeight="1" x14ac:dyDescent="0.25">
      <c r="A13" s="236" t="s">
        <v>175</v>
      </c>
      <c r="B13" s="237">
        <v>334</v>
      </c>
      <c r="C13" s="237">
        <v>144</v>
      </c>
      <c r="D13" s="237">
        <v>1066</v>
      </c>
      <c r="E13" s="237">
        <v>391</v>
      </c>
      <c r="F13" s="238">
        <v>-63.320825515947469</v>
      </c>
    </row>
    <row r="14" spans="1:14" ht="15.6" customHeight="1" x14ac:dyDescent="0.25">
      <c r="A14" s="236" t="s">
        <v>148</v>
      </c>
      <c r="B14" s="237">
        <v>1133070</v>
      </c>
      <c r="C14" s="237">
        <v>949041</v>
      </c>
      <c r="D14" s="237">
        <v>2915978</v>
      </c>
      <c r="E14" s="237">
        <v>2710931</v>
      </c>
      <c r="F14" s="238">
        <v>-7.0318431757715558</v>
      </c>
    </row>
    <row r="15" spans="1:14" ht="15.6" customHeight="1" x14ac:dyDescent="0.25">
      <c r="A15" s="236" t="s">
        <v>145</v>
      </c>
      <c r="B15" s="237">
        <v>833361</v>
      </c>
      <c r="C15" s="237">
        <v>603682</v>
      </c>
      <c r="D15" s="237">
        <v>2035834</v>
      </c>
      <c r="E15" s="237">
        <v>1683080</v>
      </c>
      <c r="F15" s="238">
        <v>-17.32724770290702</v>
      </c>
    </row>
    <row r="16" spans="1:14" ht="15.6" customHeight="1" x14ac:dyDescent="0.5">
      <c r="A16" s="236" t="s">
        <v>144</v>
      </c>
      <c r="B16" s="237">
        <v>624691</v>
      </c>
      <c r="C16" s="237">
        <v>594704</v>
      </c>
      <c r="D16" s="237">
        <v>1730113</v>
      </c>
      <c r="E16" s="237">
        <v>1840658</v>
      </c>
      <c r="F16" s="238">
        <v>6.3894670463721166</v>
      </c>
      <c r="G16" s="15"/>
    </row>
    <row r="17" spans="1:7" ht="15.6" customHeight="1" x14ac:dyDescent="0.35">
      <c r="A17" s="236" t="s">
        <v>150</v>
      </c>
      <c r="B17" s="237">
        <v>248525</v>
      </c>
      <c r="C17" s="237">
        <v>256042</v>
      </c>
      <c r="D17" s="237">
        <v>722636</v>
      </c>
      <c r="E17" s="237">
        <v>830411</v>
      </c>
      <c r="F17" s="238">
        <v>14.91414764833193</v>
      </c>
      <c r="G17" s="16"/>
    </row>
    <row r="18" spans="1:7" ht="15.6" customHeight="1" x14ac:dyDescent="0.25">
      <c r="A18" s="236" t="s">
        <v>147</v>
      </c>
      <c r="B18" s="237">
        <v>1501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7" ht="15.6" customHeight="1" x14ac:dyDescent="0.25">
      <c r="A19" s="236" t="s">
        <v>143</v>
      </c>
      <c r="B19" s="237">
        <v>124723</v>
      </c>
      <c r="C19" s="237">
        <v>107119</v>
      </c>
      <c r="D19" s="237">
        <v>386702</v>
      </c>
      <c r="E19" s="237">
        <v>424266</v>
      </c>
      <c r="F19" s="238">
        <v>9.713939933075082</v>
      </c>
    </row>
    <row r="20" spans="1:7" ht="15.6" customHeight="1" x14ac:dyDescent="0.25">
      <c r="A20" s="236" t="s">
        <v>142</v>
      </c>
      <c r="B20" s="237">
        <v>332068</v>
      </c>
      <c r="C20" s="237">
        <v>268158</v>
      </c>
      <c r="D20" s="237">
        <v>870008</v>
      </c>
      <c r="E20" s="237">
        <v>674933</v>
      </c>
      <c r="F20" s="238">
        <v>-22.42220761188403</v>
      </c>
    </row>
    <row r="21" spans="1:7" ht="15.6" customHeight="1" x14ac:dyDescent="0.25">
      <c r="A21" s="236" t="s">
        <v>149</v>
      </c>
      <c r="B21" s="237">
        <v>407447</v>
      </c>
      <c r="C21" s="237">
        <v>371252</v>
      </c>
      <c r="D21" s="237">
        <v>1346008</v>
      </c>
      <c r="E21" s="237">
        <v>982844</v>
      </c>
      <c r="F21" s="238">
        <v>-26.980820322018889</v>
      </c>
    </row>
    <row r="22" spans="1:7" ht="15.6" customHeight="1" x14ac:dyDescent="0.25">
      <c r="A22" s="236" t="s">
        <v>146</v>
      </c>
      <c r="B22" s="237">
        <v>26055</v>
      </c>
      <c r="C22" s="237">
        <v>46543</v>
      </c>
      <c r="D22" s="237">
        <v>102369</v>
      </c>
      <c r="E22" s="237">
        <v>115353</v>
      </c>
      <c r="F22" s="238">
        <v>12.683527239691699</v>
      </c>
    </row>
    <row r="23" spans="1:7" ht="15.6" customHeight="1" x14ac:dyDescent="0.25">
      <c r="A23" s="236" t="s">
        <v>165</v>
      </c>
      <c r="B23" s="237">
        <v>46125</v>
      </c>
      <c r="C23" s="237">
        <v>64323</v>
      </c>
      <c r="D23" s="237">
        <v>104882</v>
      </c>
      <c r="E23" s="237">
        <v>195483</v>
      </c>
      <c r="F23" s="238">
        <v>86.383745542609802</v>
      </c>
    </row>
    <row r="24" spans="1:7" ht="15.6" customHeight="1" x14ac:dyDescent="0.25">
      <c r="A24" s="236" t="s">
        <v>141</v>
      </c>
      <c r="B24" s="237">
        <v>52756</v>
      </c>
      <c r="C24" s="237">
        <v>52944</v>
      </c>
      <c r="D24" s="237">
        <v>143597</v>
      </c>
      <c r="E24" s="237">
        <v>149456</v>
      </c>
      <c r="F24" s="238">
        <v>4.0801688057549939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75020</v>
      </c>
      <c r="C26" s="237">
        <v>70856</v>
      </c>
      <c r="D26" s="237">
        <v>130436</v>
      </c>
      <c r="E26" s="237">
        <v>191337</v>
      </c>
      <c r="F26" s="238">
        <v>46.690330890245043</v>
      </c>
    </row>
    <row r="27" spans="1:7" ht="15.6" customHeight="1" x14ac:dyDescent="0.25">
      <c r="A27" s="236" t="s">
        <v>173</v>
      </c>
      <c r="B27" s="237">
        <v>122731</v>
      </c>
      <c r="C27" s="237">
        <v>132095</v>
      </c>
      <c r="D27" s="237">
        <v>267107</v>
      </c>
      <c r="E27" s="237">
        <v>276632</v>
      </c>
      <c r="F27" s="238">
        <v>3.5659866645202101</v>
      </c>
    </row>
    <row r="28" spans="1:7" ht="15.6" customHeight="1" x14ac:dyDescent="0.25">
      <c r="A28" s="236" t="s">
        <v>177</v>
      </c>
      <c r="B28" s="237">
        <v>31173</v>
      </c>
      <c r="C28" s="237">
        <v>4596</v>
      </c>
      <c r="D28" s="237">
        <v>66493</v>
      </c>
      <c r="E28" s="237">
        <v>45291</v>
      </c>
      <c r="F28" s="238">
        <v>-31.886063194622</v>
      </c>
    </row>
    <row r="29" spans="1:7" ht="15.6" customHeight="1" x14ac:dyDescent="0.25">
      <c r="A29" s="236" t="s">
        <v>178</v>
      </c>
      <c r="B29" s="237">
        <v>287488</v>
      </c>
      <c r="C29" s="237">
        <v>264054</v>
      </c>
      <c r="D29" s="237">
        <v>708870</v>
      </c>
      <c r="E29" s="237">
        <v>649570</v>
      </c>
      <c r="F29" s="238">
        <v>-8.3654266649738247</v>
      </c>
    </row>
    <row r="30" spans="1:7" ht="15.6" customHeight="1" x14ac:dyDescent="0.25">
      <c r="A30" s="236" t="s">
        <v>179</v>
      </c>
      <c r="B30" s="237">
        <v>51029</v>
      </c>
      <c r="C30" s="237">
        <v>56286</v>
      </c>
      <c r="D30" s="237">
        <v>189073</v>
      </c>
      <c r="E30" s="237">
        <v>158942</v>
      </c>
      <c r="F30" s="238">
        <v>-15.936172800981639</v>
      </c>
    </row>
    <row r="31" spans="1:7" ht="15.6" customHeight="1" x14ac:dyDescent="0.25">
      <c r="A31" s="236" t="s">
        <v>180</v>
      </c>
      <c r="B31" s="237">
        <v>239343</v>
      </c>
      <c r="C31" s="237">
        <v>262672</v>
      </c>
      <c r="D31" s="237">
        <v>838984</v>
      </c>
      <c r="E31" s="237">
        <v>617722</v>
      </c>
      <c r="F31" s="238">
        <v>-26.372612588559491</v>
      </c>
    </row>
    <row r="32" spans="1:7" ht="15.6" customHeight="1" x14ac:dyDescent="0.25">
      <c r="A32" s="236" t="s">
        <v>181</v>
      </c>
      <c r="B32" s="237">
        <v>1264931</v>
      </c>
      <c r="C32" s="237">
        <v>1194017</v>
      </c>
      <c r="D32" s="237">
        <v>3698639</v>
      </c>
      <c r="E32" s="237">
        <v>3327983</v>
      </c>
      <c r="F32" s="238">
        <v>-10.02141598571799</v>
      </c>
    </row>
    <row r="33" spans="1:6" ht="15.6" customHeight="1" x14ac:dyDescent="0.25">
      <c r="A33" s="236" t="s">
        <v>182</v>
      </c>
      <c r="B33" s="237">
        <v>178333</v>
      </c>
      <c r="C33" s="237">
        <v>183982</v>
      </c>
      <c r="D33" s="237">
        <v>457951</v>
      </c>
      <c r="E33" s="237">
        <v>450497</v>
      </c>
      <c r="F33" s="238">
        <v>-1.6276850580083959</v>
      </c>
    </row>
    <row r="34" spans="1:6" ht="15.6" customHeight="1" x14ac:dyDescent="0.25">
      <c r="A34" s="236" t="s">
        <v>183</v>
      </c>
      <c r="B34" s="237">
        <v>29029</v>
      </c>
      <c r="C34" s="237">
        <v>29056</v>
      </c>
      <c r="D34" s="237">
        <v>80674</v>
      </c>
      <c r="E34" s="237">
        <v>85329</v>
      </c>
      <c r="F34" s="238">
        <v>5.7701365991521394</v>
      </c>
    </row>
    <row r="35" spans="1:6" ht="15.6" customHeight="1" x14ac:dyDescent="0.25">
      <c r="A35" s="240" t="s">
        <v>153</v>
      </c>
      <c r="B35" s="241">
        <f>SUM(B7:B34)</f>
        <v>7767570</v>
      </c>
      <c r="C35" s="241">
        <f>SUM(C7:C34)</f>
        <v>7138489</v>
      </c>
      <c r="D35" s="241">
        <f>SUM(D7:D34)</f>
        <v>21418228</v>
      </c>
      <c r="E35" s="241">
        <f>SUM(E7:E34)</f>
        <v>19713737</v>
      </c>
      <c r="F35" s="242">
        <f>E35*100/D35-100</f>
        <v>-7.9581326709193689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CCCC-1636-4841-9EE8-EC39F2F21F0A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159623</v>
      </c>
      <c r="C7" s="237">
        <v>83249</v>
      </c>
      <c r="D7" s="237">
        <v>381384</v>
      </c>
      <c r="E7" s="237">
        <v>306470</v>
      </c>
      <c r="F7" s="238">
        <v>-19.642669855054219</v>
      </c>
      <c r="G7" s="20"/>
    </row>
    <row r="8" spans="1:14" s="47" customFormat="1" ht="15.6" customHeight="1" x14ac:dyDescent="0.2">
      <c r="A8" s="236" t="s">
        <v>11</v>
      </c>
      <c r="B8" s="237">
        <v>3</v>
      </c>
      <c r="C8" s="237">
        <v>46</v>
      </c>
      <c r="D8" s="237">
        <v>3</v>
      </c>
      <c r="E8" s="237">
        <v>161</v>
      </c>
      <c r="F8" s="238">
        <v>5266.666666666667</v>
      </c>
      <c r="G8" s="245"/>
    </row>
    <row r="9" spans="1:14" ht="15.6" customHeight="1" x14ac:dyDescent="0.25">
      <c r="A9" s="236" t="s">
        <v>8</v>
      </c>
      <c r="B9" s="237">
        <v>7140</v>
      </c>
      <c r="C9" s="237">
        <v>9003</v>
      </c>
      <c r="D9" s="237">
        <v>14231</v>
      </c>
      <c r="E9" s="237">
        <v>25005</v>
      </c>
      <c r="F9" s="238">
        <v>75.707961492516347</v>
      </c>
      <c r="G9" s="246"/>
    </row>
    <row r="10" spans="1:14" ht="15.6" customHeight="1" x14ac:dyDescent="0.25">
      <c r="A10" s="236" t="s">
        <v>10</v>
      </c>
      <c r="B10" s="237">
        <v>23577</v>
      </c>
      <c r="C10" s="237">
        <v>1506</v>
      </c>
      <c r="D10" s="237">
        <v>43409</v>
      </c>
      <c r="E10" s="237">
        <v>48075</v>
      </c>
      <c r="F10" s="238">
        <v>10.74892303439378</v>
      </c>
    </row>
    <row r="11" spans="1:14" ht="15.6" customHeight="1" x14ac:dyDescent="0.25">
      <c r="A11" s="236" t="s">
        <v>9</v>
      </c>
      <c r="B11" s="237">
        <v>317044</v>
      </c>
      <c r="C11" s="237">
        <v>294469</v>
      </c>
      <c r="D11" s="237">
        <v>742704</v>
      </c>
      <c r="E11" s="237">
        <v>717659</v>
      </c>
      <c r="F11" s="238">
        <v>-3.372137486804974</v>
      </c>
    </row>
    <row r="12" spans="1:14" ht="15.6" customHeight="1" x14ac:dyDescent="0.25">
      <c r="A12" s="236" t="s">
        <v>6</v>
      </c>
      <c r="B12" s="237">
        <v>0</v>
      </c>
      <c r="C12" s="237">
        <v>0</v>
      </c>
      <c r="D12" s="237">
        <v>4009</v>
      </c>
      <c r="E12" s="237">
        <v>428</v>
      </c>
      <c r="F12" s="238">
        <v>-89.324020952856074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19547</v>
      </c>
      <c r="C14" s="237">
        <v>34845</v>
      </c>
      <c r="D14" s="237">
        <v>65541</v>
      </c>
      <c r="E14" s="237">
        <v>148175</v>
      </c>
      <c r="F14" s="238">
        <v>126.07985840924</v>
      </c>
    </row>
    <row r="15" spans="1:14" ht="15.6" customHeight="1" x14ac:dyDescent="0.25">
      <c r="A15" s="236" t="s">
        <v>145</v>
      </c>
      <c r="B15" s="237">
        <v>334277</v>
      </c>
      <c r="C15" s="237">
        <v>240182</v>
      </c>
      <c r="D15" s="237">
        <v>742938</v>
      </c>
      <c r="E15" s="237">
        <v>605999</v>
      </c>
      <c r="F15" s="238">
        <v>-18.432089891754089</v>
      </c>
    </row>
    <row r="16" spans="1:14" ht="15.6" customHeight="1" x14ac:dyDescent="0.5">
      <c r="A16" s="236" t="s">
        <v>144</v>
      </c>
      <c r="B16" s="237">
        <v>411335</v>
      </c>
      <c r="C16" s="237">
        <v>308949</v>
      </c>
      <c r="D16" s="237">
        <v>1126104</v>
      </c>
      <c r="E16" s="237">
        <v>1081285</v>
      </c>
      <c r="F16" s="238">
        <v>-3.98000539914608</v>
      </c>
      <c r="G16" s="15"/>
    </row>
    <row r="17" spans="1:10" ht="15.6" customHeight="1" x14ac:dyDescent="0.35">
      <c r="A17" s="236" t="s">
        <v>150</v>
      </c>
      <c r="B17" s="237">
        <v>106273</v>
      </c>
      <c r="C17" s="237">
        <v>125333</v>
      </c>
      <c r="D17" s="237">
        <v>262777</v>
      </c>
      <c r="E17" s="237">
        <v>418246</v>
      </c>
      <c r="F17" s="238">
        <v>59.16385376193503</v>
      </c>
      <c r="G17" s="16"/>
    </row>
    <row r="18" spans="1:10" ht="15.6" customHeight="1" x14ac:dyDescent="0.25">
      <c r="A18" s="236" t="s">
        <v>147</v>
      </c>
      <c r="B18" s="237">
        <v>1501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10" ht="15.6" customHeight="1" x14ac:dyDescent="0.25">
      <c r="A19" s="236" t="s">
        <v>143</v>
      </c>
      <c r="B19" s="237">
        <v>1385</v>
      </c>
      <c r="C19" s="237">
        <v>0</v>
      </c>
      <c r="D19" s="237">
        <v>26405</v>
      </c>
      <c r="E19" s="237">
        <v>135388</v>
      </c>
      <c r="F19" s="238">
        <v>412.73622419996218</v>
      </c>
    </row>
    <row r="20" spans="1:10" ht="15.6" customHeight="1" x14ac:dyDescent="0.25">
      <c r="A20" s="236" t="s">
        <v>142</v>
      </c>
      <c r="B20" s="237">
        <v>7638</v>
      </c>
      <c r="C20" s="237">
        <v>3356</v>
      </c>
      <c r="D20" s="237">
        <v>17753</v>
      </c>
      <c r="E20" s="237">
        <v>15926</v>
      </c>
      <c r="F20" s="238">
        <v>-10.29121838562496</v>
      </c>
      <c r="J20" s="247"/>
    </row>
    <row r="21" spans="1:10" ht="15.6" customHeight="1" x14ac:dyDescent="0.25">
      <c r="A21" s="236" t="s">
        <v>149</v>
      </c>
      <c r="B21" s="237">
        <v>266072</v>
      </c>
      <c r="C21" s="237">
        <v>191922</v>
      </c>
      <c r="D21" s="237">
        <v>844511</v>
      </c>
      <c r="E21" s="237">
        <v>615832</v>
      </c>
      <c r="F21" s="238">
        <v>-27.07827369921765</v>
      </c>
    </row>
    <row r="22" spans="1:10" ht="15.6" customHeight="1" x14ac:dyDescent="0.25">
      <c r="A22" s="236" t="s">
        <v>146</v>
      </c>
      <c r="B22" s="237">
        <v>15381</v>
      </c>
      <c r="C22" s="237">
        <v>20583</v>
      </c>
      <c r="D22" s="237">
        <v>56432</v>
      </c>
      <c r="E22" s="237">
        <v>54187</v>
      </c>
      <c r="F22" s="238">
        <v>-3.9782392968528488</v>
      </c>
    </row>
    <row r="23" spans="1:10" ht="15.6" customHeight="1" x14ac:dyDescent="0.25">
      <c r="A23" s="236" t="s">
        <v>165</v>
      </c>
      <c r="B23" s="237">
        <v>6435</v>
      </c>
      <c r="C23" s="237">
        <v>2883</v>
      </c>
      <c r="D23" s="237">
        <v>9144</v>
      </c>
      <c r="E23" s="237">
        <v>7096</v>
      </c>
      <c r="F23" s="238">
        <v>-22.39720034995625</v>
      </c>
    </row>
    <row r="24" spans="1:10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 x14ac:dyDescent="0.25">
      <c r="A26" s="236" t="s">
        <v>152</v>
      </c>
      <c r="B26" s="237">
        <v>0</v>
      </c>
      <c r="C26" s="237">
        <v>0</v>
      </c>
      <c r="D26" s="237">
        <v>0</v>
      </c>
      <c r="E26" s="237">
        <v>0</v>
      </c>
      <c r="F26" s="238"/>
    </row>
    <row r="27" spans="1:10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 x14ac:dyDescent="0.25">
      <c r="A28" s="236" t="s">
        <v>177</v>
      </c>
      <c r="B28" s="237">
        <v>24851</v>
      </c>
      <c r="C28" s="237">
        <v>34</v>
      </c>
      <c r="D28" s="237">
        <v>48517</v>
      </c>
      <c r="E28" s="237">
        <v>28188</v>
      </c>
      <c r="F28" s="238">
        <v>-41.900777047220558</v>
      </c>
    </row>
    <row r="29" spans="1:10" ht="15.6" customHeight="1" x14ac:dyDescent="0.25">
      <c r="A29" s="236" t="s">
        <v>178</v>
      </c>
      <c r="B29" s="237">
        <v>0</v>
      </c>
      <c r="C29" s="237">
        <v>0</v>
      </c>
      <c r="D29" s="237">
        <v>2304</v>
      </c>
      <c r="E29" s="237">
        <v>0</v>
      </c>
      <c r="F29" s="238">
        <v>-100</v>
      </c>
    </row>
    <row r="30" spans="1:10" ht="15.6" customHeight="1" x14ac:dyDescent="0.25">
      <c r="A30" s="236" t="s">
        <v>179</v>
      </c>
      <c r="B30" s="237">
        <v>0</v>
      </c>
      <c r="C30" s="237">
        <v>3142</v>
      </c>
      <c r="D30" s="237">
        <v>0</v>
      </c>
      <c r="E30" s="237">
        <v>3142</v>
      </c>
      <c r="F30" s="238"/>
    </row>
    <row r="31" spans="1:10" ht="15.6" customHeight="1" x14ac:dyDescent="0.25">
      <c r="A31" s="236" t="s">
        <v>180</v>
      </c>
      <c r="B31" s="237">
        <v>159794</v>
      </c>
      <c r="C31" s="237">
        <v>196242</v>
      </c>
      <c r="D31" s="237">
        <v>642380</v>
      </c>
      <c r="E31" s="237">
        <v>441357</v>
      </c>
      <c r="F31" s="238">
        <v>-31.293471154145521</v>
      </c>
    </row>
    <row r="32" spans="1:10" ht="15.6" customHeight="1" x14ac:dyDescent="0.25">
      <c r="A32" s="236" t="s">
        <v>181</v>
      </c>
      <c r="B32" s="237">
        <v>5591</v>
      </c>
      <c r="C32" s="237">
        <v>8169</v>
      </c>
      <c r="D32" s="237">
        <v>33786</v>
      </c>
      <c r="E32" s="237">
        <v>76843</v>
      </c>
      <c r="F32" s="238">
        <v>127.4403599123897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3</v>
      </c>
    </row>
    <row r="34" spans="1:6" ht="15.6" customHeight="1" x14ac:dyDescent="0.25">
      <c r="A34" s="236" t="s">
        <v>183</v>
      </c>
      <c r="B34" s="237">
        <v>0</v>
      </c>
      <c r="C34" s="237">
        <v>0</v>
      </c>
      <c r="D34" s="237">
        <v>0</v>
      </c>
      <c r="E34" s="237">
        <v>0</v>
      </c>
    </row>
    <row r="35" spans="1:6" ht="15.6" customHeight="1" x14ac:dyDescent="0.25">
      <c r="A35" s="240" t="s">
        <v>153</v>
      </c>
      <c r="B35" s="241">
        <f>SUM(B7:B34)</f>
        <v>1867467</v>
      </c>
      <c r="C35" s="241">
        <f>SUM(C7:C34)</f>
        <v>1523913</v>
      </c>
      <c r="D35" s="241">
        <f>SUM(D7:D34)</f>
        <v>5068869</v>
      </c>
      <c r="E35" s="241">
        <f>SUM(E7:E34)</f>
        <v>4740073</v>
      </c>
      <c r="F35" s="242">
        <f>E35*100/D35-100</f>
        <v>-6.4865752103674339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F5B4-FAD9-4FD8-9DE5-CA9C9735E883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97296</v>
      </c>
      <c r="C7" s="237">
        <v>22140</v>
      </c>
      <c r="D7" s="237">
        <v>193978</v>
      </c>
      <c r="E7" s="237">
        <v>138043</v>
      </c>
      <c r="F7" s="238">
        <v>-28.835744259658309</v>
      </c>
      <c r="G7" s="20"/>
    </row>
    <row r="8" spans="1:14" s="47" customFormat="1" ht="15.6" customHeight="1" x14ac:dyDescent="0.2">
      <c r="A8" s="236" t="s">
        <v>11</v>
      </c>
      <c r="B8" s="237">
        <v>43994</v>
      </c>
      <c r="C8" s="237">
        <v>78389</v>
      </c>
      <c r="D8" s="237">
        <v>94768</v>
      </c>
      <c r="E8" s="237">
        <v>167218</v>
      </c>
      <c r="F8" s="238">
        <v>76.449856491642748</v>
      </c>
      <c r="G8" s="239"/>
    </row>
    <row r="9" spans="1:14" ht="15.6" customHeight="1" x14ac:dyDescent="0.25">
      <c r="A9" s="236" t="s">
        <v>8</v>
      </c>
      <c r="B9" s="237">
        <v>220714</v>
      </c>
      <c r="C9" s="237">
        <v>344566</v>
      </c>
      <c r="D9" s="237">
        <v>729095</v>
      </c>
      <c r="E9" s="237">
        <v>882080</v>
      </c>
      <c r="F9" s="238">
        <v>20.982862315610451</v>
      </c>
      <c r="G9" s="20"/>
    </row>
    <row r="10" spans="1:14" ht="15.6" customHeight="1" x14ac:dyDescent="0.25">
      <c r="A10" s="236" t="s">
        <v>10</v>
      </c>
      <c r="B10" s="237">
        <v>26918</v>
      </c>
      <c r="C10" s="237">
        <v>85778</v>
      </c>
      <c r="D10" s="237">
        <v>258463</v>
      </c>
      <c r="E10" s="237">
        <v>198800</v>
      </c>
      <c r="F10" s="238">
        <v>-23.083768276310341</v>
      </c>
    </row>
    <row r="11" spans="1:14" ht="15.6" customHeight="1" x14ac:dyDescent="0.25">
      <c r="A11" s="236" t="s">
        <v>9</v>
      </c>
      <c r="B11" s="237">
        <v>0</v>
      </c>
      <c r="C11" s="237">
        <v>0</v>
      </c>
      <c r="D11" s="237">
        <v>5140</v>
      </c>
      <c r="E11" s="237">
        <v>6</v>
      </c>
      <c r="F11" s="238">
        <v>-99.883268482490266</v>
      </c>
    </row>
    <row r="12" spans="1:14" ht="15.6" customHeight="1" x14ac:dyDescent="0.25">
      <c r="A12" s="236" t="s">
        <v>6</v>
      </c>
      <c r="B12" s="237">
        <v>41244</v>
      </c>
      <c r="C12" s="237">
        <v>69602</v>
      </c>
      <c r="D12" s="237">
        <v>171001</v>
      </c>
      <c r="E12" s="237">
        <v>171021</v>
      </c>
      <c r="F12" s="238">
        <v>1.169583803603302E-2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144368</v>
      </c>
      <c r="C14" s="237">
        <v>123249</v>
      </c>
      <c r="D14" s="237">
        <v>315633</v>
      </c>
      <c r="E14" s="237">
        <v>358190</v>
      </c>
      <c r="F14" s="238">
        <v>13.483064191640301</v>
      </c>
    </row>
    <row r="15" spans="1:14" ht="15.6" customHeight="1" x14ac:dyDescent="0.25">
      <c r="A15" s="236" t="s">
        <v>145</v>
      </c>
      <c r="B15" s="237">
        <v>216766</v>
      </c>
      <c r="C15" s="237">
        <v>81997</v>
      </c>
      <c r="D15" s="237">
        <v>543710</v>
      </c>
      <c r="E15" s="237">
        <v>397807</v>
      </c>
      <c r="F15" s="238">
        <v>-26.834709679792539</v>
      </c>
    </row>
    <row r="16" spans="1:14" ht="15.6" customHeight="1" x14ac:dyDescent="0.5">
      <c r="A16" s="236" t="s">
        <v>144</v>
      </c>
      <c r="B16" s="237">
        <v>185114</v>
      </c>
      <c r="C16" s="237">
        <v>267662</v>
      </c>
      <c r="D16" s="237">
        <v>518582</v>
      </c>
      <c r="E16" s="237">
        <v>711276</v>
      </c>
      <c r="F16" s="238">
        <v>37.157865101372579</v>
      </c>
      <c r="G16" s="15"/>
    </row>
    <row r="17" spans="1:7" ht="15.6" customHeight="1" x14ac:dyDescent="0.35">
      <c r="A17" s="236" t="s">
        <v>150</v>
      </c>
      <c r="B17" s="237">
        <v>75723</v>
      </c>
      <c r="C17" s="237">
        <v>62432</v>
      </c>
      <c r="D17" s="237">
        <v>265140</v>
      </c>
      <c r="E17" s="237">
        <v>236034</v>
      </c>
      <c r="F17" s="238">
        <v>-10.9775967413442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75749</v>
      </c>
      <c r="C19" s="237">
        <v>49121</v>
      </c>
      <c r="D19" s="237">
        <v>227337</v>
      </c>
      <c r="E19" s="237">
        <v>148663</v>
      </c>
      <c r="F19" s="238">
        <v>-34.60677320453776</v>
      </c>
    </row>
    <row r="20" spans="1:7" ht="15.6" customHeight="1" x14ac:dyDescent="0.25">
      <c r="A20" s="236" t="s">
        <v>142</v>
      </c>
      <c r="B20" s="237">
        <v>242007</v>
      </c>
      <c r="C20" s="237">
        <v>185053</v>
      </c>
      <c r="D20" s="237">
        <v>636056</v>
      </c>
      <c r="E20" s="237">
        <v>456992</v>
      </c>
      <c r="F20" s="238">
        <v>-28.1522381677085</v>
      </c>
    </row>
    <row r="21" spans="1:7" ht="15.6" customHeight="1" x14ac:dyDescent="0.25">
      <c r="A21" s="236" t="s">
        <v>149</v>
      </c>
      <c r="B21" s="237">
        <v>121005</v>
      </c>
      <c r="C21" s="237">
        <v>174467</v>
      </c>
      <c r="D21" s="237">
        <v>443839</v>
      </c>
      <c r="E21" s="237">
        <v>343441</v>
      </c>
      <c r="F21" s="238">
        <v>-22.620364591664991</v>
      </c>
    </row>
    <row r="22" spans="1:7" ht="15.6" customHeight="1" x14ac:dyDescent="0.25">
      <c r="A22" s="236" t="s">
        <v>146</v>
      </c>
      <c r="B22" s="237">
        <v>6</v>
      </c>
      <c r="C22" s="237">
        <v>2500</v>
      </c>
      <c r="D22" s="237">
        <v>9</v>
      </c>
      <c r="E22" s="237">
        <v>2500</v>
      </c>
      <c r="F22" s="238">
        <v>27677.777777777781</v>
      </c>
    </row>
    <row r="23" spans="1:7" ht="15.6" customHeight="1" x14ac:dyDescent="0.25">
      <c r="A23" s="236" t="s">
        <v>165</v>
      </c>
      <c r="B23" s="237">
        <v>28636</v>
      </c>
      <c r="C23" s="237">
        <v>20270</v>
      </c>
      <c r="D23" s="237">
        <v>64463</v>
      </c>
      <c r="E23" s="237">
        <v>71558</v>
      </c>
      <c r="F23" s="238">
        <v>11.0063136993314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2596</v>
      </c>
      <c r="E24" s="237">
        <v>0</v>
      </c>
      <c r="F24" s="238">
        <v>-100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67829</v>
      </c>
      <c r="C26" s="237">
        <v>69529</v>
      </c>
      <c r="D26" s="237">
        <v>109821</v>
      </c>
      <c r="E26" s="237">
        <v>188265</v>
      </c>
      <c r="F26" s="238">
        <v>71.428961673996781</v>
      </c>
    </row>
    <row r="27" spans="1:7" ht="15.6" customHeight="1" x14ac:dyDescent="0.25">
      <c r="A27" s="236" t="s">
        <v>173</v>
      </c>
      <c r="B27" s="237">
        <v>27501</v>
      </c>
      <c r="C27" s="237">
        <v>29300</v>
      </c>
      <c r="D27" s="237">
        <v>33329</v>
      </c>
      <c r="E27" s="237">
        <v>33109</v>
      </c>
      <c r="F27" s="238">
        <v>-0.66008581115545428</v>
      </c>
    </row>
    <row r="28" spans="1:7" ht="15.6" customHeight="1" x14ac:dyDescent="0.25">
      <c r="A28" s="236" t="s">
        <v>177</v>
      </c>
      <c r="B28" s="237">
        <v>486</v>
      </c>
      <c r="C28" s="237">
        <v>0</v>
      </c>
      <c r="D28" s="237">
        <v>1869</v>
      </c>
      <c r="E28" s="237">
        <v>0</v>
      </c>
      <c r="F28" s="238">
        <v>-100</v>
      </c>
    </row>
    <row r="29" spans="1:7" ht="15.6" customHeight="1" x14ac:dyDescent="0.25">
      <c r="A29" s="236" t="s">
        <v>178</v>
      </c>
      <c r="B29" s="237">
        <v>110620</v>
      </c>
      <c r="C29" s="237">
        <v>139150</v>
      </c>
      <c r="D29" s="237">
        <v>299562</v>
      </c>
      <c r="E29" s="237">
        <v>289011</v>
      </c>
      <c r="F29" s="238">
        <v>-3.522142327798591</v>
      </c>
    </row>
    <row r="30" spans="1:7" ht="15.6" customHeight="1" x14ac:dyDescent="0.25">
      <c r="A30" s="236" t="s">
        <v>179</v>
      </c>
      <c r="B30" s="237">
        <v>38420</v>
      </c>
      <c r="C30" s="237">
        <v>25465</v>
      </c>
      <c r="D30" s="237">
        <v>123876</v>
      </c>
      <c r="E30" s="237">
        <v>68953</v>
      </c>
      <c r="F30" s="238">
        <v>-44.337079014498372</v>
      </c>
    </row>
    <row r="31" spans="1:7" ht="15.6" customHeight="1" x14ac:dyDescent="0.25">
      <c r="A31" s="236" t="s">
        <v>180</v>
      </c>
      <c r="B31" s="237">
        <v>303</v>
      </c>
      <c r="C31" s="237">
        <v>13741</v>
      </c>
      <c r="D31" s="237">
        <v>12299</v>
      </c>
      <c r="E31" s="237">
        <v>64577</v>
      </c>
      <c r="F31" s="238">
        <v>425.05894788194161</v>
      </c>
    </row>
    <row r="32" spans="1:7" ht="15.6" customHeight="1" x14ac:dyDescent="0.25">
      <c r="A32" s="236" t="s">
        <v>181</v>
      </c>
      <c r="B32" s="237">
        <v>24892</v>
      </c>
      <c r="C32" s="237">
        <v>37606</v>
      </c>
      <c r="D32" s="237">
        <v>139990</v>
      </c>
      <c r="E32" s="237">
        <v>107408</v>
      </c>
      <c r="F32" s="238">
        <v>-23.274519608543471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 x14ac:dyDescent="0.25">
      <c r="A34" s="236" t="s">
        <v>183</v>
      </c>
      <c r="B34" s="237">
        <v>5005</v>
      </c>
      <c r="C34" s="237">
        <v>4950</v>
      </c>
      <c r="D34" s="237">
        <v>14622</v>
      </c>
      <c r="E34" s="237">
        <v>13073</v>
      </c>
      <c r="F34" s="238">
        <v>-10.59362604294898</v>
      </c>
    </row>
    <row r="35" spans="1:6" ht="15.6" customHeight="1" x14ac:dyDescent="0.25">
      <c r="A35" s="240" t="s">
        <v>153</v>
      </c>
      <c r="B35" s="241">
        <f>SUM(B7:B34)</f>
        <v>1794596</v>
      </c>
      <c r="C35" s="241">
        <f>SUM(C7:C34)</f>
        <v>1886967</v>
      </c>
      <c r="D35" s="241">
        <f>SUM(D7:D34)</f>
        <v>5205178</v>
      </c>
      <c r="E35" s="241">
        <f>SUM(E7:E34)</f>
        <v>5048025</v>
      </c>
      <c r="F35" s="242">
        <f>E35*100/D35-100</f>
        <v>-3.0191666836369535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B5FD-03BA-4C8F-84F2-E3EDA444BAAB}">
  <sheetPr codeName="Hoja4"/>
  <dimension ref="A1:O49"/>
  <sheetViews>
    <sheetView zoomScale="75" zoomScaleNormal="75" workbookViewId="0"/>
  </sheetViews>
  <sheetFormatPr baseColWidth="10" defaultColWidth="11.42578125" defaultRowHeight="15" x14ac:dyDescent="0.25"/>
  <cols>
    <col min="1" max="1" width="20.85546875" customWidth="1"/>
    <col min="2" max="2" width="46" customWidth="1"/>
    <col min="3" max="5" width="14.7109375" customWidth="1"/>
    <col min="6" max="6" width="8" customWidth="1"/>
    <col min="7" max="9" width="14.7109375" customWidth="1"/>
    <col min="10" max="10" width="8" customWidth="1"/>
    <col min="11" max="13" width="14.7109375" customWidth="1"/>
    <col min="14" max="14" width="8" customWidth="1"/>
  </cols>
  <sheetData>
    <row r="1" spans="1:15" ht="20.25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20.25" x14ac:dyDescent="0.25">
      <c r="A2" s="93"/>
      <c r="B2" s="93"/>
      <c r="C2" s="96"/>
    </row>
    <row r="3" spans="1:15" ht="20.25" x14ac:dyDescent="0.25">
      <c r="A3" s="96"/>
      <c r="B3" s="96"/>
      <c r="C3" s="96"/>
    </row>
    <row r="4" spans="1:15" x14ac:dyDescent="0.25">
      <c r="A4" s="97" t="s">
        <v>51</v>
      </c>
      <c r="B4" s="45"/>
      <c r="N4" s="127" t="s">
        <v>172</v>
      </c>
    </row>
    <row r="5" spans="1:15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x14ac:dyDescent="0.25">
      <c r="A6" s="1" t="s">
        <v>88</v>
      </c>
      <c r="B6" s="1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x14ac:dyDescent="0.25">
      <c r="A7" s="1"/>
      <c r="B7" s="1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x14ac:dyDescent="0.25">
      <c r="A8" s="205" t="s">
        <v>90</v>
      </c>
      <c r="B8" s="116" t="s">
        <v>91</v>
      </c>
      <c r="C8" s="117"/>
      <c r="D8" s="106"/>
      <c r="E8" s="112">
        <f>D8-C8</f>
        <v>0</v>
      </c>
      <c r="F8" s="118" t="e">
        <f>((D8*100/C8)-100)</f>
        <v>#DIV/0!</v>
      </c>
      <c r="G8" s="105"/>
      <c r="H8" s="106"/>
      <c r="I8" s="112">
        <f>H8-G8</f>
        <v>0</v>
      </c>
      <c r="J8" s="118" t="e">
        <f>((H8*100/G8)-100)</f>
        <v>#DIV/0!</v>
      </c>
      <c r="K8" s="105"/>
      <c r="L8" s="106"/>
      <c r="M8" s="112">
        <f>L8-K8</f>
        <v>0</v>
      </c>
      <c r="N8" s="118" t="e">
        <f>((L8*100/K8)-100)</f>
        <v>#DIV/0!</v>
      </c>
      <c r="O8" s="146"/>
    </row>
    <row r="9" spans="1:15" x14ac:dyDescent="0.25">
      <c r="A9" s="205"/>
      <c r="B9" s="130" t="s">
        <v>92</v>
      </c>
      <c r="C9" s="131"/>
      <c r="D9" s="129"/>
      <c r="E9" s="100">
        <f>D9-C9</f>
        <v>0</v>
      </c>
      <c r="F9" s="101" t="e">
        <f>((D9*100/C9)-100)</f>
        <v>#DIV/0!</v>
      </c>
      <c r="G9" s="142"/>
      <c r="H9" s="129"/>
      <c r="I9" s="100">
        <f>H9-G9</f>
        <v>0</v>
      </c>
      <c r="J9" s="101" t="e">
        <f>((H9*100/G9)-100)</f>
        <v>#DIV/0!</v>
      </c>
      <c r="K9" s="142"/>
      <c r="L9" s="129"/>
      <c r="M9" s="100">
        <f>L9-K9</f>
        <v>0</v>
      </c>
      <c r="N9" s="103" t="e">
        <f>((L9*100/K9)-100)</f>
        <v>#DIV/0!</v>
      </c>
    </row>
    <row r="10" spans="1:15" x14ac:dyDescent="0.25">
      <c r="A10" s="205"/>
      <c r="B10" s="104" t="s">
        <v>93</v>
      </c>
      <c r="C10" s="107"/>
      <c r="D10" s="108"/>
      <c r="E10" s="100">
        <f t="shared" ref="E10:E15" si="0">D10-C10</f>
        <v>0</v>
      </c>
      <c r="F10" s="101" t="e">
        <f t="shared" ref="F10:F16" si="1">((D10*100/C10)-100)</f>
        <v>#DIV/0!</v>
      </c>
      <c r="G10" s="109"/>
      <c r="H10" s="108"/>
      <c r="I10" s="100">
        <f t="shared" ref="I10:I15" si="2">H10-G10</f>
        <v>0</v>
      </c>
      <c r="J10" s="101" t="e">
        <f t="shared" ref="J10:J16" si="3">((H10*100/G10)-100)</f>
        <v>#DIV/0!</v>
      </c>
      <c r="K10" s="109"/>
      <c r="L10" s="108"/>
      <c r="M10" s="100">
        <f t="shared" ref="M10:M15" si="4">L10-K10</f>
        <v>0</v>
      </c>
      <c r="N10" s="103" t="e">
        <f t="shared" ref="N10:N16" si="5">((L10*100/K10)-100)</f>
        <v>#DIV/0!</v>
      </c>
    </row>
    <row r="11" spans="1:15" x14ac:dyDescent="0.25">
      <c r="A11" s="205"/>
      <c r="B11" s="130" t="s">
        <v>94</v>
      </c>
      <c r="C11" s="131"/>
      <c r="D11" s="129"/>
      <c r="E11" s="100">
        <f t="shared" si="0"/>
        <v>0</v>
      </c>
      <c r="F11" s="101" t="e">
        <f t="shared" si="1"/>
        <v>#DIV/0!</v>
      </c>
      <c r="G11" s="142"/>
      <c r="H11" s="129"/>
      <c r="I11" s="100">
        <f t="shared" si="2"/>
        <v>0</v>
      </c>
      <c r="J11" s="101" t="e">
        <f t="shared" si="3"/>
        <v>#DIV/0!</v>
      </c>
      <c r="K11" s="142"/>
      <c r="L11" s="129"/>
      <c r="M11" s="100">
        <f t="shared" si="4"/>
        <v>0</v>
      </c>
      <c r="N11" s="103" t="e">
        <f t="shared" si="5"/>
        <v>#DIV/0!</v>
      </c>
    </row>
    <row r="12" spans="1:15" x14ac:dyDescent="0.25">
      <c r="A12" s="205"/>
      <c r="B12" s="104" t="s">
        <v>95</v>
      </c>
      <c r="C12" s="107"/>
      <c r="D12" s="108"/>
      <c r="E12" s="100">
        <f t="shared" si="0"/>
        <v>0</v>
      </c>
      <c r="F12" s="101" t="e">
        <f t="shared" si="1"/>
        <v>#DIV/0!</v>
      </c>
      <c r="G12" s="109"/>
      <c r="H12" s="108"/>
      <c r="I12" s="100">
        <f t="shared" si="2"/>
        <v>0</v>
      </c>
      <c r="J12" s="101" t="e">
        <f t="shared" si="3"/>
        <v>#DIV/0!</v>
      </c>
      <c r="K12" s="109"/>
      <c r="L12" s="108"/>
      <c r="M12" s="100">
        <f t="shared" si="4"/>
        <v>0</v>
      </c>
      <c r="N12" s="103" t="e">
        <f t="shared" si="5"/>
        <v>#DIV/0!</v>
      </c>
    </row>
    <row r="13" spans="1:15" x14ac:dyDescent="0.25">
      <c r="A13" s="205"/>
      <c r="B13" s="130" t="s">
        <v>96</v>
      </c>
      <c r="C13" s="131"/>
      <c r="D13" s="129"/>
      <c r="E13" s="100">
        <f t="shared" si="0"/>
        <v>0</v>
      </c>
      <c r="F13" s="101" t="e">
        <f t="shared" si="1"/>
        <v>#DIV/0!</v>
      </c>
      <c r="G13" s="142"/>
      <c r="H13" s="129"/>
      <c r="I13" s="100">
        <f t="shared" si="2"/>
        <v>0</v>
      </c>
      <c r="J13" s="101" t="e">
        <f t="shared" si="3"/>
        <v>#DIV/0!</v>
      </c>
      <c r="K13" s="142"/>
      <c r="L13" s="129"/>
      <c r="M13" s="100">
        <f t="shared" si="4"/>
        <v>0</v>
      </c>
      <c r="N13" s="103" t="e">
        <f t="shared" si="5"/>
        <v>#DIV/0!</v>
      </c>
    </row>
    <row r="14" spans="1:15" x14ac:dyDescent="0.25">
      <c r="A14" s="205"/>
      <c r="B14" s="104" t="s">
        <v>97</v>
      </c>
      <c r="C14" s="107"/>
      <c r="D14" s="108"/>
      <c r="E14" s="100">
        <f t="shared" si="0"/>
        <v>0</v>
      </c>
      <c r="F14" s="101" t="e">
        <f t="shared" si="1"/>
        <v>#DIV/0!</v>
      </c>
      <c r="G14" s="109"/>
      <c r="H14" s="108"/>
      <c r="I14" s="100">
        <f t="shared" si="2"/>
        <v>0</v>
      </c>
      <c r="J14" s="101" t="e">
        <f t="shared" si="3"/>
        <v>#DIV/0!</v>
      </c>
      <c r="K14" s="109"/>
      <c r="L14" s="108"/>
      <c r="M14" s="100">
        <f t="shared" si="4"/>
        <v>0</v>
      </c>
      <c r="N14" s="103" t="e">
        <f t="shared" si="5"/>
        <v>#DIV/0!</v>
      </c>
    </row>
    <row r="15" spans="1:15" x14ac:dyDescent="0.25">
      <c r="A15" s="205"/>
      <c r="B15" s="130" t="s">
        <v>98</v>
      </c>
      <c r="C15" s="131"/>
      <c r="D15" s="129"/>
      <c r="E15" s="100">
        <f t="shared" si="0"/>
        <v>0</v>
      </c>
      <c r="F15" s="101" t="e">
        <f t="shared" si="1"/>
        <v>#DIV/0!</v>
      </c>
      <c r="G15" s="142"/>
      <c r="H15" s="129"/>
      <c r="I15" s="100">
        <f t="shared" si="2"/>
        <v>0</v>
      </c>
      <c r="J15" s="101" t="e">
        <f t="shared" si="3"/>
        <v>#DIV/0!</v>
      </c>
      <c r="K15" s="142"/>
      <c r="L15" s="129"/>
      <c r="M15" s="100">
        <f t="shared" si="4"/>
        <v>0</v>
      </c>
      <c r="N15" s="103" t="e">
        <f t="shared" si="5"/>
        <v>#DIV/0!</v>
      </c>
    </row>
    <row r="16" spans="1:15" x14ac:dyDescent="0.25">
      <c r="A16" s="205"/>
      <c r="B16" s="119" t="s">
        <v>99</v>
      </c>
      <c r="C16" s="120"/>
      <c r="D16" s="111"/>
      <c r="E16" s="114">
        <f>D16-C16</f>
        <v>0</v>
      </c>
      <c r="F16" s="101" t="e">
        <f t="shared" si="1"/>
        <v>#DIV/0!</v>
      </c>
      <c r="G16" s="110"/>
      <c r="H16" s="111"/>
      <c r="I16" s="114">
        <f>H16-G16</f>
        <v>0</v>
      </c>
      <c r="J16" s="101" t="e">
        <f t="shared" si="3"/>
        <v>#DIV/0!</v>
      </c>
      <c r="K16" s="110"/>
      <c r="L16" s="111"/>
      <c r="M16" s="114">
        <f>L16-K16</f>
        <v>0</v>
      </c>
      <c r="N16" s="103" t="e">
        <f t="shared" si="5"/>
        <v>#DIV/0!</v>
      </c>
    </row>
    <row r="17" spans="1:14" x14ac:dyDescent="0.25">
      <c r="A17" s="206" t="s">
        <v>100</v>
      </c>
      <c r="B17" s="132" t="s">
        <v>101</v>
      </c>
      <c r="C17" s="133"/>
      <c r="D17" s="134"/>
      <c r="E17" s="112">
        <f>D17-C17</f>
        <v>0</v>
      </c>
      <c r="F17" s="118" t="e">
        <f>((D17*100/C17)-100)</f>
        <v>#DIV/0!</v>
      </c>
      <c r="G17" s="143"/>
      <c r="H17" s="134"/>
      <c r="I17" s="112">
        <f>H17-G17</f>
        <v>0</v>
      </c>
      <c r="J17" s="118" t="e">
        <f>((H17*100/G17)-100)</f>
        <v>#DIV/0!</v>
      </c>
      <c r="K17" s="143"/>
      <c r="L17" s="134"/>
      <c r="M17" s="112">
        <f>L17-K17</f>
        <v>0</v>
      </c>
      <c r="N17" s="113" t="e">
        <f>((L17*100/K17)-100)</f>
        <v>#DIV/0!</v>
      </c>
    </row>
    <row r="18" spans="1:14" x14ac:dyDescent="0.25">
      <c r="A18" s="206"/>
      <c r="B18" s="104" t="s">
        <v>102</v>
      </c>
      <c r="C18" s="107"/>
      <c r="D18" s="108"/>
      <c r="E18" s="100">
        <f>D18-C18</f>
        <v>0</v>
      </c>
      <c r="F18" s="101" t="e">
        <f>((D18*100/C18)-100)</f>
        <v>#DIV/0!</v>
      </c>
      <c r="G18" s="109"/>
      <c r="H18" s="108"/>
      <c r="I18" s="100">
        <f>H18-G18</f>
        <v>0</v>
      </c>
      <c r="J18" s="101" t="e">
        <f>((H18*100/G18)-100)</f>
        <v>#DIV/0!</v>
      </c>
      <c r="K18" s="109"/>
      <c r="L18" s="108"/>
      <c r="M18" s="100">
        <f>L18-K18</f>
        <v>0</v>
      </c>
      <c r="N18" s="103" t="e">
        <f>((L18*100/K18)-100)</f>
        <v>#DIV/0!</v>
      </c>
    </row>
    <row r="19" spans="1:14" x14ac:dyDescent="0.25">
      <c r="A19" s="206"/>
      <c r="B19" s="130" t="s">
        <v>103</v>
      </c>
      <c r="C19" s="131"/>
      <c r="D19" s="129"/>
      <c r="E19" s="100">
        <f t="shared" ref="E19:E20" si="6">D19-C19</f>
        <v>0</v>
      </c>
      <c r="F19" s="101" t="e">
        <f t="shared" ref="F19:F20" si="7">((D19*100/C19)-100)</f>
        <v>#DIV/0!</v>
      </c>
      <c r="G19" s="142"/>
      <c r="H19" s="129"/>
      <c r="I19" s="100">
        <f t="shared" ref="I19:I20" si="8">H19-G19</f>
        <v>0</v>
      </c>
      <c r="J19" s="101" t="e">
        <f t="shared" ref="J19:J20" si="9">((H19*100/G19)-100)</f>
        <v>#DIV/0!</v>
      </c>
      <c r="K19" s="142"/>
      <c r="L19" s="129"/>
      <c r="M19" s="100">
        <f t="shared" ref="M19:M20" si="10">L19-K19</f>
        <v>0</v>
      </c>
      <c r="N19" s="103" t="e">
        <f t="shared" ref="N19:N20" si="11">((L19*100/K19)-100)</f>
        <v>#DIV/0!</v>
      </c>
    </row>
    <row r="20" spans="1:14" x14ac:dyDescent="0.25">
      <c r="A20" s="206"/>
      <c r="B20" s="104" t="s">
        <v>104</v>
      </c>
      <c r="C20" s="107"/>
      <c r="D20" s="108"/>
      <c r="E20" s="100">
        <f t="shared" si="6"/>
        <v>0</v>
      </c>
      <c r="F20" s="101" t="e">
        <f t="shared" si="7"/>
        <v>#DIV/0!</v>
      </c>
      <c r="G20" s="109"/>
      <c r="H20" s="108"/>
      <c r="I20" s="100">
        <f t="shared" si="8"/>
        <v>0</v>
      </c>
      <c r="J20" s="101" t="e">
        <f t="shared" si="9"/>
        <v>#DIV/0!</v>
      </c>
      <c r="K20" s="109"/>
      <c r="L20" s="108"/>
      <c r="M20" s="100">
        <f t="shared" si="10"/>
        <v>0</v>
      </c>
      <c r="N20" s="103" t="e">
        <f t="shared" si="11"/>
        <v>#DIV/0!</v>
      </c>
    </row>
    <row r="21" spans="1:14" x14ac:dyDescent="0.25">
      <c r="A21" s="206"/>
      <c r="B21" s="135" t="s">
        <v>105</v>
      </c>
      <c r="C21" s="136"/>
      <c r="D21" s="137"/>
      <c r="E21" s="114">
        <f t="shared" ref="E21:E32" si="12">D21-C21</f>
        <v>0</v>
      </c>
      <c r="F21" s="101" t="e">
        <f t="shared" ref="F21:F32" si="13">((D21*100/C21)-100)</f>
        <v>#DIV/0!</v>
      </c>
      <c r="G21" s="144"/>
      <c r="H21" s="137"/>
      <c r="I21" s="114">
        <f t="shared" ref="I21:I32" si="14">H21-G21</f>
        <v>0</v>
      </c>
      <c r="J21" s="101" t="e">
        <f t="shared" ref="J21:J32" si="15">((H21*100/G21)-100)</f>
        <v>#DIV/0!</v>
      </c>
      <c r="K21" s="144"/>
      <c r="L21" s="137"/>
      <c r="M21" s="114">
        <f t="shared" ref="M21:M32" si="16">L21-K21</f>
        <v>0</v>
      </c>
      <c r="N21" s="103" t="e">
        <f t="shared" ref="N21:N32" si="17">((L21*100/K21)-100)</f>
        <v>#DIV/0!</v>
      </c>
    </row>
    <row r="22" spans="1:14" x14ac:dyDescent="0.25">
      <c r="A22" s="206" t="s">
        <v>106</v>
      </c>
      <c r="B22" s="116" t="s">
        <v>107</v>
      </c>
      <c r="C22" s="117"/>
      <c r="D22" s="106"/>
      <c r="E22" s="112">
        <f t="shared" si="12"/>
        <v>0</v>
      </c>
      <c r="F22" s="118" t="e">
        <f t="shared" si="13"/>
        <v>#DIV/0!</v>
      </c>
      <c r="G22" s="105"/>
      <c r="H22" s="106"/>
      <c r="I22" s="112">
        <f t="shared" si="14"/>
        <v>0</v>
      </c>
      <c r="J22" s="118" t="e">
        <f t="shared" si="15"/>
        <v>#DIV/0!</v>
      </c>
      <c r="K22" s="105"/>
      <c r="L22" s="106"/>
      <c r="M22" s="112">
        <f t="shared" si="16"/>
        <v>0</v>
      </c>
      <c r="N22" s="113" t="e">
        <f t="shared" si="17"/>
        <v>#DIV/0!</v>
      </c>
    </row>
    <row r="23" spans="1:14" x14ac:dyDescent="0.25">
      <c r="A23" s="206"/>
      <c r="B23" s="135" t="s">
        <v>108</v>
      </c>
      <c r="C23" s="136"/>
      <c r="D23" s="137"/>
      <c r="E23" s="114">
        <f t="shared" si="12"/>
        <v>0</v>
      </c>
      <c r="F23" s="121" t="e">
        <f t="shared" si="13"/>
        <v>#DIV/0!</v>
      </c>
      <c r="G23" s="144"/>
      <c r="H23" s="137"/>
      <c r="I23" s="114">
        <f t="shared" si="14"/>
        <v>0</v>
      </c>
      <c r="J23" s="121" t="e">
        <f t="shared" si="15"/>
        <v>#DIV/0!</v>
      </c>
      <c r="K23" s="144"/>
      <c r="L23" s="137"/>
      <c r="M23" s="114">
        <f t="shared" si="16"/>
        <v>0</v>
      </c>
      <c r="N23" s="115" t="e">
        <f t="shared" si="17"/>
        <v>#DIV/0!</v>
      </c>
    </row>
    <row r="24" spans="1:14" x14ac:dyDescent="0.25">
      <c r="A24" s="206" t="s">
        <v>109</v>
      </c>
      <c r="B24" s="116" t="s">
        <v>110</v>
      </c>
      <c r="C24" s="117"/>
      <c r="D24" s="106"/>
      <c r="E24" s="112">
        <f t="shared" si="12"/>
        <v>0</v>
      </c>
      <c r="F24" s="118" t="e">
        <f t="shared" si="13"/>
        <v>#DIV/0!</v>
      </c>
      <c r="G24" s="105"/>
      <c r="H24" s="106"/>
      <c r="I24" s="112">
        <f t="shared" si="14"/>
        <v>0</v>
      </c>
      <c r="J24" s="118" t="e">
        <f t="shared" si="15"/>
        <v>#DIV/0!</v>
      </c>
      <c r="K24" s="105"/>
      <c r="L24" s="106"/>
      <c r="M24" s="112">
        <f t="shared" si="16"/>
        <v>0</v>
      </c>
      <c r="N24" s="113" t="e">
        <f t="shared" si="17"/>
        <v>#DIV/0!</v>
      </c>
    </row>
    <row r="25" spans="1:14" x14ac:dyDescent="0.25">
      <c r="A25" s="206"/>
      <c r="B25" s="130" t="s">
        <v>111</v>
      </c>
      <c r="C25" s="131"/>
      <c r="D25" s="129"/>
      <c r="E25" s="100">
        <f t="shared" si="12"/>
        <v>0</v>
      </c>
      <c r="F25" s="101" t="e">
        <f t="shared" si="13"/>
        <v>#DIV/0!</v>
      </c>
      <c r="G25" s="142"/>
      <c r="H25" s="129"/>
      <c r="I25" s="100">
        <f t="shared" si="14"/>
        <v>0</v>
      </c>
      <c r="J25" s="101" t="e">
        <f t="shared" si="15"/>
        <v>#DIV/0!</v>
      </c>
      <c r="K25" s="142"/>
      <c r="L25" s="129"/>
      <c r="M25" s="100">
        <f t="shared" si="16"/>
        <v>0</v>
      </c>
      <c r="N25" s="103" t="e">
        <f t="shared" si="17"/>
        <v>#DIV/0!</v>
      </c>
    </row>
    <row r="26" spans="1:14" x14ac:dyDescent="0.25">
      <c r="A26" s="206"/>
      <c r="B26" s="122" t="s">
        <v>112</v>
      </c>
      <c r="C26" s="120"/>
      <c r="D26" s="111"/>
      <c r="E26" s="114">
        <f t="shared" si="12"/>
        <v>0</v>
      </c>
      <c r="F26" s="101" t="e">
        <f t="shared" si="13"/>
        <v>#DIV/0!</v>
      </c>
      <c r="G26" s="110"/>
      <c r="H26" s="111"/>
      <c r="I26" s="114">
        <f t="shared" si="14"/>
        <v>0</v>
      </c>
      <c r="J26" s="101" t="e">
        <f t="shared" si="15"/>
        <v>#DIV/0!</v>
      </c>
      <c r="K26" s="110"/>
      <c r="L26" s="111"/>
      <c r="M26" s="114">
        <f t="shared" si="16"/>
        <v>0</v>
      </c>
      <c r="N26" s="103" t="e">
        <f t="shared" si="17"/>
        <v>#DIV/0!</v>
      </c>
    </row>
    <row r="27" spans="1:14" ht="25.5" x14ac:dyDescent="0.25">
      <c r="A27" s="126" t="s">
        <v>113</v>
      </c>
      <c r="B27" s="138" t="s">
        <v>114</v>
      </c>
      <c r="C27" s="139"/>
      <c r="D27" s="140"/>
      <c r="E27" s="123">
        <f t="shared" si="12"/>
        <v>0</v>
      </c>
      <c r="F27" s="124" t="e">
        <f t="shared" si="13"/>
        <v>#DIV/0!</v>
      </c>
      <c r="G27" s="145"/>
      <c r="H27" s="140"/>
      <c r="I27" s="123">
        <f t="shared" si="14"/>
        <v>0</v>
      </c>
      <c r="J27" s="124" t="e">
        <f t="shared" si="15"/>
        <v>#DIV/0!</v>
      </c>
      <c r="K27" s="145"/>
      <c r="L27" s="140"/>
      <c r="M27" s="123">
        <f t="shared" si="16"/>
        <v>0</v>
      </c>
      <c r="N27" s="125" t="e">
        <f t="shared" si="17"/>
        <v>#DIV/0!</v>
      </c>
    </row>
    <row r="28" spans="1:14" x14ac:dyDescent="0.25">
      <c r="A28" s="206" t="s">
        <v>115</v>
      </c>
      <c r="B28" s="116" t="s">
        <v>116</v>
      </c>
      <c r="C28" s="117"/>
      <c r="D28" s="106"/>
      <c r="E28" s="100">
        <f t="shared" si="12"/>
        <v>0</v>
      </c>
      <c r="F28" s="118" t="e">
        <f t="shared" si="13"/>
        <v>#DIV/0!</v>
      </c>
      <c r="G28" s="105"/>
      <c r="H28" s="106"/>
      <c r="I28" s="100">
        <f t="shared" si="14"/>
        <v>0</v>
      </c>
      <c r="J28" s="118" t="e">
        <f t="shared" si="15"/>
        <v>#DIV/0!</v>
      </c>
      <c r="K28" s="105"/>
      <c r="L28" s="106"/>
      <c r="M28" s="100">
        <f t="shared" si="16"/>
        <v>0</v>
      </c>
      <c r="N28" s="113" t="e">
        <f t="shared" si="17"/>
        <v>#DIV/0!</v>
      </c>
    </row>
    <row r="29" spans="1:14" x14ac:dyDescent="0.25">
      <c r="A29" s="206"/>
      <c r="B29" s="130" t="s">
        <v>117</v>
      </c>
      <c r="C29" s="131"/>
      <c r="D29" s="129"/>
      <c r="E29" s="100">
        <f t="shared" si="12"/>
        <v>0</v>
      </c>
      <c r="F29" s="101" t="e">
        <f t="shared" si="13"/>
        <v>#DIV/0!</v>
      </c>
      <c r="G29" s="142"/>
      <c r="H29" s="129"/>
      <c r="I29" s="100">
        <f t="shared" si="14"/>
        <v>0</v>
      </c>
      <c r="J29" s="101" t="e">
        <f t="shared" si="15"/>
        <v>#DIV/0!</v>
      </c>
      <c r="K29" s="142"/>
      <c r="L29" s="129"/>
      <c r="M29" s="100">
        <f t="shared" si="16"/>
        <v>0</v>
      </c>
      <c r="N29" s="103" t="e">
        <f t="shared" si="17"/>
        <v>#DIV/0!</v>
      </c>
    </row>
    <row r="30" spans="1:14" x14ac:dyDescent="0.25">
      <c r="A30" s="206"/>
      <c r="B30" s="119" t="s">
        <v>118</v>
      </c>
      <c r="C30" s="120"/>
      <c r="D30" s="111"/>
      <c r="E30" s="114">
        <f t="shared" si="12"/>
        <v>0</v>
      </c>
      <c r="F30" s="121" t="e">
        <f t="shared" si="13"/>
        <v>#DIV/0!</v>
      </c>
      <c r="G30" s="110"/>
      <c r="H30" s="111"/>
      <c r="I30" s="114">
        <f t="shared" si="14"/>
        <v>0</v>
      </c>
      <c r="J30" s="121" t="e">
        <f t="shared" si="15"/>
        <v>#DIV/0!</v>
      </c>
      <c r="K30" s="110"/>
      <c r="L30" s="111"/>
      <c r="M30" s="114">
        <f t="shared" si="16"/>
        <v>0</v>
      </c>
      <c r="N30" s="115" t="e">
        <f t="shared" si="17"/>
        <v>#DIV/0!</v>
      </c>
    </row>
    <row r="31" spans="1:14" x14ac:dyDescent="0.25">
      <c r="A31" s="206" t="s">
        <v>119</v>
      </c>
      <c r="B31" s="132" t="s">
        <v>120</v>
      </c>
      <c r="C31" s="133"/>
      <c r="D31" s="134"/>
      <c r="E31" s="100">
        <f t="shared" si="12"/>
        <v>0</v>
      </c>
      <c r="F31" s="118" t="e">
        <f t="shared" si="13"/>
        <v>#DIV/0!</v>
      </c>
      <c r="G31" s="143"/>
      <c r="H31" s="134"/>
      <c r="I31" s="100">
        <f t="shared" si="14"/>
        <v>0</v>
      </c>
      <c r="J31" s="118" t="e">
        <f t="shared" si="15"/>
        <v>#DIV/0!</v>
      </c>
      <c r="K31" s="143"/>
      <c r="L31" s="134"/>
      <c r="M31" s="100">
        <f t="shared" si="16"/>
        <v>0</v>
      </c>
      <c r="N31" s="113" t="e">
        <f t="shared" si="17"/>
        <v>#DIV/0!</v>
      </c>
    </row>
    <row r="32" spans="1:14" x14ac:dyDescent="0.25">
      <c r="A32" s="206"/>
      <c r="B32" s="104" t="s">
        <v>121</v>
      </c>
      <c r="C32" s="107"/>
      <c r="D32" s="108"/>
      <c r="E32" s="100">
        <f t="shared" si="12"/>
        <v>0</v>
      </c>
      <c r="F32" s="101" t="e">
        <f t="shared" si="13"/>
        <v>#DIV/0!</v>
      </c>
      <c r="G32" s="109"/>
      <c r="H32" s="108"/>
      <c r="I32" s="100">
        <f t="shared" si="14"/>
        <v>0</v>
      </c>
      <c r="J32" s="101" t="e">
        <f t="shared" si="15"/>
        <v>#DIV/0!</v>
      </c>
      <c r="K32" s="109"/>
      <c r="L32" s="108"/>
      <c r="M32" s="100">
        <f t="shared" si="16"/>
        <v>0</v>
      </c>
      <c r="N32" s="103" t="e">
        <f t="shared" si="17"/>
        <v>#DIV/0!</v>
      </c>
    </row>
    <row r="33" spans="1:14" x14ac:dyDescent="0.25">
      <c r="A33" s="206"/>
      <c r="B33" s="130" t="s">
        <v>122</v>
      </c>
      <c r="C33" s="131"/>
      <c r="D33" s="129"/>
      <c r="E33" s="100">
        <f t="shared" ref="E33:E39" si="18">D33-C33</f>
        <v>0</v>
      </c>
      <c r="F33" s="101" t="e">
        <f t="shared" ref="F33:F40" si="19">((D33*100/C33)-100)</f>
        <v>#DIV/0!</v>
      </c>
      <c r="G33" s="142"/>
      <c r="H33" s="129"/>
      <c r="I33" s="100">
        <f t="shared" ref="I33:I39" si="20">H33-G33</f>
        <v>0</v>
      </c>
      <c r="J33" s="101" t="e">
        <f t="shared" ref="J33:J40" si="21">((H33*100/G33)-100)</f>
        <v>#DIV/0!</v>
      </c>
      <c r="K33" s="142"/>
      <c r="L33" s="129"/>
      <c r="M33" s="100">
        <f t="shared" ref="M33:M39" si="22">L33-K33</f>
        <v>0</v>
      </c>
      <c r="N33" s="103" t="e">
        <f t="shared" ref="N33:N40" si="23">((L33*100/K33)-100)</f>
        <v>#DIV/0!</v>
      </c>
    </row>
    <row r="34" spans="1:14" x14ac:dyDescent="0.25">
      <c r="A34" s="206"/>
      <c r="B34" s="104" t="s">
        <v>123</v>
      </c>
      <c r="C34" s="107"/>
      <c r="D34" s="108"/>
      <c r="E34" s="100">
        <f t="shared" si="18"/>
        <v>0</v>
      </c>
      <c r="F34" s="101" t="e">
        <f>((D34*100/C34)-100)</f>
        <v>#DIV/0!</v>
      </c>
      <c r="G34" s="109"/>
      <c r="H34" s="108"/>
      <c r="I34" s="100">
        <f t="shared" si="20"/>
        <v>0</v>
      </c>
      <c r="J34" s="101" t="e">
        <f>((H34*100/G34)-100)</f>
        <v>#DIV/0!</v>
      </c>
      <c r="K34" s="109"/>
      <c r="L34" s="108"/>
      <c r="M34" s="100">
        <f t="shared" si="22"/>
        <v>0</v>
      </c>
      <c r="N34" s="103" t="e">
        <f>((L34*100/K34)-100)</f>
        <v>#DIV/0!</v>
      </c>
    </row>
    <row r="35" spans="1:14" x14ac:dyDescent="0.25">
      <c r="A35" s="206"/>
      <c r="B35" s="130" t="s">
        <v>124</v>
      </c>
      <c r="C35" s="131"/>
      <c r="D35" s="129"/>
      <c r="E35" s="100">
        <f t="shared" si="18"/>
        <v>0</v>
      </c>
      <c r="F35" s="101" t="e">
        <f t="shared" si="19"/>
        <v>#DIV/0!</v>
      </c>
      <c r="G35" s="142"/>
      <c r="H35" s="129"/>
      <c r="I35" s="100">
        <f t="shared" si="20"/>
        <v>0</v>
      </c>
      <c r="J35" s="101" t="e">
        <f t="shared" si="21"/>
        <v>#DIV/0!</v>
      </c>
      <c r="K35" s="142"/>
      <c r="L35" s="129"/>
      <c r="M35" s="100">
        <f t="shared" si="22"/>
        <v>0</v>
      </c>
      <c r="N35" s="103" t="e">
        <f t="shared" si="23"/>
        <v>#DIV/0!</v>
      </c>
    </row>
    <row r="36" spans="1:14" x14ac:dyDescent="0.25">
      <c r="A36" s="206"/>
      <c r="B36" s="104" t="s">
        <v>125</v>
      </c>
      <c r="C36" s="107"/>
      <c r="D36" s="108"/>
      <c r="E36" s="100">
        <f t="shared" si="18"/>
        <v>0</v>
      </c>
      <c r="F36" s="101" t="e">
        <f t="shared" si="19"/>
        <v>#DIV/0!</v>
      </c>
      <c r="G36" s="109"/>
      <c r="H36" s="108"/>
      <c r="I36" s="100">
        <f t="shared" si="20"/>
        <v>0</v>
      </c>
      <c r="J36" s="101" t="e">
        <f t="shared" si="21"/>
        <v>#DIV/0!</v>
      </c>
      <c r="K36" s="109"/>
      <c r="L36" s="108"/>
      <c r="M36" s="100">
        <f t="shared" si="22"/>
        <v>0</v>
      </c>
      <c r="N36" s="103" t="e">
        <f t="shared" si="23"/>
        <v>#DIV/0!</v>
      </c>
    </row>
    <row r="37" spans="1:14" x14ac:dyDescent="0.25">
      <c r="A37" s="206"/>
      <c r="B37" s="141" t="s">
        <v>126</v>
      </c>
      <c r="C37" s="131"/>
      <c r="D37" s="129"/>
      <c r="E37" s="100">
        <f t="shared" si="18"/>
        <v>0</v>
      </c>
      <c r="F37" s="101" t="e">
        <f t="shared" si="19"/>
        <v>#DIV/0!</v>
      </c>
      <c r="G37" s="142"/>
      <c r="H37" s="129"/>
      <c r="I37" s="100">
        <f t="shared" si="20"/>
        <v>0</v>
      </c>
      <c r="J37" s="101" t="e">
        <f t="shared" si="21"/>
        <v>#DIV/0!</v>
      </c>
      <c r="K37" s="142"/>
      <c r="L37" s="129"/>
      <c r="M37" s="100">
        <f t="shared" si="22"/>
        <v>0</v>
      </c>
      <c r="N37" s="103" t="e">
        <f t="shared" si="23"/>
        <v>#DIV/0!</v>
      </c>
    </row>
    <row r="38" spans="1:14" x14ac:dyDescent="0.25">
      <c r="A38" s="206"/>
      <c r="B38" s="104" t="s">
        <v>127</v>
      </c>
      <c r="C38" s="107"/>
      <c r="D38" s="108"/>
      <c r="E38" s="100">
        <f t="shared" si="18"/>
        <v>0</v>
      </c>
      <c r="F38" s="101" t="e">
        <f t="shared" si="19"/>
        <v>#DIV/0!</v>
      </c>
      <c r="G38" s="109"/>
      <c r="H38" s="108"/>
      <c r="I38" s="100">
        <f t="shared" si="20"/>
        <v>0</v>
      </c>
      <c r="J38" s="101" t="e">
        <f t="shared" si="21"/>
        <v>#DIV/0!</v>
      </c>
      <c r="K38" s="109"/>
      <c r="L38" s="108"/>
      <c r="M38" s="100">
        <f t="shared" si="22"/>
        <v>0</v>
      </c>
      <c r="N38" s="103" t="e">
        <f t="shared" si="23"/>
        <v>#DIV/0!</v>
      </c>
    </row>
    <row r="39" spans="1:14" x14ac:dyDescent="0.25">
      <c r="A39" s="206"/>
      <c r="B39" s="130" t="s">
        <v>128</v>
      </c>
      <c r="C39" s="131"/>
      <c r="D39" s="129"/>
      <c r="E39" s="100">
        <f t="shared" si="18"/>
        <v>0</v>
      </c>
      <c r="F39" s="101" t="e">
        <f t="shared" si="19"/>
        <v>#DIV/0!</v>
      </c>
      <c r="G39" s="142"/>
      <c r="H39" s="129"/>
      <c r="I39" s="100">
        <f t="shared" si="20"/>
        <v>0</v>
      </c>
      <c r="J39" s="101" t="e">
        <f t="shared" si="21"/>
        <v>#DIV/0!</v>
      </c>
      <c r="K39" s="142"/>
      <c r="L39" s="129"/>
      <c r="M39" s="100">
        <f t="shared" si="22"/>
        <v>0</v>
      </c>
      <c r="N39" s="103" t="e">
        <f t="shared" si="23"/>
        <v>#DIV/0!</v>
      </c>
    </row>
    <row r="40" spans="1:14" x14ac:dyDescent="0.25">
      <c r="A40" s="206"/>
      <c r="B40" s="119" t="s">
        <v>129</v>
      </c>
      <c r="C40" s="120"/>
      <c r="D40" s="111"/>
      <c r="E40" s="114">
        <f>D40-C40</f>
        <v>0</v>
      </c>
      <c r="F40" s="101" t="e">
        <f t="shared" si="19"/>
        <v>#DIV/0!</v>
      </c>
      <c r="G40" s="110"/>
      <c r="H40" s="111"/>
      <c r="I40" s="114">
        <f>H40-G40</f>
        <v>0</v>
      </c>
      <c r="J40" s="101" t="e">
        <f t="shared" si="21"/>
        <v>#DIV/0!</v>
      </c>
      <c r="K40" s="110"/>
      <c r="L40" s="111"/>
      <c r="M40" s="114">
        <f>L40-K40</f>
        <v>0</v>
      </c>
      <c r="N40" s="103" t="e">
        <f t="shared" si="23"/>
        <v>#DIV/0!</v>
      </c>
    </row>
    <row r="41" spans="1:14" x14ac:dyDescent="0.25">
      <c r="A41" s="206" t="s">
        <v>130</v>
      </c>
      <c r="B41" s="132" t="s">
        <v>131</v>
      </c>
      <c r="C41" s="133"/>
      <c r="D41" s="134"/>
      <c r="E41" s="112">
        <f>D41-C41</f>
        <v>0</v>
      </c>
      <c r="F41" s="118" t="e">
        <f t="shared" ref="F41:F48" si="24">((D41*100/C41)-100)</f>
        <v>#DIV/0!</v>
      </c>
      <c r="G41" s="143"/>
      <c r="H41" s="134"/>
      <c r="I41" s="112">
        <f>H41-G41</f>
        <v>0</v>
      </c>
      <c r="J41" s="118" t="e">
        <f t="shared" ref="J41:J48" si="25">((H41*100/G41)-100)</f>
        <v>#DIV/0!</v>
      </c>
      <c r="K41" s="143"/>
      <c r="L41" s="134"/>
      <c r="M41" s="112">
        <f>L41-K41</f>
        <v>0</v>
      </c>
      <c r="N41" s="113" t="e">
        <f t="shared" ref="N41:N48" si="26">((L41*100/K41)-100)</f>
        <v>#DIV/0!</v>
      </c>
    </row>
    <row r="42" spans="1:14" x14ac:dyDescent="0.25">
      <c r="A42" s="206"/>
      <c r="B42" s="104" t="s">
        <v>132</v>
      </c>
      <c r="C42" s="107"/>
      <c r="D42" s="108"/>
      <c r="E42" s="100">
        <f>D42-C42</f>
        <v>0</v>
      </c>
      <c r="F42" s="101" t="e">
        <f t="shared" si="24"/>
        <v>#DIV/0!</v>
      </c>
      <c r="G42" s="109"/>
      <c r="H42" s="108"/>
      <c r="I42" s="100">
        <f>H42-G42</f>
        <v>0</v>
      </c>
      <c r="J42" s="101" t="e">
        <f t="shared" si="25"/>
        <v>#DIV/0!</v>
      </c>
      <c r="K42" s="109"/>
      <c r="L42" s="108"/>
      <c r="M42" s="100">
        <f>L42-K42</f>
        <v>0</v>
      </c>
      <c r="N42" s="103" t="e">
        <f t="shared" si="26"/>
        <v>#DIV/0!</v>
      </c>
    </row>
    <row r="43" spans="1:14" x14ac:dyDescent="0.25">
      <c r="A43" s="206"/>
      <c r="B43" s="130" t="s">
        <v>133</v>
      </c>
      <c r="C43" s="131"/>
      <c r="D43" s="129"/>
      <c r="E43" s="100">
        <f t="shared" ref="E43:E44" si="27">D43-C43</f>
        <v>0</v>
      </c>
      <c r="F43" s="101" t="e">
        <f t="shared" si="24"/>
        <v>#DIV/0!</v>
      </c>
      <c r="G43" s="142"/>
      <c r="H43" s="129"/>
      <c r="I43" s="100">
        <f t="shared" ref="I43:I44" si="28">H43-G43</f>
        <v>0</v>
      </c>
      <c r="J43" s="101" t="e">
        <f t="shared" si="25"/>
        <v>#DIV/0!</v>
      </c>
      <c r="K43" s="142"/>
      <c r="L43" s="129"/>
      <c r="M43" s="100">
        <f t="shared" ref="M43:M44" si="29">L43-K43</f>
        <v>0</v>
      </c>
      <c r="N43" s="103" t="e">
        <f t="shared" si="26"/>
        <v>#DIV/0!</v>
      </c>
    </row>
    <row r="44" spans="1:14" x14ac:dyDescent="0.25">
      <c r="A44" s="206"/>
      <c r="B44" s="119" t="s">
        <v>134</v>
      </c>
      <c r="C44" s="120"/>
      <c r="D44" s="111"/>
      <c r="E44" s="100">
        <f t="shared" si="27"/>
        <v>0</v>
      </c>
      <c r="F44" s="121" t="e">
        <f t="shared" si="24"/>
        <v>#DIV/0!</v>
      </c>
      <c r="G44" s="110"/>
      <c r="H44" s="111"/>
      <c r="I44" s="100">
        <f t="shared" si="28"/>
        <v>0</v>
      </c>
      <c r="J44" s="121" t="e">
        <f t="shared" si="25"/>
        <v>#DIV/0!</v>
      </c>
      <c r="K44" s="110"/>
      <c r="L44" s="111"/>
      <c r="M44" s="100">
        <f t="shared" si="29"/>
        <v>0</v>
      </c>
      <c r="N44" s="115" t="e">
        <f t="shared" si="26"/>
        <v>#DIV/0!</v>
      </c>
    </row>
    <row r="45" spans="1:14" x14ac:dyDescent="0.25">
      <c r="A45" s="207" t="s">
        <v>135</v>
      </c>
      <c r="B45" s="132" t="s">
        <v>136</v>
      </c>
      <c r="C45" s="133"/>
      <c r="D45" s="134"/>
      <c r="E45" s="112">
        <f>D45-C45</f>
        <v>0</v>
      </c>
      <c r="F45" s="118" t="e">
        <f t="shared" si="24"/>
        <v>#DIV/0!</v>
      </c>
      <c r="G45" s="143"/>
      <c r="H45" s="134"/>
      <c r="I45" s="112">
        <f>H45-G45</f>
        <v>0</v>
      </c>
      <c r="J45" s="118" t="e">
        <f t="shared" si="25"/>
        <v>#DIV/0!</v>
      </c>
      <c r="K45" s="143"/>
      <c r="L45" s="134"/>
      <c r="M45" s="112">
        <f>L45-K45</f>
        <v>0</v>
      </c>
      <c r="N45" s="113" t="e">
        <f t="shared" si="26"/>
        <v>#DIV/0!</v>
      </c>
    </row>
    <row r="46" spans="1:14" x14ac:dyDescent="0.25">
      <c r="A46" s="207"/>
      <c r="B46" s="104" t="s">
        <v>137</v>
      </c>
      <c r="C46" s="107"/>
      <c r="D46" s="108"/>
      <c r="E46" s="100">
        <f>D46-C46</f>
        <v>0</v>
      </c>
      <c r="F46" s="101" t="e">
        <f t="shared" si="24"/>
        <v>#DIV/0!</v>
      </c>
      <c r="G46" s="109"/>
      <c r="H46" s="108"/>
      <c r="I46" s="100">
        <f>H46-G46</f>
        <v>0</v>
      </c>
      <c r="J46" s="101" t="e">
        <f t="shared" si="25"/>
        <v>#DIV/0!</v>
      </c>
      <c r="K46" s="109"/>
      <c r="L46" s="108"/>
      <c r="M46" s="100">
        <f>L46-K46</f>
        <v>0</v>
      </c>
      <c r="N46" s="103" t="e">
        <f t="shared" si="26"/>
        <v>#DIV/0!</v>
      </c>
    </row>
    <row r="47" spans="1:14" x14ac:dyDescent="0.25">
      <c r="A47" s="207"/>
      <c r="B47" s="135" t="s">
        <v>138</v>
      </c>
      <c r="C47" s="136"/>
      <c r="D47" s="137"/>
      <c r="E47" s="114">
        <f>D47-C47</f>
        <v>0</v>
      </c>
      <c r="F47" s="121" t="e">
        <f t="shared" si="24"/>
        <v>#DIV/0!</v>
      </c>
      <c r="G47" s="144"/>
      <c r="H47" s="137"/>
      <c r="I47" s="114">
        <f>H47-G47</f>
        <v>0</v>
      </c>
      <c r="J47" s="121" t="e">
        <f t="shared" si="25"/>
        <v>#DIV/0!</v>
      </c>
      <c r="K47" s="144"/>
      <c r="L47" s="137"/>
      <c r="M47" s="114">
        <f>L47-K47</f>
        <v>0</v>
      </c>
      <c r="N47" s="115" t="e">
        <f t="shared" si="26"/>
        <v>#DIV/0!</v>
      </c>
    </row>
    <row r="48" spans="1:14" x14ac:dyDescent="0.25">
      <c r="A48" s="208" t="s">
        <v>139</v>
      </c>
      <c r="B48" s="208"/>
      <c r="C48" s="98">
        <f>SUM(C8:C47)</f>
        <v>0</v>
      </c>
      <c r="D48" s="98">
        <f>SUM(D8:D47)</f>
        <v>0</v>
      </c>
      <c r="E48" s="98">
        <f>D48-C48</f>
        <v>0</v>
      </c>
      <c r="F48" s="99" t="e">
        <f t="shared" si="24"/>
        <v>#DIV/0!</v>
      </c>
      <c r="G48" s="98">
        <f>SUM(G8:G47)</f>
        <v>0</v>
      </c>
      <c r="H48" s="98">
        <f>SUM(H8:H47)</f>
        <v>0</v>
      </c>
      <c r="I48" s="98">
        <f>H48-G48</f>
        <v>0</v>
      </c>
      <c r="J48" s="99" t="e">
        <f t="shared" si="25"/>
        <v>#DIV/0!</v>
      </c>
      <c r="K48" s="98">
        <f>SUM(K8:K47)</f>
        <v>0</v>
      </c>
      <c r="L48" s="98">
        <f>SUM(L8:L47)</f>
        <v>0</v>
      </c>
      <c r="M48" s="98">
        <f>L48-K48</f>
        <v>0</v>
      </c>
      <c r="N48" s="99" t="e">
        <f t="shared" si="26"/>
        <v>#DIV/0!</v>
      </c>
    </row>
    <row r="49" spans="1:14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</sheetData>
  <mergeCells count="19">
    <mergeCell ref="A28:A30"/>
    <mergeCell ref="A31:A40"/>
    <mergeCell ref="A41:A44"/>
    <mergeCell ref="A45:A47"/>
    <mergeCell ref="A48:B48"/>
    <mergeCell ref="A6:B7"/>
    <mergeCell ref="A8:A16"/>
    <mergeCell ref="A17:A21"/>
    <mergeCell ref="A22:A23"/>
    <mergeCell ref="A24:A26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5EFD-5C9B-4902-BA74-0F67DA778A28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9356</v>
      </c>
      <c r="C7" s="237">
        <v>12613</v>
      </c>
      <c r="D7" s="237">
        <v>18920</v>
      </c>
      <c r="E7" s="237">
        <v>35551</v>
      </c>
      <c r="F7" s="238">
        <v>87.901691331923899</v>
      </c>
      <c r="G7" s="20"/>
    </row>
    <row r="8" spans="1:14" s="47" customFormat="1" ht="15.6" customHeight="1" x14ac:dyDescent="0.2">
      <c r="A8" s="236" t="s">
        <v>11</v>
      </c>
      <c r="B8" s="237">
        <v>12833</v>
      </c>
      <c r="C8" s="237">
        <v>11079</v>
      </c>
      <c r="D8" s="237">
        <v>29945</v>
      </c>
      <c r="E8" s="237">
        <v>24686</v>
      </c>
      <c r="F8" s="238">
        <v>-17.56219736183002</v>
      </c>
    </row>
    <row r="9" spans="1:14" ht="15.6" customHeight="1" x14ac:dyDescent="0.25">
      <c r="A9" s="236" t="s">
        <v>8</v>
      </c>
      <c r="B9" s="237">
        <v>39700</v>
      </c>
      <c r="C9" s="237">
        <v>26148</v>
      </c>
      <c r="D9" s="237">
        <v>121137</v>
      </c>
      <c r="E9" s="237">
        <v>92945</v>
      </c>
      <c r="F9" s="238">
        <v>-23.27282333226017</v>
      </c>
      <c r="G9" s="20"/>
    </row>
    <row r="10" spans="1:14" ht="15.6" customHeight="1" x14ac:dyDescent="0.25">
      <c r="A10" s="236" t="s">
        <v>10</v>
      </c>
      <c r="B10" s="237">
        <v>74835</v>
      </c>
      <c r="C10" s="237">
        <v>27231</v>
      </c>
      <c r="D10" s="237">
        <v>279296</v>
      </c>
      <c r="E10" s="237">
        <v>91868</v>
      </c>
      <c r="F10" s="238">
        <v>-67.107298350137484</v>
      </c>
    </row>
    <row r="11" spans="1:14" ht="15.6" customHeight="1" x14ac:dyDescent="0.25">
      <c r="A11" s="236" t="s">
        <v>9</v>
      </c>
      <c r="B11" s="237">
        <v>528939</v>
      </c>
      <c r="C11" s="237">
        <v>537585</v>
      </c>
      <c r="D11" s="237">
        <v>1439261</v>
      </c>
      <c r="E11" s="237">
        <v>1343840</v>
      </c>
      <c r="F11" s="238">
        <v>-6.6298607410330703</v>
      </c>
    </row>
    <row r="12" spans="1:14" ht="15.6" customHeight="1" x14ac:dyDescent="0.25">
      <c r="A12" s="236" t="s">
        <v>6</v>
      </c>
      <c r="B12" s="237">
        <v>54621</v>
      </c>
      <c r="C12" s="237">
        <v>23519</v>
      </c>
      <c r="D12" s="237">
        <v>89527</v>
      </c>
      <c r="E12" s="237">
        <v>48164</v>
      </c>
      <c r="F12" s="238">
        <v>-46.20170451372212</v>
      </c>
    </row>
    <row r="13" spans="1:14" ht="15.6" customHeight="1" x14ac:dyDescent="0.25">
      <c r="A13" s="236" t="s">
        <v>175</v>
      </c>
      <c r="B13" s="237">
        <v>334</v>
      </c>
      <c r="C13" s="237">
        <v>144</v>
      </c>
      <c r="D13" s="237">
        <v>1066</v>
      </c>
      <c r="E13" s="237">
        <v>391</v>
      </c>
      <c r="F13" s="238">
        <v>-63.320825515947469</v>
      </c>
    </row>
    <row r="14" spans="1:14" ht="15.6" customHeight="1" x14ac:dyDescent="0.25">
      <c r="A14" s="236" t="s">
        <v>148</v>
      </c>
      <c r="B14" s="237">
        <v>969155</v>
      </c>
      <c r="C14" s="237">
        <v>790947</v>
      </c>
      <c r="D14" s="237">
        <v>2534804</v>
      </c>
      <c r="E14" s="237">
        <v>2204566</v>
      </c>
      <c r="F14" s="238">
        <v>-13.02814734393665</v>
      </c>
    </row>
    <row r="15" spans="1:14" ht="15.6" customHeight="1" x14ac:dyDescent="0.25">
      <c r="A15" s="236" t="s">
        <v>145</v>
      </c>
      <c r="B15" s="237">
        <v>282318</v>
      </c>
      <c r="C15" s="237">
        <v>281503</v>
      </c>
      <c r="D15" s="237">
        <v>749186</v>
      </c>
      <c r="E15" s="237">
        <v>679274</v>
      </c>
      <c r="F15" s="238">
        <v>-9.3317280354945211</v>
      </c>
    </row>
    <row r="16" spans="1:14" ht="15.6" customHeight="1" x14ac:dyDescent="0.5">
      <c r="A16" s="236" t="s">
        <v>144</v>
      </c>
      <c r="B16" s="237">
        <v>28242</v>
      </c>
      <c r="C16" s="237">
        <v>18093</v>
      </c>
      <c r="D16" s="237">
        <v>85427</v>
      </c>
      <c r="E16" s="237">
        <v>48097</v>
      </c>
      <c r="F16" s="238">
        <v>-43.698128226438953</v>
      </c>
      <c r="G16" s="15"/>
    </row>
    <row r="17" spans="1:8" ht="15.6" customHeight="1" x14ac:dyDescent="0.35">
      <c r="A17" s="236" t="s">
        <v>150</v>
      </c>
      <c r="B17" s="237">
        <v>66529</v>
      </c>
      <c r="C17" s="237">
        <v>68277</v>
      </c>
      <c r="D17" s="237">
        <v>194719</v>
      </c>
      <c r="E17" s="237">
        <v>176131</v>
      </c>
      <c r="F17" s="238">
        <v>-9.5460638150360211</v>
      </c>
      <c r="G17" s="16"/>
    </row>
    <row r="18" spans="1:8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 x14ac:dyDescent="0.25">
      <c r="A19" s="236" t="s">
        <v>143</v>
      </c>
      <c r="B19" s="237">
        <v>47589</v>
      </c>
      <c r="C19" s="237">
        <v>57998</v>
      </c>
      <c r="D19" s="237">
        <v>132960</v>
      </c>
      <c r="E19" s="237">
        <v>140215</v>
      </c>
      <c r="F19" s="238">
        <v>5.4565282791817111</v>
      </c>
      <c r="H19" s="248"/>
    </row>
    <row r="20" spans="1:8" ht="15.6" customHeight="1" x14ac:dyDescent="0.25">
      <c r="A20" s="236" t="s">
        <v>142</v>
      </c>
      <c r="B20" s="237">
        <v>82423</v>
      </c>
      <c r="C20" s="237">
        <v>79749</v>
      </c>
      <c r="D20" s="237">
        <v>216199</v>
      </c>
      <c r="E20" s="237">
        <v>202015</v>
      </c>
      <c r="F20" s="238">
        <v>-6.5606223895577642</v>
      </c>
    </row>
    <row r="21" spans="1:8" ht="15.6" customHeight="1" x14ac:dyDescent="0.25">
      <c r="A21" s="236" t="s">
        <v>149</v>
      </c>
      <c r="B21" s="237">
        <v>20370</v>
      </c>
      <c r="C21" s="237">
        <v>4863</v>
      </c>
      <c r="D21" s="237">
        <v>57658</v>
      </c>
      <c r="E21" s="237">
        <v>23571</v>
      </c>
      <c r="F21" s="238">
        <v>-59.119289604217968</v>
      </c>
    </row>
    <row r="22" spans="1:8" ht="15.6" customHeight="1" x14ac:dyDescent="0.25">
      <c r="A22" s="236" t="s">
        <v>146</v>
      </c>
      <c r="B22" s="237">
        <v>10668</v>
      </c>
      <c r="C22" s="237">
        <v>23460</v>
      </c>
      <c r="D22" s="237">
        <v>45928</v>
      </c>
      <c r="E22" s="237">
        <v>58666</v>
      </c>
      <c r="F22" s="238">
        <v>27.73471520641003</v>
      </c>
    </row>
    <row r="23" spans="1:8" ht="15.6" customHeight="1" x14ac:dyDescent="0.25">
      <c r="A23" s="236" t="s">
        <v>165</v>
      </c>
      <c r="B23" s="237">
        <v>11054</v>
      </c>
      <c r="C23" s="237">
        <v>41170</v>
      </c>
      <c r="D23" s="237">
        <v>31275</v>
      </c>
      <c r="E23" s="237">
        <v>116829</v>
      </c>
      <c r="F23" s="238">
        <v>273.55395683453241</v>
      </c>
    </row>
    <row r="24" spans="1:8" ht="15.6" customHeight="1" x14ac:dyDescent="0.25">
      <c r="A24" s="236" t="s">
        <v>141</v>
      </c>
      <c r="B24" s="237">
        <v>52756</v>
      </c>
      <c r="C24" s="237">
        <v>52944</v>
      </c>
      <c r="D24" s="237">
        <v>141001</v>
      </c>
      <c r="E24" s="237">
        <v>149456</v>
      </c>
      <c r="F24" s="238">
        <v>5.9964113729689936</v>
      </c>
    </row>
    <row r="25" spans="1:8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 x14ac:dyDescent="0.25">
      <c r="A26" s="236" t="s">
        <v>152</v>
      </c>
      <c r="B26" s="237">
        <v>7191</v>
      </c>
      <c r="C26" s="237">
        <v>1327</v>
      </c>
      <c r="D26" s="237">
        <v>20615</v>
      </c>
      <c r="E26" s="237">
        <v>3072</v>
      </c>
      <c r="F26" s="238">
        <v>-85.098229444579189</v>
      </c>
    </row>
    <row r="27" spans="1:8" ht="15.6" customHeight="1" x14ac:dyDescent="0.25">
      <c r="A27" s="236" t="s">
        <v>173</v>
      </c>
      <c r="B27" s="237">
        <v>95230</v>
      </c>
      <c r="C27" s="237">
        <v>102795</v>
      </c>
      <c r="D27" s="237">
        <v>233778</v>
      </c>
      <c r="E27" s="237">
        <v>243523</v>
      </c>
      <c r="F27" s="238">
        <v>4.1684846307180274</v>
      </c>
    </row>
    <row r="28" spans="1:8" ht="15.6" customHeight="1" x14ac:dyDescent="0.25">
      <c r="A28" s="236" t="s">
        <v>177</v>
      </c>
      <c r="B28" s="237">
        <v>5836</v>
      </c>
      <c r="C28" s="237">
        <v>4562</v>
      </c>
      <c r="D28" s="237">
        <v>16107</v>
      </c>
      <c r="E28" s="237">
        <v>17103</v>
      </c>
      <c r="F28" s="238">
        <v>6.1836468616129574</v>
      </c>
    </row>
    <row r="29" spans="1:8" ht="15.6" customHeight="1" x14ac:dyDescent="0.25">
      <c r="A29" s="236" t="s">
        <v>178</v>
      </c>
      <c r="B29" s="237">
        <v>176868</v>
      </c>
      <c r="C29" s="237">
        <v>124904</v>
      </c>
      <c r="D29" s="237">
        <v>407004</v>
      </c>
      <c r="E29" s="237">
        <v>360559</v>
      </c>
      <c r="F29" s="238">
        <v>-11.41143575984511</v>
      </c>
    </row>
    <row r="30" spans="1:8" ht="15.6" customHeight="1" x14ac:dyDescent="0.25">
      <c r="A30" s="236" t="s">
        <v>179</v>
      </c>
      <c r="B30" s="237">
        <v>12609</v>
      </c>
      <c r="C30" s="237">
        <v>27679</v>
      </c>
      <c r="D30" s="237">
        <v>65197</v>
      </c>
      <c r="E30" s="237">
        <v>86847</v>
      </c>
      <c r="F30" s="238">
        <v>33.20704940411369</v>
      </c>
    </row>
    <row r="31" spans="1:8" ht="15.6" customHeight="1" x14ac:dyDescent="0.25">
      <c r="A31" s="236" t="s">
        <v>180</v>
      </c>
      <c r="B31" s="237">
        <v>79246</v>
      </c>
      <c r="C31" s="237">
        <v>52689</v>
      </c>
      <c r="D31" s="237">
        <v>184305</v>
      </c>
      <c r="E31" s="237">
        <v>111788</v>
      </c>
      <c r="F31" s="238">
        <v>-39.346192452727813</v>
      </c>
    </row>
    <row r="32" spans="1:8" ht="15.6" customHeight="1" x14ac:dyDescent="0.25">
      <c r="A32" s="236" t="s">
        <v>181</v>
      </c>
      <c r="B32" s="237">
        <v>1234448</v>
      </c>
      <c r="C32" s="237">
        <v>1148242</v>
      </c>
      <c r="D32" s="237">
        <v>3524863</v>
      </c>
      <c r="E32" s="237">
        <v>3143732</v>
      </c>
      <c r="F32" s="238">
        <v>-10.81264718657151</v>
      </c>
    </row>
    <row r="33" spans="1:6" ht="15.6" customHeight="1" x14ac:dyDescent="0.25">
      <c r="A33" s="236" t="s">
        <v>182</v>
      </c>
      <c r="B33" s="237">
        <v>178333</v>
      </c>
      <c r="C33" s="237">
        <v>183982</v>
      </c>
      <c r="D33" s="237">
        <v>457951</v>
      </c>
      <c r="E33" s="237">
        <v>450494</v>
      </c>
      <c r="F33" s="238">
        <v>-1.628340149928704</v>
      </c>
    </row>
    <row r="34" spans="1:6" ht="15.6" customHeight="1" x14ac:dyDescent="0.25">
      <c r="A34" s="236" t="s">
        <v>183</v>
      </c>
      <c r="B34" s="237">
        <v>24024</v>
      </c>
      <c r="C34" s="237">
        <v>24106</v>
      </c>
      <c r="D34" s="237">
        <v>66052</v>
      </c>
      <c r="E34" s="237">
        <v>72256</v>
      </c>
      <c r="F34" s="238">
        <v>9.3925997698782737</v>
      </c>
    </row>
    <row r="35" spans="1:6" ht="15.6" customHeight="1" x14ac:dyDescent="0.25">
      <c r="A35" s="240" t="s">
        <v>153</v>
      </c>
      <c r="B35" s="241">
        <f>SUM(B7:B34)</f>
        <v>4105507</v>
      </c>
      <c r="C35" s="241">
        <f>SUM(C7:C34)</f>
        <v>3727609</v>
      </c>
      <c r="D35" s="241">
        <f>SUM(D7:D34)</f>
        <v>11144181</v>
      </c>
      <c r="E35" s="241">
        <f>SUM(E7:E34)</f>
        <v>9925639</v>
      </c>
      <c r="F35" s="242">
        <f>E35*100/D35-100</f>
        <v>-10.934334250314137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CA33-7995-4842-958C-14D23365494F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249"/>
      <c r="B48" s="250"/>
      <c r="C48" s="250"/>
      <c r="D48" s="39"/>
      <c r="E48" s="33"/>
      <c r="F48" s="33"/>
      <c r="G48" s="250"/>
      <c r="H48" s="250"/>
      <c r="I48" s="250"/>
      <c r="J48" s="250"/>
      <c r="K48" s="250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EB30-7B42-4250-82CC-6B9BCC9EF369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2578125" defaultRowHeight="15" customHeight="1" x14ac:dyDescent="0.2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42578125" style="253"/>
    <col min="26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197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/>
      <c r="AC1" s="254"/>
      <c r="AD1" s="53"/>
      <c r="AE1" s="53"/>
      <c r="AF1" s="254"/>
      <c r="AG1" s="53"/>
      <c r="AH1" s="53"/>
      <c r="AI1" s="254"/>
      <c r="AJ1" s="53"/>
      <c r="AK1" s="53"/>
      <c r="AL1" s="53"/>
      <c r="AM1" s="53"/>
      <c r="AN1" s="53"/>
      <c r="AO1" s="53"/>
    </row>
    <row r="2" spans="1:42" ht="15" customHeight="1" x14ac:dyDescent="0.3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 x14ac:dyDescent="0.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 x14ac:dyDescent="0.2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 x14ac:dyDescent="0.2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  <c r="AF6" s="257" t="s">
        <v>203</v>
      </c>
      <c r="AG6" s="257"/>
      <c r="AL6" s="257" t="s">
        <v>204</v>
      </c>
      <c r="AM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 x14ac:dyDescent="0.2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205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205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 x14ac:dyDescent="0.2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206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206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207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207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 x14ac:dyDescent="0.2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208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208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 x14ac:dyDescent="0.2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209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209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 x14ac:dyDescent="0.2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210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210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 x14ac:dyDescent="0.2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211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211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 x14ac:dyDescent="0.2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59">
        <v>42978437</v>
      </c>
      <c r="AC15" s="259">
        <v>48800280</v>
      </c>
      <c r="AD15" s="259"/>
      <c r="AF15" s="253" t="s">
        <v>212</v>
      </c>
      <c r="AG15" s="259">
        <v>17632595</v>
      </c>
      <c r="AH15" s="259">
        <v>14001773</v>
      </c>
      <c r="AI15" s="259">
        <v>16512152</v>
      </c>
      <c r="AJ15" s="259"/>
      <c r="AL15" s="253" t="s">
        <v>212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 x14ac:dyDescent="0.2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59">
        <v>43349327</v>
      </c>
      <c r="AC16" s="259">
        <v>45052533</v>
      </c>
      <c r="AD16" s="259"/>
      <c r="AF16" s="253" t="s">
        <v>213</v>
      </c>
      <c r="AG16" s="259">
        <v>15419568</v>
      </c>
      <c r="AH16" s="259">
        <v>13231512</v>
      </c>
      <c r="AI16" s="259">
        <v>14197332</v>
      </c>
      <c r="AJ16" s="259"/>
      <c r="AL16" s="253" t="s">
        <v>213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 x14ac:dyDescent="0.2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59">
        <v>45985008</v>
      </c>
      <c r="AC17" s="259">
        <v>46987477</v>
      </c>
      <c r="AD17" s="259"/>
      <c r="AF17" s="253" t="s">
        <v>214</v>
      </c>
      <c r="AG17" s="259">
        <v>15747355</v>
      </c>
      <c r="AH17" s="259">
        <v>13918205</v>
      </c>
      <c r="AI17" s="259">
        <v>15124052</v>
      </c>
      <c r="AJ17" s="259"/>
      <c r="AL17" s="253" t="s">
        <v>214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 x14ac:dyDescent="0.2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59">
        <v>43641437</v>
      </c>
      <c r="AC18" s="259">
        <v>45669918</v>
      </c>
      <c r="AD18" s="259"/>
      <c r="AF18" s="253" t="s">
        <v>215</v>
      </c>
      <c r="AG18" s="259">
        <v>13891905</v>
      </c>
      <c r="AH18" s="259">
        <v>12143165</v>
      </c>
      <c r="AI18" s="259">
        <v>14606259</v>
      </c>
      <c r="AJ18" s="259"/>
      <c r="AL18" s="253" t="s">
        <v>215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 x14ac:dyDescent="0.2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59">
        <v>43897248</v>
      </c>
      <c r="AC19" s="259">
        <v>46519669</v>
      </c>
      <c r="AD19" s="259"/>
      <c r="AF19" s="253" t="s">
        <v>216</v>
      </c>
      <c r="AG19" s="259">
        <v>15094063</v>
      </c>
      <c r="AH19" s="259">
        <v>13745088</v>
      </c>
      <c r="AI19" s="259">
        <v>14827296</v>
      </c>
      <c r="AJ19" s="259"/>
      <c r="AL19" s="253" t="s">
        <v>216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 x14ac:dyDescent="0.2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 x14ac:dyDescent="0.2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 x14ac:dyDescent="0.2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 x14ac:dyDescent="0.2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 x14ac:dyDescent="0.2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 x14ac:dyDescent="0.2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 x14ac:dyDescent="0.2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 x14ac:dyDescent="0.2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 x14ac:dyDescent="0.2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 x14ac:dyDescent="0.2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 x14ac:dyDescent="0.2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 x14ac:dyDescent="0.2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 x14ac:dyDescent="0.2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  <c r="AB33" s="257"/>
      <c r="AF33" s="257" t="s">
        <v>218</v>
      </c>
      <c r="AG33" s="257"/>
      <c r="AL33" s="257" t="s">
        <v>219</v>
      </c>
      <c r="AM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 x14ac:dyDescent="0.2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205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205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 x14ac:dyDescent="0.2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206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206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 x14ac:dyDescent="0.2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207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207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 x14ac:dyDescent="0.2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208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208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 x14ac:dyDescent="0.2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209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209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 x14ac:dyDescent="0.2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210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210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211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211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 x14ac:dyDescent="0.2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59">
        <v>21829983</v>
      </c>
      <c r="AC42" s="259">
        <v>23119760</v>
      </c>
      <c r="AD42" s="259"/>
      <c r="AF42" s="253" t="s">
        <v>212</v>
      </c>
      <c r="AG42" s="259">
        <v>16173912</v>
      </c>
      <c r="AH42" s="259">
        <v>16721585</v>
      </c>
      <c r="AI42" s="259">
        <v>16886911</v>
      </c>
      <c r="AJ42" s="259"/>
      <c r="AL42" s="253" t="s">
        <v>212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 x14ac:dyDescent="0.2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59">
        <v>21967773</v>
      </c>
      <c r="AC43" s="259">
        <v>22394269</v>
      </c>
      <c r="AD43" s="259"/>
      <c r="AF43" s="253" t="s">
        <v>213</v>
      </c>
      <c r="AG43" s="259">
        <v>15730480</v>
      </c>
      <c r="AH43" s="259">
        <v>16527782</v>
      </c>
      <c r="AI43" s="259">
        <v>15999030</v>
      </c>
      <c r="AJ43" s="259"/>
      <c r="AL43" s="253" t="s">
        <v>213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 x14ac:dyDescent="0.2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59">
        <v>23542586</v>
      </c>
      <c r="AC44" s="259">
        <v>23042069</v>
      </c>
      <c r="AD44" s="259"/>
      <c r="AF44" s="253" t="s">
        <v>214</v>
      </c>
      <c r="AG44" s="259">
        <v>16909291</v>
      </c>
      <c r="AH44" s="259">
        <v>17663441</v>
      </c>
      <c r="AI44" s="259">
        <v>16285920</v>
      </c>
      <c r="AJ44" s="259"/>
      <c r="AL44" s="253" t="s">
        <v>214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 x14ac:dyDescent="0.2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59">
        <v>23498333</v>
      </c>
      <c r="AC45" s="259">
        <v>23050267</v>
      </c>
      <c r="AD45" s="259"/>
      <c r="AF45" s="253" t="s">
        <v>215</v>
      </c>
      <c r="AG45" s="259">
        <v>15188037</v>
      </c>
      <c r="AH45" s="259">
        <v>17495635</v>
      </c>
      <c r="AI45" s="259">
        <v>16197439</v>
      </c>
      <c r="AJ45" s="259"/>
      <c r="AL45" s="253" t="s">
        <v>215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 x14ac:dyDescent="0.2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59">
        <v>23129018</v>
      </c>
      <c r="AC46" s="259">
        <v>23101926</v>
      </c>
      <c r="AD46" s="259"/>
      <c r="AF46" s="253" t="s">
        <v>216</v>
      </c>
      <c r="AG46" s="259">
        <v>15091336</v>
      </c>
      <c r="AH46" s="259">
        <v>17404768</v>
      </c>
      <c r="AI46" s="259">
        <v>16403302</v>
      </c>
      <c r="AJ46" s="259"/>
      <c r="AL46" s="253" t="s">
        <v>216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 x14ac:dyDescent="0.2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 x14ac:dyDescent="0.2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 x14ac:dyDescent="0.2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 x14ac:dyDescent="0.2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 x14ac:dyDescent="0.2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 x14ac:dyDescent="0.2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 x14ac:dyDescent="0.2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 x14ac:dyDescent="0.2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 x14ac:dyDescent="0.2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 x14ac:dyDescent="0.2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 x14ac:dyDescent="0.2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 x14ac:dyDescent="0.2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 x14ac:dyDescent="0.2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 x14ac:dyDescent="0.25">
      <c r="B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Z60" s="259"/>
      <c r="AA60" s="259"/>
    </row>
    <row r="61" spans="1:27" ht="15" customHeight="1" x14ac:dyDescent="0.25">
      <c r="B61" s="147"/>
      <c r="H61" s="30"/>
      <c r="I61" s="31"/>
      <c r="J61" s="30"/>
      <c r="K61" s="30"/>
      <c r="L61" s="31"/>
      <c r="M61" s="31"/>
      <c r="N61" s="30"/>
      <c r="O61" s="30"/>
      <c r="P61" s="31"/>
      <c r="Q61" s="38"/>
      <c r="Z61" s="259"/>
      <c r="AA61" s="259"/>
    </row>
    <row r="62" spans="1:27" ht="15" customHeight="1" x14ac:dyDescent="0.25">
      <c r="B62" s="147"/>
      <c r="H62"/>
      <c r="I62"/>
      <c r="J62" s="31"/>
      <c r="K62" s="31"/>
      <c r="L62" s="31"/>
      <c r="M62"/>
      <c r="N62" s="31"/>
      <c r="O62" s="31"/>
      <c r="P62" s="31"/>
      <c r="Q62" s="31"/>
      <c r="Z62" s="259"/>
      <c r="AA62" s="259"/>
    </row>
    <row r="63" spans="1:27" ht="15" customHeight="1" x14ac:dyDescent="0.25">
      <c r="B63" s="147"/>
      <c r="H63"/>
      <c r="I63"/>
      <c r="J63" s="147"/>
      <c r="K63" s="147"/>
      <c r="L63" s="147"/>
      <c r="M63"/>
      <c r="N63" s="147"/>
      <c r="O63" s="147"/>
      <c r="P63" s="147"/>
      <c r="Q63" s="147"/>
      <c r="Z63" s="259"/>
      <c r="AA63" s="259"/>
    </row>
    <row r="64" spans="1:27" ht="15" customHeight="1" x14ac:dyDescent="0.25">
      <c r="B64" s="147"/>
      <c r="C64" s="147"/>
      <c r="D64" s="147"/>
      <c r="E64" s="147"/>
      <c r="F64" s="147"/>
      <c r="G64" s="147"/>
      <c r="H64"/>
      <c r="I64" s="147"/>
      <c r="J64" s="147"/>
      <c r="K64" s="147"/>
      <c r="L64" s="147"/>
      <c r="M64" s="147"/>
      <c r="N64" s="147"/>
      <c r="O64" s="147"/>
      <c r="P64" s="147"/>
      <c r="Q64" s="147"/>
      <c r="Z64" s="259"/>
      <c r="AA64" s="259"/>
    </row>
    <row r="65" spans="2:27" ht="15" customHeight="1" x14ac:dyDescent="0.25"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Z65" s="259"/>
      <c r="AA65" s="259"/>
    </row>
    <row r="66" spans="2:27" ht="15" customHeight="1" x14ac:dyDescent="0.25">
      <c r="B66" s="147"/>
      <c r="C66" s="31"/>
      <c r="D66" s="30"/>
      <c r="E66" s="30"/>
      <c r="F66" s="31"/>
      <c r="G66" s="38"/>
      <c r="H66" s="30"/>
      <c r="I66" s="31"/>
      <c r="J66" s="30"/>
      <c r="K66" s="30"/>
      <c r="L66" s="31"/>
      <c r="M66" s="31"/>
      <c r="N66" s="30"/>
      <c r="O66" s="30"/>
      <c r="P66" s="31"/>
      <c r="Q66" s="38"/>
    </row>
    <row r="67" spans="2:27" ht="15" customHeight="1" x14ac:dyDescent="0.25">
      <c r="B67" s="147"/>
      <c r="C67"/>
      <c r="D67" s="31"/>
      <c r="E67" s="31"/>
      <c r="F67" s="31"/>
      <c r="G67" s="31"/>
      <c r="H67"/>
      <c r="I67"/>
      <c r="J67" s="31"/>
      <c r="K67" s="31"/>
      <c r="L67" s="31"/>
      <c r="M67"/>
      <c r="N67" s="31"/>
      <c r="O67" s="31"/>
      <c r="P67" s="31"/>
      <c r="Q67" s="31"/>
    </row>
    <row r="68" spans="2:27" ht="15" customHeight="1" x14ac:dyDescent="0.25">
      <c r="B68" s="147"/>
      <c r="C68"/>
      <c r="D68" s="147"/>
      <c r="E68" s="147"/>
      <c r="F68" s="147"/>
      <c r="G68" s="147"/>
      <c r="H68"/>
      <c r="I68"/>
      <c r="J68" s="147"/>
      <c r="K68" s="147"/>
      <c r="L68" s="147"/>
      <c r="M68"/>
      <c r="N68" s="147"/>
      <c r="O68" s="147"/>
      <c r="P68" s="147"/>
      <c r="Q68" s="147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659D-F79C-4588-AF65-F0DC74CBC13A}">
  <sheetPr>
    <pageSetUpPr fitToPage="1"/>
  </sheetPr>
  <dimension ref="A1:AQ59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7" width="12.85546875" style="263" customWidth="1"/>
    <col min="28" max="29" width="12.85546875" style="264" customWidth="1"/>
    <col min="30" max="31" width="12.85546875" style="263" customWidth="1"/>
    <col min="32" max="33" width="12.85546875" style="264" customWidth="1"/>
    <col min="34" max="35" width="12.85546875" style="263" customWidth="1"/>
    <col min="36" max="37" width="12.85546875" style="264" customWidth="1"/>
    <col min="38" max="43" width="12.85546875" style="263" customWidth="1"/>
    <col min="44" max="63" width="12.85546875" style="247" customWidth="1"/>
    <col min="64" max="16384" width="11.42578125" style="247"/>
  </cols>
  <sheetData>
    <row r="1" spans="1:39" ht="26.25" x14ac:dyDescent="0.25">
      <c r="B1" s="251" t="s">
        <v>220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221</v>
      </c>
    </row>
    <row r="2" spans="1:39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222</v>
      </c>
    </row>
    <row r="3" spans="1:39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223</v>
      </c>
    </row>
    <row r="4" spans="1:39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224</v>
      </c>
    </row>
    <row r="5" spans="1:39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  <c r="Z6" s="266" t="s">
        <v>202</v>
      </c>
      <c r="AA6" s="264"/>
      <c r="AC6" s="263"/>
      <c r="AD6" s="266" t="s">
        <v>203</v>
      </c>
      <c r="AE6" s="264"/>
      <c r="AG6" s="263"/>
      <c r="AH6" s="266" t="s">
        <v>204</v>
      </c>
      <c r="AI6" s="264"/>
      <c r="AK6" s="263"/>
    </row>
    <row r="7" spans="1:39" ht="15" customHeight="1" thickBot="1" x14ac:dyDescent="0.3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205</v>
      </c>
      <c r="AA8" s="264">
        <v>-7.2201224602575137E-2</v>
      </c>
      <c r="AB8" s="264">
        <v>0.10032763489485419</v>
      </c>
      <c r="AC8" s="263"/>
      <c r="AD8" s="263" t="s">
        <v>205</v>
      </c>
      <c r="AE8" s="264">
        <v>-0.17792630991703062</v>
      </c>
      <c r="AF8" s="264">
        <v>0.14856750269498575</v>
      </c>
      <c r="AG8" s="263"/>
      <c r="AH8" s="263" t="s">
        <v>205</v>
      </c>
      <c r="AI8" s="264">
        <v>-8.8871832047763069E-2</v>
      </c>
      <c r="AJ8" s="264">
        <v>0.26391040888376266</v>
      </c>
      <c r="AK8" s="263"/>
      <c r="AL8" s="268" t="s">
        <v>225</v>
      </c>
      <c r="AM8" s="269">
        <v>2022</v>
      </c>
    </row>
    <row r="9" spans="1:39" ht="15" customHeight="1" thickBot="1" x14ac:dyDescent="0.3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206</v>
      </c>
      <c r="AA9" s="264">
        <v>-6.6668414505015788E-2</v>
      </c>
      <c r="AB9" s="264">
        <v>9.3288286965419326E-2</v>
      </c>
      <c r="AC9" s="263"/>
      <c r="AD9" s="263" t="s">
        <v>206</v>
      </c>
      <c r="AE9" s="264">
        <v>-0.15681915443965877</v>
      </c>
      <c r="AF9" s="264">
        <v>0.14900524483073341</v>
      </c>
      <c r="AG9" s="263"/>
      <c r="AH9" s="263" t="s">
        <v>206</v>
      </c>
      <c r="AI9" s="264">
        <v>-7.108549272914047E-2</v>
      </c>
      <c r="AJ9" s="264">
        <v>0.24027416704411322</v>
      </c>
      <c r="AK9" s="263"/>
      <c r="AL9" s="270" t="s">
        <v>226</v>
      </c>
      <c r="AM9" s="271">
        <v>2021</v>
      </c>
    </row>
    <row r="10" spans="1:39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207</v>
      </c>
      <c r="AA10" s="264">
        <v>-2.8344070185333834E-2</v>
      </c>
      <c r="AB10" s="264">
        <v>5.6148488778304542E-2</v>
      </c>
      <c r="AC10" s="263"/>
      <c r="AD10" s="263" t="s">
        <v>207</v>
      </c>
      <c r="AE10" s="264">
        <v>-0.11696213495499108</v>
      </c>
      <c r="AF10" s="264">
        <v>0.11245768695199644</v>
      </c>
      <c r="AG10" s="263"/>
      <c r="AH10" s="263" t="s">
        <v>207</v>
      </c>
      <c r="AI10" s="264">
        <v>-1.7593952076477848E-2</v>
      </c>
      <c r="AJ10" s="264">
        <v>0.1387519431196732</v>
      </c>
      <c r="AK10" s="263"/>
    </row>
    <row r="11" spans="1:39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208</v>
      </c>
      <c r="AA11" s="264">
        <v>-5.7325572809745044E-4</v>
      </c>
      <c r="AB11" s="264">
        <v>5.8997513498875519E-2</v>
      </c>
      <c r="AC11" s="263"/>
      <c r="AD11" s="263" t="s">
        <v>208</v>
      </c>
      <c r="AE11" s="264">
        <v>-0.11595235834858542</v>
      </c>
      <c r="AF11" s="264">
        <v>0.13223409586123908</v>
      </c>
      <c r="AG11" s="263"/>
      <c r="AH11" s="263" t="s">
        <v>208</v>
      </c>
      <c r="AI11" s="264">
        <v>3.3997020675711698E-2</v>
      </c>
      <c r="AJ11" s="264">
        <v>0.12524430974707529</v>
      </c>
      <c r="AK11" s="263"/>
    </row>
    <row r="12" spans="1:39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209</v>
      </c>
      <c r="AA12" s="264">
        <v>3.390670658299328E-2</v>
      </c>
      <c r="AB12" s="264">
        <v>7.3313610554215536E-2</v>
      </c>
      <c r="AC12" s="263"/>
      <c r="AD12" s="263" t="s">
        <v>209</v>
      </c>
      <c r="AE12" s="264">
        <v>-7.7024265100422581E-2</v>
      </c>
      <c r="AF12" s="264">
        <v>0.12498097655058843</v>
      </c>
      <c r="AG12" s="263"/>
      <c r="AH12" s="263" t="s">
        <v>209</v>
      </c>
      <c r="AI12" s="264">
        <v>8.9313646457463564E-2</v>
      </c>
      <c r="AJ12" s="264">
        <v>0.13890323046813166</v>
      </c>
      <c r="AK12" s="263"/>
    </row>
    <row r="13" spans="1:39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210</v>
      </c>
      <c r="AA13" s="264">
        <v>4.6953426504110073E-2</v>
      </c>
      <c r="AB13" s="264">
        <v>7.3439596797486642E-2</v>
      </c>
      <c r="AC13" s="263"/>
      <c r="AD13" s="263" t="s">
        <v>210</v>
      </c>
      <c r="AE13" s="264">
        <v>-5.9606414433635138E-2</v>
      </c>
      <c r="AF13" s="264">
        <v>0.12482933296494295</v>
      </c>
      <c r="AG13" s="263"/>
      <c r="AH13" s="263" t="s">
        <v>210</v>
      </c>
      <c r="AI13" s="264">
        <v>0.1047887990879228</v>
      </c>
      <c r="AJ13" s="264">
        <v>0.1370323317680443</v>
      </c>
      <c r="AK13" s="263"/>
    </row>
    <row r="14" spans="1:39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211</v>
      </c>
      <c r="AA14" s="264">
        <v>5.321626473091072E-2</v>
      </c>
      <c r="AB14" s="264">
        <v>6.9328686383827859E-2</v>
      </c>
      <c r="AC14" s="263"/>
      <c r="AD14" s="263" t="s">
        <v>211</v>
      </c>
      <c r="AE14" s="264">
        <v>-4.2766537305600705E-2</v>
      </c>
      <c r="AF14" s="264">
        <v>0.12420096505996853</v>
      </c>
      <c r="AG14" s="263"/>
      <c r="AH14" s="263" t="s">
        <v>211</v>
      </c>
      <c r="AI14" s="264">
        <v>0.12234334972297461</v>
      </c>
      <c r="AJ14" s="264">
        <v>0.12142355404340237</v>
      </c>
      <c r="AK14" s="263"/>
    </row>
    <row r="15" spans="1:39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212</v>
      </c>
      <c r="AA15" s="264">
        <v>6.3655221527360764E-2</v>
      </c>
      <c r="AC15" s="263"/>
      <c r="AD15" s="263" t="s">
        <v>212</v>
      </c>
      <c r="AE15" s="264">
        <v>-1.5460735481822497E-2</v>
      </c>
      <c r="AG15" s="263"/>
      <c r="AH15" s="263" t="s">
        <v>212</v>
      </c>
      <c r="AI15" s="264">
        <v>0.14209143876768907</v>
      </c>
      <c r="AK15" s="263"/>
    </row>
    <row r="16" spans="1:39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213</v>
      </c>
      <c r="AA16" s="264">
        <v>6.0889961969038495E-2</v>
      </c>
      <c r="AC16" s="263"/>
      <c r="AD16" s="263" t="s">
        <v>213</v>
      </c>
      <c r="AE16" s="264">
        <v>-6.2521025784393206E-3</v>
      </c>
      <c r="AG16" s="263"/>
      <c r="AH16" s="263" t="s">
        <v>213</v>
      </c>
      <c r="AI16" s="264">
        <v>0.12490043182571028</v>
      </c>
      <c r="AK16" s="263"/>
    </row>
    <row r="17" spans="1:37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214</v>
      </c>
      <c r="AA17" s="264">
        <v>5.6689476150910849E-2</v>
      </c>
      <c r="AC17" s="263"/>
      <c r="AD17" s="263" t="s">
        <v>214</v>
      </c>
      <c r="AE17" s="264">
        <v>2.9161693914144847E-3</v>
      </c>
      <c r="AG17" s="263"/>
      <c r="AH17" s="263" t="s">
        <v>214</v>
      </c>
      <c r="AI17" s="264">
        <v>0.11001445710713412</v>
      </c>
      <c r="AK17" s="263"/>
    </row>
    <row r="18" spans="1:37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215</v>
      </c>
      <c r="AA18" s="264">
        <v>5.5744720786396015E-2</v>
      </c>
      <c r="AC18" s="263"/>
      <c r="AD18" s="263" t="s">
        <v>215</v>
      </c>
      <c r="AE18" s="264">
        <v>1.8766975941681495E-2</v>
      </c>
      <c r="AG18" s="263"/>
      <c r="AH18" s="263" t="s">
        <v>215</v>
      </c>
      <c r="AI18" s="264">
        <v>9.4031503256254603E-2</v>
      </c>
      <c r="AK18" s="263"/>
    </row>
    <row r="19" spans="1:37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216</v>
      </c>
      <c r="AA19" s="264">
        <v>5.608495042650645E-2</v>
      </c>
      <c r="AC19" s="263"/>
      <c r="AD19" s="263" t="s">
        <v>216</v>
      </c>
      <c r="AE19" s="264">
        <v>2.3705487428082678E-2</v>
      </c>
      <c r="AG19" s="263"/>
      <c r="AH19" s="263" t="s">
        <v>216</v>
      </c>
      <c r="AI19" s="264">
        <v>0.10195977755221521</v>
      </c>
      <c r="AK19" s="263"/>
    </row>
    <row r="20" spans="1:37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217</v>
      </c>
      <c r="AA33" s="264"/>
      <c r="AC33" s="263"/>
      <c r="AD33" s="266" t="s">
        <v>218</v>
      </c>
      <c r="AE33" s="264"/>
      <c r="AG33" s="263"/>
      <c r="AH33" s="266" t="s">
        <v>219</v>
      </c>
      <c r="AI33" s="264"/>
      <c r="AK33" s="263"/>
    </row>
    <row r="34" spans="1:39" ht="15" customHeight="1" thickBot="1" x14ac:dyDescent="0.3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205</v>
      </c>
      <c r="AA35" s="264">
        <v>1.107712372789095E-2</v>
      </c>
      <c r="AB35" s="264">
        <v>1.3617729202092192E-2</v>
      </c>
      <c r="AC35" s="263"/>
      <c r="AD35" s="263" t="s">
        <v>205</v>
      </c>
      <c r="AE35" s="264">
        <v>5.7702178807125935E-2</v>
      </c>
      <c r="AF35" s="264">
        <v>-4.2899690826657774E-2</v>
      </c>
      <c r="AG35" s="263"/>
      <c r="AH35" s="263" t="s">
        <v>205</v>
      </c>
      <c r="AI35" s="264">
        <v>3.5561986624737897E-2</v>
      </c>
      <c r="AJ35" s="264">
        <v>-1.7596698122723069E-2</v>
      </c>
      <c r="AK35" s="263"/>
      <c r="AL35" s="268" t="s">
        <v>227</v>
      </c>
      <c r="AM35" s="269">
        <v>2022</v>
      </c>
    </row>
    <row r="36" spans="1:39" ht="15" customHeight="1" thickBot="1" x14ac:dyDescent="0.3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206</v>
      </c>
      <c r="AA36" s="264">
        <v>-2.6407888128539979E-3</v>
      </c>
      <c r="AB36" s="264">
        <v>5.0830838375992473E-3</v>
      </c>
      <c r="AC36" s="263"/>
      <c r="AD36" s="263" t="s">
        <v>206</v>
      </c>
      <c r="AE36" s="264">
        <v>3.552762386362019E-2</v>
      </c>
      <c r="AF36" s="264">
        <v>-4.7422795923507836E-2</v>
      </c>
      <c r="AG36" s="263"/>
      <c r="AH36" s="263" t="s">
        <v>206</v>
      </c>
      <c r="AI36" s="264">
        <v>1.2245191833654018E-2</v>
      </c>
      <c r="AJ36" s="264">
        <v>-1.5256137090447481E-2</v>
      </c>
      <c r="AK36" s="263"/>
      <c r="AL36" s="270" t="s">
        <v>228</v>
      </c>
      <c r="AM36" s="271">
        <v>2021</v>
      </c>
    </row>
    <row r="37" spans="1:39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207</v>
      </c>
      <c r="AA37" s="264">
        <v>2.8855395171990778E-2</v>
      </c>
      <c r="AB37" s="264">
        <v>-1.284478356427286E-2</v>
      </c>
      <c r="AC37" s="263"/>
      <c r="AD37" s="263" t="s">
        <v>207</v>
      </c>
      <c r="AE37" s="264">
        <v>5.0681658217141885E-2</v>
      </c>
      <c r="AF37" s="264">
        <v>-5.55630587123494E-2</v>
      </c>
      <c r="AG37" s="263"/>
      <c r="AH37" s="263" t="s">
        <v>207</v>
      </c>
      <c r="AI37" s="264">
        <v>4.1217445412865886E-2</v>
      </c>
      <c r="AJ37" s="264">
        <v>-3.2306988207925116E-2</v>
      </c>
      <c r="AK37" s="263"/>
    </row>
    <row r="38" spans="1:39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208</v>
      </c>
      <c r="AA38" s="264">
        <v>6.8715312845533699E-2</v>
      </c>
      <c r="AB38" s="264">
        <v>-1.2023722822037683E-2</v>
      </c>
      <c r="AC38" s="263"/>
      <c r="AD38" s="263" t="s">
        <v>208</v>
      </c>
      <c r="AE38" s="264">
        <v>6.7634882360427612E-2</v>
      </c>
      <c r="AF38" s="264">
        <v>-5.2026269293068451E-2</v>
      </c>
      <c r="AG38" s="263"/>
      <c r="AH38" s="263" t="s">
        <v>208</v>
      </c>
      <c r="AI38" s="264">
        <v>6.8522051849220555E-2</v>
      </c>
      <c r="AJ38" s="264">
        <v>-2.7999117117938396E-2</v>
      </c>
      <c r="AK38" s="263"/>
    </row>
    <row r="39" spans="1:39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209</v>
      </c>
      <c r="AA39" s="264">
        <v>9.2903636992539868E-2</v>
      </c>
      <c r="AB39" s="264">
        <v>1.3513406253361638E-2</v>
      </c>
      <c r="AC39" s="263"/>
      <c r="AD39" s="263" t="s">
        <v>209</v>
      </c>
      <c r="AE39" s="264">
        <v>8.0935625370566977E-2</v>
      </c>
      <c r="AF39" s="264">
        <v>-2.376697641821451E-2</v>
      </c>
      <c r="AG39" s="263"/>
      <c r="AH39" s="263" t="s">
        <v>209</v>
      </c>
      <c r="AI39" s="264">
        <v>8.6158597028014441E-2</v>
      </c>
      <c r="AJ39" s="264">
        <v>8.4440500189259633E-4</v>
      </c>
      <c r="AK39" s="263"/>
    </row>
    <row r="40" spans="1:39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210</v>
      </c>
      <c r="AA40" s="264">
        <v>0.10074488478716503</v>
      </c>
      <c r="AB40" s="264">
        <v>1.4873865078394033E-2</v>
      </c>
      <c r="AC40" s="263"/>
      <c r="AD40" s="263" t="s">
        <v>210</v>
      </c>
      <c r="AE40" s="264">
        <v>8.4121339467344292E-2</v>
      </c>
      <c r="AF40" s="264">
        <v>-2.3986076114950662E-2</v>
      </c>
      <c r="AG40" s="263"/>
      <c r="AH40" s="263" t="s">
        <v>210</v>
      </c>
      <c r="AI40" s="264">
        <v>9.8328483445521045E-2</v>
      </c>
      <c r="AJ40" s="264">
        <v>2.2550924456453457E-4</v>
      </c>
      <c r="AK40" s="263"/>
    </row>
    <row r="41" spans="1:39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211</v>
      </c>
      <c r="AA41" s="264">
        <v>9.4909456423107053E-2</v>
      </c>
      <c r="AB41" s="264">
        <v>1.2042047645319798E-2</v>
      </c>
      <c r="AC41" s="263"/>
      <c r="AD41" s="263" t="s">
        <v>211</v>
      </c>
      <c r="AE41" s="264">
        <v>7.7750834127204627E-2</v>
      </c>
      <c r="AF41" s="264">
        <v>-2.5859921395592948E-2</v>
      </c>
      <c r="AG41" s="263"/>
      <c r="AH41" s="263" t="s">
        <v>211</v>
      </c>
      <c r="AI41" s="264">
        <v>9.940200064407477E-2</v>
      </c>
      <c r="AJ41" s="264">
        <v>-3.2136817372885674E-3</v>
      </c>
      <c r="AK41" s="263"/>
    </row>
    <row r="42" spans="1:39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212</v>
      </c>
      <c r="AA42" s="264">
        <v>9.0290162283593392E-2</v>
      </c>
      <c r="AC42" s="263"/>
      <c r="AD42" s="263" t="s">
        <v>212</v>
      </c>
      <c r="AE42" s="264">
        <v>6.8637918315036045E-2</v>
      </c>
      <c r="AG42" s="263"/>
      <c r="AH42" s="263" t="s">
        <v>212</v>
      </c>
      <c r="AI42" s="264">
        <v>9.2844062944951983E-2</v>
      </c>
      <c r="AK42" s="263"/>
    </row>
    <row r="43" spans="1:39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213</v>
      </c>
      <c r="AA43" s="264">
        <v>8.2150303625241602E-2</v>
      </c>
      <c r="AC43" s="263"/>
      <c r="AD43" s="263" t="s">
        <v>213</v>
      </c>
      <c r="AE43" s="264">
        <v>5.6846746119525449E-2</v>
      </c>
      <c r="AG43" s="263"/>
      <c r="AH43" s="263" t="s">
        <v>213</v>
      </c>
      <c r="AI43" s="264">
        <v>8.5496124241785196E-2</v>
      </c>
      <c r="AK43" s="263"/>
    </row>
    <row r="44" spans="1:39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214</v>
      </c>
      <c r="AA44" s="264">
        <v>7.0817381667195894E-2</v>
      </c>
      <c r="AC44" s="263"/>
      <c r="AD44" s="263" t="s">
        <v>214</v>
      </c>
      <c r="AE44" s="264">
        <v>4.1841214184188825E-2</v>
      </c>
      <c r="AG44" s="263"/>
      <c r="AH44" s="263" t="s">
        <v>214</v>
      </c>
      <c r="AI44" s="264">
        <v>7.0526888604864404E-2</v>
      </c>
      <c r="AK44" s="263"/>
    </row>
    <row r="45" spans="1:39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215</v>
      </c>
      <c r="AA45" s="264">
        <v>6.1954659598844726E-2</v>
      </c>
      <c r="AC45" s="263"/>
      <c r="AD45" s="263" t="s">
        <v>215</v>
      </c>
      <c r="AE45" s="264">
        <v>3.0319697512395861E-2</v>
      </c>
      <c r="AG45" s="263"/>
      <c r="AH45" s="263" t="s">
        <v>215</v>
      </c>
      <c r="AI45" s="264">
        <v>6.2552353605993996E-2</v>
      </c>
      <c r="AK45" s="263"/>
    </row>
    <row r="46" spans="1:39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216</v>
      </c>
      <c r="AA46" s="264">
        <v>5.6370216489294196E-2</v>
      </c>
      <c r="AC46" s="263"/>
      <c r="AD46" s="263" t="s">
        <v>216</v>
      </c>
      <c r="AE46" s="264">
        <v>2.2421777253976812E-2</v>
      </c>
      <c r="AG46" s="263"/>
      <c r="AH46" s="263" t="s">
        <v>216</v>
      </c>
      <c r="AI46" s="264">
        <v>5.6038250010495713E-2</v>
      </c>
      <c r="AK46" s="263"/>
    </row>
    <row r="47" spans="1:39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 x14ac:dyDescent="0.25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E697-25E1-46EE-823D-E15F863C28B5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2578125" defaultRowHeight="15" customHeight="1" x14ac:dyDescent="0.25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5703125" style="253" customWidth="1"/>
    <col min="26" max="27" width="12.85546875" style="253" customWidth="1"/>
    <col min="28" max="28" width="12.85546875" style="53" customWidth="1"/>
    <col min="29" max="29" width="12.85546875" style="254" customWidth="1"/>
    <col min="30" max="31" width="12.85546875" style="53" customWidth="1"/>
    <col min="32" max="32" width="12.85546875" style="254" customWidth="1"/>
    <col min="33" max="34" width="12.85546875" style="53" customWidth="1"/>
    <col min="35" max="35" width="12.85546875" style="254" customWidth="1"/>
    <col min="36" max="41" width="12.85546875" style="53" customWidth="1"/>
    <col min="42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229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 t="s">
        <v>230</v>
      </c>
    </row>
    <row r="2" spans="1:42" ht="15" customHeight="1" x14ac:dyDescent="0.25">
      <c r="A2" s="46"/>
      <c r="B2" s="252"/>
      <c r="C2" s="252"/>
      <c r="D2" s="252"/>
      <c r="E2" s="252"/>
      <c r="F2" s="252"/>
      <c r="G2" s="252"/>
      <c r="H2" s="252"/>
      <c r="J2" s="46"/>
      <c r="K2" s="46"/>
      <c r="L2" s="46"/>
      <c r="M2" s="46"/>
      <c r="N2" s="46"/>
      <c r="O2" s="46"/>
      <c r="P2" s="46"/>
      <c r="Q2" s="46"/>
      <c r="R2" s="46"/>
      <c r="S2" s="46"/>
      <c r="T2" s="252"/>
      <c r="U2" s="252"/>
      <c r="V2" s="252"/>
      <c r="W2" s="252"/>
      <c r="X2" s="252"/>
      <c r="Z2" s="253" t="s">
        <v>199</v>
      </c>
      <c r="AB2" s="53" t="s">
        <v>231</v>
      </c>
    </row>
    <row r="3" spans="1:42" ht="15" customHeight="1" x14ac:dyDescent="0.2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53" t="s">
        <v>232</v>
      </c>
    </row>
    <row r="4" spans="1:42" ht="15" customHeight="1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53" t="s">
        <v>233</v>
      </c>
    </row>
    <row r="5" spans="1:42" ht="15" customHeight="1" x14ac:dyDescent="0.25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53" t="s">
        <v>234</v>
      </c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202</v>
      </c>
      <c r="AE7" s="272" t="s">
        <v>203</v>
      </c>
      <c r="AH7" s="272" t="s">
        <v>204</v>
      </c>
      <c r="AP7" s="258">
        <v>2022</v>
      </c>
    </row>
    <row r="8" spans="1:42" ht="15" customHeight="1" thickBot="1" x14ac:dyDescent="0.3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P8" s="259">
        <v>8185760</v>
      </c>
    </row>
    <row r="9" spans="1:42" ht="15" customHeight="1" x14ac:dyDescent="0.25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225</v>
      </c>
      <c r="AL9" s="275">
        <v>2022</v>
      </c>
      <c r="AP9" s="259">
        <v>7406116</v>
      </c>
    </row>
    <row r="10" spans="1:42" ht="15" customHeight="1" thickBot="1" x14ac:dyDescent="0.3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235</v>
      </c>
      <c r="AL10" s="277">
        <v>2021</v>
      </c>
      <c r="AP10" s="259">
        <v>6819146</v>
      </c>
    </row>
    <row r="11" spans="1:42" ht="15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 x14ac:dyDescent="0.25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 x14ac:dyDescent="0.25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 x14ac:dyDescent="0.25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 x14ac:dyDescent="0.25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 x14ac:dyDescent="0.25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 x14ac:dyDescent="0.25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 x14ac:dyDescent="0.25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 x14ac:dyDescent="0.25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 x14ac:dyDescent="0.25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 x14ac:dyDescent="0.25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 x14ac:dyDescent="0.25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217</v>
      </c>
      <c r="AE34" s="272" t="s">
        <v>218</v>
      </c>
      <c r="AH34" s="272" t="s">
        <v>236</v>
      </c>
      <c r="AP34" s="258">
        <v>2022</v>
      </c>
    </row>
    <row r="35" spans="1:42" ht="15" customHeight="1" thickBot="1" x14ac:dyDescent="0.3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P35" s="259">
        <v>1460985</v>
      </c>
    </row>
    <row r="36" spans="1:42" ht="15" customHeight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227</v>
      </c>
      <c r="AL36" s="275">
        <v>2022</v>
      </c>
      <c r="AP36" s="259">
        <v>1349473</v>
      </c>
    </row>
    <row r="37" spans="1:42" ht="15" customHeight="1" thickBot="1" x14ac:dyDescent="0.3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237</v>
      </c>
      <c r="AL37" s="277">
        <v>2021</v>
      </c>
      <c r="AP37" s="259">
        <v>1386654</v>
      </c>
    </row>
    <row r="38" spans="1:42" ht="15" customHeight="1" x14ac:dyDescent="0.2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 x14ac:dyDescent="0.25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 x14ac:dyDescent="0.25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 x14ac:dyDescent="0.25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 x14ac:dyDescent="0.25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 x14ac:dyDescent="0.25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 x14ac:dyDescent="0.25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 x14ac:dyDescent="0.25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 x14ac:dyDescent="0.25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 x14ac:dyDescent="0.25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 x14ac:dyDescent="0.25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 x14ac:dyDescent="0.25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 x14ac:dyDescent="0.25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 x14ac:dyDescent="0.25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 x14ac:dyDescent="0.25">
      <c r="Z60" s="259"/>
      <c r="AA60" s="259"/>
    </row>
    <row r="61" spans="1:35" ht="15" customHeight="1" x14ac:dyDescent="0.25">
      <c r="Z61" s="259"/>
      <c r="AA61" s="259"/>
    </row>
    <row r="62" spans="1:35" ht="15" customHeight="1" x14ac:dyDescent="0.25">
      <c r="Z62" s="259"/>
      <c r="AA62" s="259"/>
    </row>
    <row r="63" spans="1:35" ht="15" customHeight="1" x14ac:dyDescent="0.25">
      <c r="Z63" s="259"/>
      <c r="AA63" s="259"/>
    </row>
    <row r="64" spans="1:35" ht="15" customHeight="1" x14ac:dyDescent="0.25">
      <c r="Z64" s="259"/>
      <c r="AA64" s="259"/>
    </row>
    <row r="65" spans="26:27" ht="15" customHeight="1" x14ac:dyDescent="0.25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E791-362F-4A28-813C-4A9691042608}">
  <sheetPr>
    <pageSetUpPr fitToPage="1"/>
  </sheetPr>
  <dimension ref="A1:AU58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6" width="12.85546875" style="263" customWidth="1"/>
    <col min="27" max="27" width="12.85546875" style="264" customWidth="1"/>
    <col min="28" max="29" width="12.85546875" style="263" customWidth="1"/>
    <col min="30" max="30" width="12.85546875" style="264" customWidth="1"/>
    <col min="31" max="32" width="12.85546875" style="263" customWidth="1"/>
    <col min="33" max="33" width="12.85546875" style="264" customWidth="1"/>
    <col min="34" max="43" width="12.85546875" style="263" customWidth="1"/>
    <col min="44" max="45" width="12.85546875" style="262" customWidth="1"/>
    <col min="46" max="47" width="12.85546875" style="283" customWidth="1"/>
    <col min="48" max="63" width="12.85546875" style="247" customWidth="1"/>
    <col min="64" max="16384" width="11.42578125" style="247"/>
  </cols>
  <sheetData>
    <row r="1" spans="1:36" ht="26.25" x14ac:dyDescent="0.25">
      <c r="B1" s="251" t="s">
        <v>238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230</v>
      </c>
    </row>
    <row r="2" spans="1:36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239</v>
      </c>
    </row>
    <row r="3" spans="1:36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240</v>
      </c>
    </row>
    <row r="4" spans="1:36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233</v>
      </c>
    </row>
    <row r="5" spans="1:36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234</v>
      </c>
    </row>
    <row r="6" spans="1:36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</row>
    <row r="7" spans="1:36" ht="15" customHeight="1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202</v>
      </c>
      <c r="AC7" s="266" t="s">
        <v>203</v>
      </c>
      <c r="AF7" s="266" t="s">
        <v>204</v>
      </c>
    </row>
    <row r="8" spans="1:36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 x14ac:dyDescent="0.2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225</v>
      </c>
      <c r="AJ9" s="263">
        <v>2022</v>
      </c>
    </row>
    <row r="10" spans="1:36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235</v>
      </c>
      <c r="AJ10" s="263">
        <v>2021</v>
      </c>
    </row>
    <row r="11" spans="1:36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241</v>
      </c>
      <c r="AJ12" s="263">
        <v>2021</v>
      </c>
    </row>
    <row r="13" spans="1:36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242</v>
      </c>
      <c r="AJ13" s="263">
        <v>2020</v>
      </c>
    </row>
    <row r="14" spans="1:36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 x14ac:dyDescent="0.25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217</v>
      </c>
      <c r="AC34" s="266" t="s">
        <v>218</v>
      </c>
      <c r="AF34" s="266" t="s">
        <v>219</v>
      </c>
    </row>
    <row r="35" spans="1:36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 x14ac:dyDescent="0.25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227</v>
      </c>
      <c r="AJ36" s="263">
        <v>2022</v>
      </c>
    </row>
    <row r="37" spans="1:36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237</v>
      </c>
      <c r="AJ37" s="263">
        <v>2021</v>
      </c>
    </row>
    <row r="38" spans="1:36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243</v>
      </c>
      <c r="AJ39" s="263">
        <v>2021</v>
      </c>
    </row>
    <row r="40" spans="1:36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244</v>
      </c>
      <c r="AJ40" s="263">
        <v>2020</v>
      </c>
    </row>
    <row r="41" spans="1:36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FE329-9839-4B9F-973C-DA6C154A476B}">
  <sheetPr codeName="Hoja5">
    <pageSetUpPr fitToPage="1"/>
  </sheetPr>
  <dimension ref="A1:O62"/>
  <sheetViews>
    <sheetView zoomScale="80" zoomScaleNormal="80" workbookViewId="0"/>
  </sheetViews>
  <sheetFormatPr baseColWidth="10" defaultColWidth="11.42578125" defaultRowHeight="15" x14ac:dyDescent="0.25"/>
  <cols>
    <col min="1" max="1" width="39.7109375" customWidth="1"/>
    <col min="2" max="2" width="42.140625" customWidth="1"/>
    <col min="3" max="4" width="14.7109375" customWidth="1"/>
    <col min="5" max="5" width="16.7109375" customWidth="1"/>
    <col min="6" max="6" width="8" customWidth="1"/>
    <col min="7" max="8" width="14.7109375" customWidth="1"/>
    <col min="9" max="9" width="16.7109375" customWidth="1"/>
    <col min="10" max="10" width="8" customWidth="1"/>
    <col min="11" max="12" width="14.7109375" customWidth="1"/>
    <col min="13" max="13" width="16.7109375" customWidth="1"/>
    <col min="14" max="14" width="8" customWidth="1"/>
  </cols>
  <sheetData>
    <row r="1" spans="1:15" ht="19.149999999999999" customHeight="1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15" customHeight="1" x14ac:dyDescent="0.25">
      <c r="A2" s="93"/>
      <c r="B2" s="93"/>
      <c r="C2" s="96"/>
    </row>
    <row r="3" spans="1:15" ht="15" customHeight="1" x14ac:dyDescent="0.25">
      <c r="A3" s="96"/>
      <c r="B3" s="96"/>
      <c r="C3" s="96"/>
    </row>
    <row r="4" spans="1:15" ht="15" customHeight="1" x14ac:dyDescent="0.25">
      <c r="A4" s="97" t="s">
        <v>51</v>
      </c>
      <c r="B4" s="45"/>
      <c r="N4" s="127" t="s">
        <v>172</v>
      </c>
    </row>
    <row r="5" spans="1:15" ht="19.149999999999999" customHeight="1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ht="19.5" customHeight="1" x14ac:dyDescent="0.25">
      <c r="A6" s="209" t="s">
        <v>88</v>
      </c>
      <c r="B6" s="209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ht="19.5" customHeight="1" x14ac:dyDescent="0.25">
      <c r="A7" s="209"/>
      <c r="B7" s="209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s="152" customFormat="1" ht="19.5" customHeight="1" x14ac:dyDescent="0.25">
      <c r="A8" s="195" t="s">
        <v>90</v>
      </c>
      <c r="B8" s="196" t="s">
        <v>91</v>
      </c>
      <c r="C8" s="197">
        <v>15372921</v>
      </c>
      <c r="D8" s="198">
        <v>14337622</v>
      </c>
      <c r="E8" s="199">
        <v>-1035299</v>
      </c>
      <c r="F8" s="200">
        <v>-6.7345626768003228</v>
      </c>
      <c r="G8" s="201">
        <v>0</v>
      </c>
      <c r="H8" s="198">
        <v>0</v>
      </c>
      <c r="I8" s="199">
        <v>0</v>
      </c>
      <c r="J8" s="200" t="s">
        <v>151</v>
      </c>
      <c r="K8" s="201">
        <v>1822</v>
      </c>
      <c r="L8" s="198">
        <v>909</v>
      </c>
      <c r="M8" s="199">
        <v>-913</v>
      </c>
      <c r="N8" s="200">
        <v>-50.109769484083422</v>
      </c>
      <c r="O8" s="166"/>
    </row>
    <row r="9" spans="1:15" s="152" customFormat="1" ht="19.5" customHeight="1" x14ac:dyDescent="0.25">
      <c r="A9" s="195" t="s">
        <v>90</v>
      </c>
      <c r="B9" s="196" t="s">
        <v>92</v>
      </c>
      <c r="C9" s="197">
        <v>2350831</v>
      </c>
      <c r="D9" s="198">
        <v>2996881</v>
      </c>
      <c r="E9" s="199">
        <v>646050</v>
      </c>
      <c r="F9" s="200">
        <v>27.481771339581631</v>
      </c>
      <c r="G9" s="201">
        <v>0</v>
      </c>
      <c r="H9" s="198">
        <v>0</v>
      </c>
      <c r="I9" s="199">
        <v>0</v>
      </c>
      <c r="J9" s="200" t="s">
        <v>151</v>
      </c>
      <c r="K9" s="201">
        <v>126433</v>
      </c>
      <c r="L9" s="198">
        <v>103698</v>
      </c>
      <c r="M9" s="199">
        <v>-22735</v>
      </c>
      <c r="N9" s="200">
        <v>-17.981856002784081</v>
      </c>
      <c r="O9" s="166"/>
    </row>
    <row r="10" spans="1:15" s="152" customFormat="1" ht="19.5" customHeight="1" x14ac:dyDescent="0.25">
      <c r="A10" s="195" t="s">
        <v>90</v>
      </c>
      <c r="B10" s="196" t="s">
        <v>93</v>
      </c>
      <c r="C10" s="197">
        <v>5919475</v>
      </c>
      <c r="D10" s="198">
        <v>5931836</v>
      </c>
      <c r="E10" s="199">
        <v>12361</v>
      </c>
      <c r="F10" s="200">
        <v>0.20881919426976481</v>
      </c>
      <c r="G10" s="201">
        <v>0</v>
      </c>
      <c r="H10" s="198">
        <v>0</v>
      </c>
      <c r="I10" s="199">
        <v>0</v>
      </c>
      <c r="J10" s="200" t="s">
        <v>151</v>
      </c>
      <c r="K10" s="201">
        <v>9812</v>
      </c>
      <c r="L10" s="198">
        <v>12885</v>
      </c>
      <c r="M10" s="199">
        <v>3073</v>
      </c>
      <c r="N10" s="200">
        <v>31.318793314309001</v>
      </c>
      <c r="O10" s="166"/>
    </row>
    <row r="11" spans="1:15" s="152" customFormat="1" ht="19.5" customHeight="1" x14ac:dyDescent="0.25">
      <c r="A11" s="195" t="s">
        <v>90</v>
      </c>
      <c r="B11" s="196" t="s">
        <v>94</v>
      </c>
      <c r="C11" s="197">
        <v>4877755</v>
      </c>
      <c r="D11" s="198">
        <v>5260122</v>
      </c>
      <c r="E11" s="199">
        <v>382367</v>
      </c>
      <c r="F11" s="200">
        <v>7.8389956035102273</v>
      </c>
      <c r="G11" s="201">
        <v>0</v>
      </c>
      <c r="H11" s="198">
        <v>0</v>
      </c>
      <c r="I11" s="199">
        <v>0</v>
      </c>
      <c r="J11" s="200" t="s">
        <v>151</v>
      </c>
      <c r="K11" s="201">
        <v>2719</v>
      </c>
      <c r="L11" s="198">
        <v>2351</v>
      </c>
      <c r="M11" s="199">
        <v>-368</v>
      </c>
      <c r="N11" s="200">
        <v>-13.534387642515631</v>
      </c>
      <c r="O11" s="166"/>
    </row>
    <row r="12" spans="1:15" s="152" customFormat="1" ht="19.5" customHeight="1" x14ac:dyDescent="0.25">
      <c r="A12" s="195" t="s">
        <v>90</v>
      </c>
      <c r="B12" s="196" t="s">
        <v>95</v>
      </c>
      <c r="C12" s="197">
        <v>1342400</v>
      </c>
      <c r="D12" s="198">
        <v>1407375</v>
      </c>
      <c r="E12" s="199">
        <v>64975</v>
      </c>
      <c r="F12" s="200">
        <v>4.8402115613826027</v>
      </c>
      <c r="G12" s="201">
        <v>0</v>
      </c>
      <c r="H12" s="198">
        <v>0</v>
      </c>
      <c r="I12" s="199">
        <v>0</v>
      </c>
      <c r="J12" s="200" t="s">
        <v>151</v>
      </c>
      <c r="K12" s="201">
        <v>88139</v>
      </c>
      <c r="L12" s="198">
        <v>89900</v>
      </c>
      <c r="M12" s="199">
        <v>1761</v>
      </c>
      <c r="N12" s="200">
        <v>1.9979804626782709</v>
      </c>
      <c r="O12" s="166"/>
    </row>
    <row r="13" spans="1:15" s="152" customFormat="1" ht="19.5" customHeight="1" x14ac:dyDescent="0.25">
      <c r="A13" s="195" t="s">
        <v>90</v>
      </c>
      <c r="B13" s="196" t="s">
        <v>96</v>
      </c>
      <c r="C13" s="197">
        <v>624591</v>
      </c>
      <c r="D13" s="198">
        <v>512357</v>
      </c>
      <c r="E13" s="199">
        <v>-112234</v>
      </c>
      <c r="F13" s="200">
        <v>-17.969199043854299</v>
      </c>
      <c r="G13" s="201">
        <v>0</v>
      </c>
      <c r="H13" s="198">
        <v>0</v>
      </c>
      <c r="I13" s="199">
        <v>0</v>
      </c>
      <c r="J13" s="200" t="s">
        <v>151</v>
      </c>
      <c r="K13" s="201">
        <v>39773</v>
      </c>
      <c r="L13" s="198">
        <v>18780</v>
      </c>
      <c r="M13" s="199">
        <v>-20993</v>
      </c>
      <c r="N13" s="200">
        <v>-52.78203806602469</v>
      </c>
      <c r="O13" s="166"/>
    </row>
    <row r="14" spans="1:15" s="152" customFormat="1" ht="19.5" customHeight="1" x14ac:dyDescent="0.25">
      <c r="A14" s="195" t="s">
        <v>90</v>
      </c>
      <c r="B14" s="196" t="s">
        <v>97</v>
      </c>
      <c r="C14" s="197">
        <v>0</v>
      </c>
      <c r="D14" s="198">
        <v>0</v>
      </c>
      <c r="E14" s="199">
        <v>0</v>
      </c>
      <c r="F14" s="200" t="s">
        <v>151</v>
      </c>
      <c r="G14" s="201">
        <v>2116876</v>
      </c>
      <c r="H14" s="198">
        <v>1834204</v>
      </c>
      <c r="I14" s="199">
        <v>-282672</v>
      </c>
      <c r="J14" s="200">
        <v>-13.353262071089659</v>
      </c>
      <c r="K14" s="201">
        <v>75565</v>
      </c>
      <c r="L14" s="198">
        <v>87452</v>
      </c>
      <c r="M14" s="199">
        <v>11887</v>
      </c>
      <c r="N14" s="200">
        <v>15.73082776417654</v>
      </c>
      <c r="O14" s="166"/>
    </row>
    <row r="15" spans="1:15" s="152" customFormat="1" ht="19.5" customHeight="1" x14ac:dyDescent="0.25">
      <c r="A15" s="195" t="s">
        <v>90</v>
      </c>
      <c r="B15" s="196" t="s">
        <v>98</v>
      </c>
      <c r="C15" s="197">
        <v>4403008</v>
      </c>
      <c r="D15" s="198">
        <v>4856709</v>
      </c>
      <c r="E15" s="199">
        <v>453701</v>
      </c>
      <c r="F15" s="200">
        <v>10.30434194078231</v>
      </c>
      <c r="G15" s="201">
        <v>0</v>
      </c>
      <c r="H15" s="198">
        <v>0</v>
      </c>
      <c r="I15" s="199">
        <v>0</v>
      </c>
      <c r="J15" s="200" t="s">
        <v>151</v>
      </c>
      <c r="K15" s="201">
        <v>643</v>
      </c>
      <c r="L15" s="198">
        <v>1089</v>
      </c>
      <c r="M15" s="199">
        <v>446</v>
      </c>
      <c r="N15" s="200">
        <v>69.362363919129081</v>
      </c>
      <c r="O15" s="166"/>
    </row>
    <row r="16" spans="1:15" s="152" customFormat="1" ht="19.5" customHeight="1" x14ac:dyDescent="0.25">
      <c r="A16" s="195" t="s">
        <v>90</v>
      </c>
      <c r="B16" s="196" t="s">
        <v>99</v>
      </c>
      <c r="C16" s="197">
        <v>940424</v>
      </c>
      <c r="D16" s="198">
        <v>900752</v>
      </c>
      <c r="E16" s="199">
        <v>-39672</v>
      </c>
      <c r="F16" s="200">
        <v>-4.2185227089057662</v>
      </c>
      <c r="G16" s="201">
        <v>0</v>
      </c>
      <c r="H16" s="198">
        <v>0</v>
      </c>
      <c r="I16" s="199">
        <v>0</v>
      </c>
      <c r="J16" s="200" t="s">
        <v>151</v>
      </c>
      <c r="K16" s="201">
        <v>242716</v>
      </c>
      <c r="L16" s="198">
        <v>249864</v>
      </c>
      <c r="M16" s="199">
        <v>7148</v>
      </c>
      <c r="N16" s="200">
        <v>2.945005685657307</v>
      </c>
      <c r="O16" s="166"/>
    </row>
    <row r="17" spans="1:15" s="152" customFormat="1" ht="19.5" customHeight="1" x14ac:dyDescent="0.25">
      <c r="A17" s="195" t="s">
        <v>100</v>
      </c>
      <c r="B17" s="196" t="s">
        <v>101</v>
      </c>
      <c r="C17" s="197">
        <v>0</v>
      </c>
      <c r="D17" s="198">
        <v>0</v>
      </c>
      <c r="E17" s="199">
        <v>0</v>
      </c>
      <c r="F17" s="200" t="s">
        <v>151</v>
      </c>
      <c r="G17" s="201">
        <v>1998602</v>
      </c>
      <c r="H17" s="198">
        <v>1393635</v>
      </c>
      <c r="I17" s="199">
        <v>-604967</v>
      </c>
      <c r="J17" s="200">
        <v>-30.269508386362059</v>
      </c>
      <c r="K17" s="201">
        <v>18055</v>
      </c>
      <c r="L17" s="198">
        <v>16267</v>
      </c>
      <c r="M17" s="199">
        <v>-1788</v>
      </c>
      <c r="N17" s="200">
        <v>-9.9030739407366326</v>
      </c>
      <c r="O17" s="166"/>
    </row>
    <row r="18" spans="1:15" s="152" customFormat="1" ht="19.5" customHeight="1" x14ac:dyDescent="0.25">
      <c r="A18" s="195" t="s">
        <v>100</v>
      </c>
      <c r="B18" s="196" t="s">
        <v>102</v>
      </c>
      <c r="C18" s="197">
        <v>0</v>
      </c>
      <c r="D18" s="198">
        <v>0</v>
      </c>
      <c r="E18" s="199">
        <v>0</v>
      </c>
      <c r="F18" s="200" t="s">
        <v>151</v>
      </c>
      <c r="G18" s="201">
        <v>1365412</v>
      </c>
      <c r="H18" s="198">
        <v>1374436</v>
      </c>
      <c r="I18" s="199">
        <v>9024</v>
      </c>
      <c r="J18" s="200">
        <v>0.66089942083415565</v>
      </c>
      <c r="K18" s="201">
        <v>515827</v>
      </c>
      <c r="L18" s="198">
        <v>537106</v>
      </c>
      <c r="M18" s="199">
        <v>21279</v>
      </c>
      <c r="N18" s="200">
        <v>4.1252202773410431</v>
      </c>
      <c r="O18" s="166"/>
    </row>
    <row r="19" spans="1:15" s="152" customFormat="1" ht="19.5" customHeight="1" x14ac:dyDescent="0.25">
      <c r="A19" s="195" t="s">
        <v>100</v>
      </c>
      <c r="B19" s="196" t="s">
        <v>103</v>
      </c>
      <c r="C19" s="197">
        <v>0</v>
      </c>
      <c r="D19" s="198">
        <v>0</v>
      </c>
      <c r="E19" s="199">
        <v>0</v>
      </c>
      <c r="F19" s="200" t="s">
        <v>151</v>
      </c>
      <c r="G19" s="201">
        <v>412043</v>
      </c>
      <c r="H19" s="198">
        <v>402072</v>
      </c>
      <c r="I19" s="199">
        <v>-9971</v>
      </c>
      <c r="J19" s="200">
        <v>-2.4198930694126521</v>
      </c>
      <c r="K19" s="201">
        <v>337298</v>
      </c>
      <c r="L19" s="198">
        <v>395991</v>
      </c>
      <c r="M19" s="199">
        <v>58693</v>
      </c>
      <c r="N19" s="200">
        <v>17.40093329933768</v>
      </c>
      <c r="O19" s="166"/>
    </row>
    <row r="20" spans="1:15" s="152" customFormat="1" ht="19.5" customHeight="1" x14ac:dyDescent="0.25">
      <c r="A20" s="195" t="s">
        <v>100</v>
      </c>
      <c r="B20" s="196" t="s">
        <v>104</v>
      </c>
      <c r="C20" s="197">
        <v>0</v>
      </c>
      <c r="D20" s="198">
        <v>0</v>
      </c>
      <c r="E20" s="199">
        <v>0</v>
      </c>
      <c r="F20" s="200" t="s">
        <v>151</v>
      </c>
      <c r="G20" s="201">
        <v>122062</v>
      </c>
      <c r="H20" s="198">
        <v>111050</v>
      </c>
      <c r="I20" s="199">
        <v>-11012</v>
      </c>
      <c r="J20" s="200">
        <v>-9.0216447379200702</v>
      </c>
      <c r="K20" s="201">
        <v>3718089</v>
      </c>
      <c r="L20" s="198">
        <v>3819421</v>
      </c>
      <c r="M20" s="199">
        <v>101332</v>
      </c>
      <c r="N20" s="200">
        <v>2.7253785479583712</v>
      </c>
      <c r="O20" s="166"/>
    </row>
    <row r="21" spans="1:15" s="152" customFormat="1" ht="19.5" customHeight="1" x14ac:dyDescent="0.25">
      <c r="A21" s="195" t="s">
        <v>100</v>
      </c>
      <c r="B21" s="196" t="s">
        <v>105</v>
      </c>
      <c r="C21" s="197">
        <v>0</v>
      </c>
      <c r="D21" s="198">
        <v>0</v>
      </c>
      <c r="E21" s="199">
        <v>0</v>
      </c>
      <c r="F21" s="200" t="s">
        <v>151</v>
      </c>
      <c r="G21" s="201">
        <v>0</v>
      </c>
      <c r="H21" s="198">
        <v>0</v>
      </c>
      <c r="I21" s="199">
        <v>0</v>
      </c>
      <c r="J21" s="200" t="s">
        <v>151</v>
      </c>
      <c r="K21" s="201">
        <v>963699</v>
      </c>
      <c r="L21" s="198">
        <v>895664</v>
      </c>
      <c r="M21" s="199">
        <v>-68035</v>
      </c>
      <c r="N21" s="200">
        <v>-7.0597769635539729</v>
      </c>
      <c r="O21" s="166"/>
    </row>
    <row r="22" spans="1:15" s="152" customFormat="1" ht="19.5" customHeight="1" x14ac:dyDescent="0.25">
      <c r="A22" s="195" t="s">
        <v>106</v>
      </c>
      <c r="B22" s="196" t="s">
        <v>107</v>
      </c>
      <c r="C22" s="197">
        <v>0</v>
      </c>
      <c r="D22" s="198">
        <v>0</v>
      </c>
      <c r="E22" s="199">
        <v>0</v>
      </c>
      <c r="F22" s="200" t="s">
        <v>151</v>
      </c>
      <c r="G22" s="201">
        <v>130254</v>
      </c>
      <c r="H22" s="198">
        <v>151206</v>
      </c>
      <c r="I22" s="199">
        <v>20952</v>
      </c>
      <c r="J22" s="200">
        <v>16.085494495370579</v>
      </c>
      <c r="K22" s="201">
        <v>71006</v>
      </c>
      <c r="L22" s="198">
        <v>68900</v>
      </c>
      <c r="M22" s="199">
        <v>-2106</v>
      </c>
      <c r="N22" s="200">
        <v>-2.9659465397290319</v>
      </c>
      <c r="O22" s="166"/>
    </row>
    <row r="23" spans="1:15" s="152" customFormat="1" ht="19.5" customHeight="1" x14ac:dyDescent="0.25">
      <c r="A23" s="195" t="s">
        <v>106</v>
      </c>
      <c r="B23" s="196" t="s">
        <v>108</v>
      </c>
      <c r="C23" s="197">
        <v>11521</v>
      </c>
      <c r="D23" s="198">
        <v>11752</v>
      </c>
      <c r="E23" s="199">
        <v>231</v>
      </c>
      <c r="F23" s="200">
        <v>2.0050342852183012</v>
      </c>
      <c r="G23" s="201">
        <v>3720647</v>
      </c>
      <c r="H23" s="198">
        <v>3692801</v>
      </c>
      <c r="I23" s="199">
        <v>-27846</v>
      </c>
      <c r="J23" s="200">
        <v>-0.74841821865928182</v>
      </c>
      <c r="K23" s="201">
        <v>682472</v>
      </c>
      <c r="L23" s="198">
        <v>690441</v>
      </c>
      <c r="M23" s="199">
        <v>7969</v>
      </c>
      <c r="N23" s="200">
        <v>1.167666951904252</v>
      </c>
      <c r="O23" s="166"/>
    </row>
    <row r="24" spans="1:15" s="152" customFormat="1" ht="19.5" customHeight="1" x14ac:dyDescent="0.25">
      <c r="A24" s="195" t="s">
        <v>109</v>
      </c>
      <c r="B24" s="196" t="s">
        <v>110</v>
      </c>
      <c r="C24" s="197">
        <v>0</v>
      </c>
      <c r="D24" s="198">
        <v>0</v>
      </c>
      <c r="E24" s="199">
        <v>0</v>
      </c>
      <c r="F24" s="200" t="s">
        <v>151</v>
      </c>
      <c r="G24" s="201">
        <v>77560</v>
      </c>
      <c r="H24" s="198">
        <v>75995</v>
      </c>
      <c r="I24" s="199">
        <v>-1565</v>
      </c>
      <c r="J24" s="200">
        <v>-2.0177926766374412</v>
      </c>
      <c r="K24" s="201">
        <v>15060</v>
      </c>
      <c r="L24" s="198">
        <v>3394</v>
      </c>
      <c r="M24" s="199">
        <v>-11666</v>
      </c>
      <c r="N24" s="200">
        <v>-77.463479415670648</v>
      </c>
      <c r="O24" s="166"/>
    </row>
    <row r="25" spans="1:15" s="152" customFormat="1" ht="19.5" customHeight="1" x14ac:dyDescent="0.25">
      <c r="A25" s="195" t="s">
        <v>109</v>
      </c>
      <c r="B25" s="196" t="s">
        <v>111</v>
      </c>
      <c r="C25" s="197">
        <v>0</v>
      </c>
      <c r="D25" s="198">
        <v>0</v>
      </c>
      <c r="E25" s="199">
        <v>0</v>
      </c>
      <c r="F25" s="200" t="s">
        <v>151</v>
      </c>
      <c r="G25" s="201">
        <v>133539</v>
      </c>
      <c r="H25" s="198">
        <v>180279</v>
      </c>
      <c r="I25" s="199">
        <v>46740</v>
      </c>
      <c r="J25" s="200">
        <v>35.001010940624099</v>
      </c>
      <c r="K25" s="201">
        <v>49080</v>
      </c>
      <c r="L25" s="198">
        <v>36255</v>
      </c>
      <c r="M25" s="199">
        <v>-12825</v>
      </c>
      <c r="N25" s="200">
        <v>-26.130806845965761</v>
      </c>
      <c r="O25" s="166"/>
    </row>
    <row r="26" spans="1:15" s="152" customFormat="1" ht="19.5" customHeight="1" x14ac:dyDescent="0.25">
      <c r="A26" s="195" t="s">
        <v>109</v>
      </c>
      <c r="B26" s="196" t="s">
        <v>112</v>
      </c>
      <c r="C26" s="197">
        <v>75608</v>
      </c>
      <c r="D26" s="198">
        <v>44314</v>
      </c>
      <c r="E26" s="199">
        <v>-31294</v>
      </c>
      <c r="F26" s="200">
        <v>-41.389800021161783</v>
      </c>
      <c r="G26" s="201">
        <v>866887</v>
      </c>
      <c r="H26" s="198">
        <v>837562</v>
      </c>
      <c r="I26" s="199">
        <v>-29325</v>
      </c>
      <c r="J26" s="200">
        <v>-3.3827938358748071</v>
      </c>
      <c r="K26" s="201">
        <v>527676</v>
      </c>
      <c r="L26" s="198">
        <v>600398</v>
      </c>
      <c r="M26" s="199">
        <v>72722</v>
      </c>
      <c r="N26" s="200">
        <v>13.78156292876689</v>
      </c>
      <c r="O26" s="166"/>
    </row>
    <row r="27" spans="1:15" s="152" customFormat="1" ht="19.5" customHeight="1" x14ac:dyDescent="0.25">
      <c r="A27" s="195" t="s">
        <v>113</v>
      </c>
      <c r="B27" s="196" t="s">
        <v>114</v>
      </c>
      <c r="C27" s="197">
        <v>5780080</v>
      </c>
      <c r="D27" s="198">
        <v>6103984</v>
      </c>
      <c r="E27" s="199">
        <v>323904</v>
      </c>
      <c r="F27" s="200">
        <v>5.6037978713097374</v>
      </c>
      <c r="G27" s="201">
        <v>672476</v>
      </c>
      <c r="H27" s="198">
        <v>535746</v>
      </c>
      <c r="I27" s="199">
        <v>-136730</v>
      </c>
      <c r="J27" s="200">
        <v>-20.332324127552511</v>
      </c>
      <c r="K27" s="201">
        <v>6295826</v>
      </c>
      <c r="L27" s="198">
        <v>5548192</v>
      </c>
      <c r="M27" s="199">
        <v>-747634</v>
      </c>
      <c r="N27" s="200">
        <v>-11.875074057002211</v>
      </c>
      <c r="O27" s="166"/>
    </row>
    <row r="28" spans="1:15" s="152" customFormat="1" ht="19.5" customHeight="1" x14ac:dyDescent="0.25">
      <c r="A28" s="195" t="s">
        <v>115</v>
      </c>
      <c r="B28" s="196" t="s">
        <v>116</v>
      </c>
      <c r="C28" s="197">
        <v>441802</v>
      </c>
      <c r="D28" s="198">
        <v>454144</v>
      </c>
      <c r="E28" s="199">
        <v>12342</v>
      </c>
      <c r="F28" s="200">
        <v>2.7935591056627231</v>
      </c>
      <c r="G28" s="201">
        <v>38680</v>
      </c>
      <c r="H28" s="198">
        <v>24235</v>
      </c>
      <c r="I28" s="199">
        <v>-14445</v>
      </c>
      <c r="J28" s="200">
        <v>-37.344881075491209</v>
      </c>
      <c r="K28" s="201">
        <v>27606</v>
      </c>
      <c r="L28" s="198">
        <v>25455</v>
      </c>
      <c r="M28" s="199">
        <v>-2151</v>
      </c>
      <c r="N28" s="200">
        <v>-7.7917843946968048</v>
      </c>
      <c r="O28" s="166"/>
    </row>
    <row r="29" spans="1:15" s="152" customFormat="1" ht="19.5" customHeight="1" x14ac:dyDescent="0.25">
      <c r="A29" s="195" t="s">
        <v>115</v>
      </c>
      <c r="B29" s="196" t="s">
        <v>117</v>
      </c>
      <c r="C29" s="197">
        <v>0</v>
      </c>
      <c r="D29" s="198">
        <v>0</v>
      </c>
      <c r="E29" s="199">
        <v>0</v>
      </c>
      <c r="F29" s="200" t="s">
        <v>151</v>
      </c>
      <c r="G29" s="201">
        <v>1730222</v>
      </c>
      <c r="H29" s="198">
        <v>1574805</v>
      </c>
      <c r="I29" s="199">
        <v>-155417</v>
      </c>
      <c r="J29" s="200">
        <v>-8.98248895228474</v>
      </c>
      <c r="K29" s="201">
        <v>320990</v>
      </c>
      <c r="L29" s="198">
        <v>265974</v>
      </c>
      <c r="M29" s="199">
        <v>-55016</v>
      </c>
      <c r="N29" s="200">
        <v>-17.139474749992221</v>
      </c>
      <c r="O29" s="166"/>
    </row>
    <row r="30" spans="1:15" s="152" customFormat="1" ht="19.5" customHeight="1" x14ac:dyDescent="0.25">
      <c r="A30" s="195" t="s">
        <v>115</v>
      </c>
      <c r="B30" s="196" t="s">
        <v>118</v>
      </c>
      <c r="C30" s="197">
        <v>0</v>
      </c>
      <c r="D30" s="198">
        <v>0</v>
      </c>
      <c r="E30" s="199">
        <v>0</v>
      </c>
      <c r="F30" s="200" t="s">
        <v>151</v>
      </c>
      <c r="G30" s="201">
        <v>328431</v>
      </c>
      <c r="H30" s="198">
        <v>441687</v>
      </c>
      <c r="I30" s="199">
        <v>113256</v>
      </c>
      <c r="J30" s="200">
        <v>34.483955534039133</v>
      </c>
      <c r="K30" s="201">
        <v>4607121</v>
      </c>
      <c r="L30" s="198">
        <v>4198870</v>
      </c>
      <c r="M30" s="199">
        <v>-408251</v>
      </c>
      <c r="N30" s="200">
        <v>-8.8613040551789339</v>
      </c>
      <c r="O30" s="166"/>
    </row>
    <row r="31" spans="1:15" s="152" customFormat="1" ht="19.5" customHeight="1" x14ac:dyDescent="0.25">
      <c r="A31" s="195" t="s">
        <v>119</v>
      </c>
      <c r="B31" s="196" t="s">
        <v>120</v>
      </c>
      <c r="C31" s="197">
        <v>0</v>
      </c>
      <c r="D31" s="198">
        <v>0</v>
      </c>
      <c r="E31" s="199">
        <v>0</v>
      </c>
      <c r="F31" s="200" t="s">
        <v>151</v>
      </c>
      <c r="G31" s="201">
        <v>4728873</v>
      </c>
      <c r="H31" s="198">
        <v>4092942</v>
      </c>
      <c r="I31" s="199">
        <v>-635931</v>
      </c>
      <c r="J31" s="200">
        <v>-13.44783418797671</v>
      </c>
      <c r="K31" s="201">
        <v>562397</v>
      </c>
      <c r="L31" s="198">
        <v>579294</v>
      </c>
      <c r="M31" s="199">
        <v>16897</v>
      </c>
      <c r="N31" s="200">
        <v>3.004461261350968</v>
      </c>
      <c r="O31" s="166"/>
    </row>
    <row r="32" spans="1:15" s="152" customFormat="1" ht="19.5" customHeight="1" x14ac:dyDescent="0.25">
      <c r="A32" s="195" t="s">
        <v>119</v>
      </c>
      <c r="B32" s="196" t="s">
        <v>121</v>
      </c>
      <c r="C32" s="197">
        <v>0</v>
      </c>
      <c r="D32" s="198">
        <v>0</v>
      </c>
      <c r="E32" s="199">
        <v>0</v>
      </c>
      <c r="F32" s="200" t="s">
        <v>151</v>
      </c>
      <c r="G32" s="201">
        <v>680689</v>
      </c>
      <c r="H32" s="198">
        <v>769367</v>
      </c>
      <c r="I32" s="199">
        <v>88678</v>
      </c>
      <c r="J32" s="200">
        <v>13.027682245489499</v>
      </c>
      <c r="K32" s="201">
        <v>41982</v>
      </c>
      <c r="L32" s="198">
        <v>25346</v>
      </c>
      <c r="M32" s="199">
        <v>-16636</v>
      </c>
      <c r="N32" s="200">
        <v>-39.626506598065838</v>
      </c>
      <c r="O32" s="166"/>
    </row>
    <row r="33" spans="1:15" s="152" customFormat="1" ht="19.5" customHeight="1" x14ac:dyDescent="0.25">
      <c r="A33" s="195" t="s">
        <v>119</v>
      </c>
      <c r="B33" s="196" t="s">
        <v>122</v>
      </c>
      <c r="C33" s="197">
        <v>0</v>
      </c>
      <c r="D33" s="198">
        <v>0</v>
      </c>
      <c r="E33" s="199">
        <v>0</v>
      </c>
      <c r="F33" s="200" t="s">
        <v>151</v>
      </c>
      <c r="G33" s="201">
        <v>12102</v>
      </c>
      <c r="H33" s="198">
        <v>10695</v>
      </c>
      <c r="I33" s="199">
        <v>-1407</v>
      </c>
      <c r="J33" s="200">
        <v>-11.626177491323739</v>
      </c>
      <c r="K33" s="201">
        <v>2697097</v>
      </c>
      <c r="L33" s="198">
        <v>2911502</v>
      </c>
      <c r="M33" s="199">
        <v>214405</v>
      </c>
      <c r="N33" s="200">
        <v>7.9494730816133057</v>
      </c>
      <c r="O33" s="166"/>
    </row>
    <row r="34" spans="1:15" s="152" customFormat="1" ht="19.5" customHeight="1" x14ac:dyDescent="0.25">
      <c r="A34" s="195" t="s">
        <v>119</v>
      </c>
      <c r="B34" s="196" t="s">
        <v>123</v>
      </c>
      <c r="C34" s="197">
        <v>29782</v>
      </c>
      <c r="D34" s="198">
        <v>33587</v>
      </c>
      <c r="E34" s="199">
        <v>3805</v>
      </c>
      <c r="F34" s="200">
        <v>12.776173527634141</v>
      </c>
      <c r="G34" s="201">
        <v>0</v>
      </c>
      <c r="H34" s="198">
        <v>0</v>
      </c>
      <c r="I34" s="199">
        <v>0</v>
      </c>
      <c r="J34" s="200" t="s">
        <v>151</v>
      </c>
      <c r="K34" s="201">
        <v>2171005</v>
      </c>
      <c r="L34" s="198">
        <v>1910403</v>
      </c>
      <c r="M34" s="199">
        <v>-260602</v>
      </c>
      <c r="N34" s="200">
        <v>-12.00374941559323</v>
      </c>
      <c r="O34" s="166"/>
    </row>
    <row r="35" spans="1:15" s="152" customFormat="1" ht="19.5" customHeight="1" x14ac:dyDescent="0.25">
      <c r="A35" s="195" t="s">
        <v>119</v>
      </c>
      <c r="B35" s="196" t="s">
        <v>124</v>
      </c>
      <c r="C35" s="197">
        <v>0</v>
      </c>
      <c r="D35" s="198">
        <v>0</v>
      </c>
      <c r="E35" s="199">
        <v>0</v>
      </c>
      <c r="F35" s="200" t="s">
        <v>151</v>
      </c>
      <c r="G35" s="201">
        <v>0</v>
      </c>
      <c r="H35" s="198">
        <v>0</v>
      </c>
      <c r="I35" s="199">
        <v>0</v>
      </c>
      <c r="J35" s="200" t="s">
        <v>151</v>
      </c>
      <c r="K35" s="201">
        <v>855013</v>
      </c>
      <c r="L35" s="198">
        <v>899600</v>
      </c>
      <c r="M35" s="199">
        <v>44587</v>
      </c>
      <c r="N35" s="200">
        <v>5.2147745122003926</v>
      </c>
      <c r="O35" s="166"/>
    </row>
    <row r="36" spans="1:15" s="152" customFormat="1" ht="19.5" customHeight="1" x14ac:dyDescent="0.25">
      <c r="A36" s="195" t="s">
        <v>119</v>
      </c>
      <c r="B36" s="196" t="s">
        <v>125</v>
      </c>
      <c r="C36" s="197">
        <v>0</v>
      </c>
      <c r="D36" s="198">
        <v>0</v>
      </c>
      <c r="E36" s="199">
        <v>0</v>
      </c>
      <c r="F36" s="200" t="s">
        <v>151</v>
      </c>
      <c r="G36" s="201">
        <v>0</v>
      </c>
      <c r="H36" s="198">
        <v>0</v>
      </c>
      <c r="I36" s="199">
        <v>0</v>
      </c>
      <c r="J36" s="200" t="s">
        <v>151</v>
      </c>
      <c r="K36" s="201">
        <v>1091505</v>
      </c>
      <c r="L36" s="198">
        <v>920802</v>
      </c>
      <c r="M36" s="199">
        <v>-170703</v>
      </c>
      <c r="N36" s="200">
        <v>-15.63923206948205</v>
      </c>
      <c r="O36" s="166"/>
    </row>
    <row r="37" spans="1:15" s="152" customFormat="1" ht="19.5" customHeight="1" x14ac:dyDescent="0.25">
      <c r="A37" s="195" t="s">
        <v>119</v>
      </c>
      <c r="B37" s="196" t="s">
        <v>126</v>
      </c>
      <c r="C37" s="197">
        <v>1071873</v>
      </c>
      <c r="D37" s="198">
        <v>1396522</v>
      </c>
      <c r="E37" s="199">
        <v>324649</v>
      </c>
      <c r="F37" s="200">
        <v>30.288009866840561</v>
      </c>
      <c r="G37" s="201">
        <v>0</v>
      </c>
      <c r="H37" s="198">
        <v>0</v>
      </c>
      <c r="I37" s="199">
        <v>0</v>
      </c>
      <c r="J37" s="200" t="s">
        <v>151</v>
      </c>
      <c r="K37" s="201">
        <v>698313</v>
      </c>
      <c r="L37" s="198">
        <v>760782</v>
      </c>
      <c r="M37" s="199">
        <v>62469</v>
      </c>
      <c r="N37" s="200">
        <v>8.9457019989603452</v>
      </c>
      <c r="O37" s="166"/>
    </row>
    <row r="38" spans="1:15" s="152" customFormat="1" ht="19.5" customHeight="1" x14ac:dyDescent="0.25">
      <c r="A38" s="195" t="s">
        <v>119</v>
      </c>
      <c r="B38" s="196" t="s">
        <v>127</v>
      </c>
      <c r="C38" s="197">
        <v>27903</v>
      </c>
      <c r="D38" s="198">
        <v>47398</v>
      </c>
      <c r="E38" s="199">
        <v>19495</v>
      </c>
      <c r="F38" s="200">
        <v>69.867039386445896</v>
      </c>
      <c r="G38" s="201">
        <v>61669</v>
      </c>
      <c r="H38" s="198">
        <v>36196</v>
      </c>
      <c r="I38" s="199">
        <v>-25473</v>
      </c>
      <c r="J38" s="200">
        <v>-41.306004637662362</v>
      </c>
      <c r="K38" s="201">
        <v>5076214</v>
      </c>
      <c r="L38" s="198">
        <v>5315113</v>
      </c>
      <c r="M38" s="199">
        <v>238899</v>
      </c>
      <c r="N38" s="200">
        <v>4.7062436690021343</v>
      </c>
      <c r="O38" s="166"/>
    </row>
    <row r="39" spans="1:15" s="152" customFormat="1" ht="19.5" customHeight="1" x14ac:dyDescent="0.25">
      <c r="A39" s="195" t="s">
        <v>119</v>
      </c>
      <c r="B39" s="196" t="s">
        <v>128</v>
      </c>
      <c r="C39" s="197">
        <v>0</v>
      </c>
      <c r="D39" s="198">
        <v>0</v>
      </c>
      <c r="E39" s="199">
        <v>0</v>
      </c>
      <c r="F39" s="200" t="s">
        <v>151</v>
      </c>
      <c r="G39" s="201">
        <v>0</v>
      </c>
      <c r="H39" s="198">
        <v>0</v>
      </c>
      <c r="I39" s="199">
        <v>0</v>
      </c>
      <c r="J39" s="200" t="s">
        <v>151</v>
      </c>
      <c r="K39" s="201">
        <v>818657</v>
      </c>
      <c r="L39" s="198">
        <v>959622</v>
      </c>
      <c r="M39" s="199">
        <v>140965</v>
      </c>
      <c r="N39" s="200">
        <v>17.219055110992759</v>
      </c>
      <c r="O39" s="166"/>
    </row>
    <row r="40" spans="1:15" s="152" customFormat="1" ht="19.5" customHeight="1" x14ac:dyDescent="0.25">
      <c r="A40" s="195" t="s">
        <v>119</v>
      </c>
      <c r="B40" s="196" t="s">
        <v>129</v>
      </c>
      <c r="C40" s="197">
        <v>0</v>
      </c>
      <c r="D40" s="198">
        <v>6296</v>
      </c>
      <c r="E40" s="199">
        <v>6296</v>
      </c>
      <c r="F40" s="200" t="s">
        <v>151</v>
      </c>
      <c r="G40" s="201">
        <v>884911</v>
      </c>
      <c r="H40" s="198">
        <v>885876</v>
      </c>
      <c r="I40" s="199">
        <v>965</v>
      </c>
      <c r="J40" s="200">
        <v>0.10905051468452601</v>
      </c>
      <c r="K40" s="201">
        <v>1215232</v>
      </c>
      <c r="L40" s="198">
        <v>963599</v>
      </c>
      <c r="M40" s="199">
        <v>-251633</v>
      </c>
      <c r="N40" s="200">
        <v>-20.706581130187491</v>
      </c>
      <c r="O40" s="166"/>
    </row>
    <row r="41" spans="1:15" s="152" customFormat="1" ht="19.5" customHeight="1" x14ac:dyDescent="0.25">
      <c r="A41" s="195" t="s">
        <v>130</v>
      </c>
      <c r="B41" s="196" t="s">
        <v>131</v>
      </c>
      <c r="C41" s="197">
        <v>0</v>
      </c>
      <c r="D41" s="198">
        <v>0</v>
      </c>
      <c r="E41" s="199">
        <v>0</v>
      </c>
      <c r="F41" s="200" t="s">
        <v>151</v>
      </c>
      <c r="G41" s="201">
        <v>146549</v>
      </c>
      <c r="H41" s="198">
        <v>82871</v>
      </c>
      <c r="I41" s="199">
        <v>-63678</v>
      </c>
      <c r="J41" s="200">
        <v>-43.451678278255052</v>
      </c>
      <c r="K41" s="201">
        <v>1259503</v>
      </c>
      <c r="L41" s="198">
        <v>1327393</v>
      </c>
      <c r="M41" s="199">
        <v>67890</v>
      </c>
      <c r="N41" s="200">
        <v>5.3902213809732871</v>
      </c>
      <c r="O41" s="166"/>
    </row>
    <row r="42" spans="1:15" s="152" customFormat="1" ht="19.5" customHeight="1" x14ac:dyDescent="0.25">
      <c r="A42" s="195" t="s">
        <v>130</v>
      </c>
      <c r="B42" s="196" t="s">
        <v>132</v>
      </c>
      <c r="C42" s="197">
        <v>0</v>
      </c>
      <c r="D42" s="198">
        <v>0</v>
      </c>
      <c r="E42" s="199">
        <v>0</v>
      </c>
      <c r="F42" s="200" t="s">
        <v>151</v>
      </c>
      <c r="G42" s="201">
        <v>0</v>
      </c>
      <c r="H42" s="198">
        <v>0</v>
      </c>
      <c r="I42" s="199">
        <v>0</v>
      </c>
      <c r="J42" s="200" t="s">
        <v>151</v>
      </c>
      <c r="K42" s="201">
        <v>2727213</v>
      </c>
      <c r="L42" s="198">
        <v>2435491</v>
      </c>
      <c r="M42" s="199">
        <v>-291722</v>
      </c>
      <c r="N42" s="200">
        <v>-10.696707591229581</v>
      </c>
      <c r="O42" s="166"/>
    </row>
    <row r="43" spans="1:15" s="152" customFormat="1" ht="19.5" customHeight="1" x14ac:dyDescent="0.25">
      <c r="A43" s="195" t="s">
        <v>130</v>
      </c>
      <c r="B43" s="196" t="s">
        <v>174</v>
      </c>
      <c r="C43" s="197">
        <v>0</v>
      </c>
      <c r="D43" s="198">
        <v>0</v>
      </c>
      <c r="E43" s="199">
        <v>0</v>
      </c>
      <c r="F43" s="200" t="s">
        <v>151</v>
      </c>
      <c r="G43" s="201">
        <v>0</v>
      </c>
      <c r="H43" s="198">
        <v>0</v>
      </c>
      <c r="I43" s="199">
        <v>0</v>
      </c>
      <c r="J43" s="200" t="s">
        <v>151</v>
      </c>
      <c r="K43" s="201">
        <v>3380427</v>
      </c>
      <c r="L43" s="198">
        <v>3195432</v>
      </c>
      <c r="M43" s="199">
        <v>-184995</v>
      </c>
      <c r="N43" s="200">
        <v>-5.4725334994661949</v>
      </c>
      <c r="O43" s="166"/>
    </row>
    <row r="44" spans="1:15" s="152" customFormat="1" ht="19.5" customHeight="1" x14ac:dyDescent="0.25">
      <c r="A44" s="195" t="s">
        <v>130</v>
      </c>
      <c r="B44" s="196" t="s">
        <v>134</v>
      </c>
      <c r="C44" s="197">
        <v>1601</v>
      </c>
      <c r="D44" s="198">
        <v>352</v>
      </c>
      <c r="E44" s="199">
        <v>-1249</v>
      </c>
      <c r="F44" s="200">
        <v>-78.013741411617744</v>
      </c>
      <c r="G44" s="201">
        <v>17531</v>
      </c>
      <c r="H44" s="198">
        <v>33133</v>
      </c>
      <c r="I44" s="199">
        <v>15602</v>
      </c>
      <c r="J44" s="200">
        <v>88.996634533112768</v>
      </c>
      <c r="K44" s="201">
        <v>7470607</v>
      </c>
      <c r="L44" s="198">
        <v>7286189</v>
      </c>
      <c r="M44" s="199">
        <v>-184418</v>
      </c>
      <c r="N44" s="200">
        <v>-2.4685812009653318</v>
      </c>
      <c r="O44" s="166"/>
    </row>
    <row r="45" spans="1:15" s="152" customFormat="1" ht="19.5" customHeight="1" x14ac:dyDescent="0.25">
      <c r="A45" s="195" t="s">
        <v>135</v>
      </c>
      <c r="B45" s="196" t="s">
        <v>136</v>
      </c>
      <c r="C45" s="197">
        <v>0</v>
      </c>
      <c r="D45" s="198">
        <v>0</v>
      </c>
      <c r="E45" s="199">
        <v>0</v>
      </c>
      <c r="F45" s="200" t="s">
        <v>151</v>
      </c>
      <c r="G45" s="201">
        <v>0</v>
      </c>
      <c r="H45" s="198">
        <v>0</v>
      </c>
      <c r="I45" s="199">
        <v>0</v>
      </c>
      <c r="J45" s="200" t="s">
        <v>151</v>
      </c>
      <c r="K45" s="201">
        <v>2432551</v>
      </c>
      <c r="L45" s="198">
        <v>2628863</v>
      </c>
      <c r="M45" s="199">
        <v>196312</v>
      </c>
      <c r="N45" s="200">
        <v>8.0702110664894633</v>
      </c>
      <c r="O45" s="166"/>
    </row>
    <row r="46" spans="1:15" s="152" customFormat="1" ht="19.5" customHeight="1" x14ac:dyDescent="0.25">
      <c r="A46" s="195" t="s">
        <v>135</v>
      </c>
      <c r="B46" s="196" t="s">
        <v>137</v>
      </c>
      <c r="C46" s="197">
        <v>0</v>
      </c>
      <c r="D46" s="198">
        <v>0</v>
      </c>
      <c r="E46" s="199">
        <v>0</v>
      </c>
      <c r="F46" s="200" t="s">
        <v>151</v>
      </c>
      <c r="G46" s="201">
        <v>0</v>
      </c>
      <c r="H46" s="198">
        <v>0</v>
      </c>
      <c r="I46" s="199">
        <v>0</v>
      </c>
      <c r="J46" s="200" t="s">
        <v>151</v>
      </c>
      <c r="K46" s="201">
        <v>7411013</v>
      </c>
      <c r="L46" s="198">
        <v>7297601</v>
      </c>
      <c r="M46" s="199">
        <v>-113412</v>
      </c>
      <c r="N46" s="200">
        <v>-1.530317110494877</v>
      </c>
      <c r="O46" s="166"/>
    </row>
    <row r="47" spans="1:15" s="152" customFormat="1" ht="19.5" customHeight="1" x14ac:dyDescent="0.25">
      <c r="A47" s="195" t="s">
        <v>135</v>
      </c>
      <c r="B47" s="196" t="s">
        <v>53</v>
      </c>
      <c r="C47" s="197">
        <v>0</v>
      </c>
      <c r="D47" s="198">
        <v>0</v>
      </c>
      <c r="E47" s="199">
        <v>0</v>
      </c>
      <c r="F47" s="200" t="s">
        <v>151</v>
      </c>
      <c r="G47" s="201">
        <v>0</v>
      </c>
      <c r="H47" s="198">
        <v>0</v>
      </c>
      <c r="I47" s="199">
        <v>0</v>
      </c>
      <c r="J47" s="200" t="s">
        <v>151</v>
      </c>
      <c r="K47" s="201">
        <v>8962401</v>
      </c>
      <c r="L47" s="198">
        <v>9195831</v>
      </c>
      <c r="M47" s="199">
        <v>233430</v>
      </c>
      <c r="N47" s="200">
        <v>2.6045475983500381</v>
      </c>
      <c r="O47" s="166"/>
    </row>
    <row r="48" spans="1:15" ht="19.5" customHeight="1" x14ac:dyDescent="0.25">
      <c r="A48" s="208" t="s">
        <v>162</v>
      </c>
      <c r="B48" s="208"/>
      <c r="C48" s="189">
        <f>SUM(C8:C47)</f>
        <v>43271575</v>
      </c>
      <c r="D48" s="189">
        <f>SUM(D8:D47)</f>
        <v>44302003</v>
      </c>
      <c r="E48" s="189">
        <f>D48-C48</f>
        <v>1030428</v>
      </c>
      <c r="F48" s="190">
        <f t="shared" ref="F48" si="0">((D48*100/C48)-100)</f>
        <v>2.3813045862093105</v>
      </c>
      <c r="G48" s="189">
        <f>SUM(G8:G47)</f>
        <v>20246015</v>
      </c>
      <c r="H48" s="189">
        <f>SUM(H8:H47)</f>
        <v>18540793</v>
      </c>
      <c r="I48" s="189">
        <f>H48-G48</f>
        <v>-1705222</v>
      </c>
      <c r="J48" s="190">
        <f t="shared" ref="J48" si="1">((H48*100/G48)-100)</f>
        <v>-8.4225068488786548</v>
      </c>
      <c r="K48" s="189">
        <f>SUM(K8:K47)</f>
        <v>67608557</v>
      </c>
      <c r="L48" s="189">
        <f>SUM(L8:L47)</f>
        <v>66282119</v>
      </c>
      <c r="M48" s="189">
        <f>L48-K48</f>
        <v>-1326438</v>
      </c>
      <c r="N48" s="190">
        <f t="shared" ref="N48" si="2">((L48*100/K48)-100)</f>
        <v>-1.9619380428427178</v>
      </c>
    </row>
    <row r="49" spans="1:14" ht="15" customHeight="1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3" spans="1:14" x14ac:dyDescent="0.25">
      <c r="D53" s="148"/>
    </row>
    <row r="54" spans="1:14" x14ac:dyDescent="0.25">
      <c r="C54" s="151"/>
      <c r="D54" s="147"/>
      <c r="E54" s="149"/>
    </row>
    <row r="55" spans="1:14" x14ac:dyDescent="0.25">
      <c r="D55" s="150"/>
    </row>
    <row r="62" spans="1:14" x14ac:dyDescent="0.25">
      <c r="D62" s="89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0F61-0974-4B97-8471-E87A6287A73B}">
  <sheetPr codeName="Hoja6"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50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A2" s="153"/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10" t="s">
        <v>1</v>
      </c>
      <c r="B5" s="12" t="s">
        <v>155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27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27" ht="15.6" customHeight="1" x14ac:dyDescent="0.25">
      <c r="A7" s="202" t="s">
        <v>18</v>
      </c>
      <c r="B7" s="203">
        <v>1261031.1429999999</v>
      </c>
      <c r="C7" s="203">
        <v>844949.44099999999</v>
      </c>
      <c r="D7" s="203">
        <v>3262721.1949999998</v>
      </c>
      <c r="E7" s="203">
        <v>2780116.0120000001</v>
      </c>
      <c r="F7" s="204">
        <v>-14.791493178748309</v>
      </c>
      <c r="G7" s="51"/>
    </row>
    <row r="8" spans="1:27" ht="15.6" customHeight="1" x14ac:dyDescent="0.25">
      <c r="A8" s="202" t="s">
        <v>11</v>
      </c>
      <c r="B8" s="203">
        <v>259782</v>
      </c>
      <c r="C8" s="203">
        <v>350794</v>
      </c>
      <c r="D8" s="203">
        <v>685367</v>
      </c>
      <c r="E8" s="203">
        <v>746267</v>
      </c>
      <c r="F8" s="204">
        <v>8.885750262268246</v>
      </c>
      <c r="G8" s="20"/>
    </row>
    <row r="9" spans="1:27" ht="15.6" customHeight="1" x14ac:dyDescent="0.25">
      <c r="A9" s="202" t="s">
        <v>8</v>
      </c>
      <c r="B9" s="203">
        <v>419976.30599999998</v>
      </c>
      <c r="C9" s="203">
        <v>569896.995</v>
      </c>
      <c r="D9" s="203">
        <v>1374548.344</v>
      </c>
      <c r="E9" s="203">
        <v>1586639.024</v>
      </c>
      <c r="F9" s="204">
        <v>15.429845077897101</v>
      </c>
      <c r="G9" s="20"/>
    </row>
    <row r="10" spans="1:27" ht="15.6" customHeight="1" x14ac:dyDescent="0.25">
      <c r="A10" s="202" t="s">
        <v>10</v>
      </c>
      <c r="B10" s="203">
        <v>348803.90100000001</v>
      </c>
      <c r="C10" s="203">
        <v>219833.23199999999</v>
      </c>
      <c r="D10" s="203">
        <v>1140248.929</v>
      </c>
      <c r="E10" s="203">
        <v>913715.53599999996</v>
      </c>
      <c r="F10" s="204">
        <v>-19.86701212678798</v>
      </c>
    </row>
    <row r="11" spans="1:27" ht="15.6" customHeight="1" x14ac:dyDescent="0.25">
      <c r="A11" s="202" t="s">
        <v>9</v>
      </c>
      <c r="B11" s="203">
        <v>8669841.9010000005</v>
      </c>
      <c r="C11" s="203">
        <v>9149639.7650000006</v>
      </c>
      <c r="D11" s="203">
        <v>25172273.857000001</v>
      </c>
      <c r="E11" s="203">
        <v>23237370.046</v>
      </c>
      <c r="F11" s="204">
        <v>-7.6866469115659024</v>
      </c>
    </row>
    <row r="12" spans="1:27" ht="15.6" customHeight="1" x14ac:dyDescent="0.25">
      <c r="A12" s="202" t="s">
        <v>6</v>
      </c>
      <c r="B12" s="203">
        <v>389839.587</v>
      </c>
      <c r="C12" s="203">
        <v>465610.87900000002</v>
      </c>
      <c r="D12" s="203">
        <v>1286991.4240000001</v>
      </c>
      <c r="E12" s="203">
        <v>1363948.2490000001</v>
      </c>
      <c r="F12" s="204">
        <v>5.9795911274075459</v>
      </c>
    </row>
    <row r="13" spans="1:27" ht="15.6" customHeight="1" x14ac:dyDescent="0.25">
      <c r="A13" s="202" t="s">
        <v>175</v>
      </c>
      <c r="B13" s="203">
        <v>1465539.132</v>
      </c>
      <c r="C13" s="203">
        <v>1397753.8959999999</v>
      </c>
      <c r="D13" s="203">
        <v>3977913.2439999999</v>
      </c>
      <c r="E13" s="203">
        <v>3665750.4419999998</v>
      </c>
      <c r="F13" s="204">
        <v>-7.8474009575458723</v>
      </c>
    </row>
    <row r="14" spans="1:27" ht="15.6" customHeight="1" x14ac:dyDescent="0.25">
      <c r="A14" s="202" t="s">
        <v>148</v>
      </c>
      <c r="B14" s="203">
        <v>6476736.0870000003</v>
      </c>
      <c r="C14" s="203">
        <v>6048900</v>
      </c>
      <c r="D14" s="203">
        <v>16587443.772</v>
      </c>
      <c r="E14" s="203">
        <v>17200418</v>
      </c>
      <c r="F14" s="204">
        <v>3.6954110375627351</v>
      </c>
    </row>
    <row r="15" spans="1:27" ht="15.6" customHeight="1" x14ac:dyDescent="0.25">
      <c r="A15" s="202" t="s">
        <v>145</v>
      </c>
      <c r="B15" s="203">
        <v>2882569</v>
      </c>
      <c r="C15" s="203">
        <v>3128441</v>
      </c>
      <c r="D15" s="203">
        <v>8159550</v>
      </c>
      <c r="E15" s="203">
        <v>8353687</v>
      </c>
      <c r="F15" s="204">
        <v>2.3792611112132391</v>
      </c>
    </row>
    <row r="16" spans="1:27" ht="15.6" customHeight="1" x14ac:dyDescent="0.5">
      <c r="A16" s="202" t="s">
        <v>144</v>
      </c>
      <c r="B16" s="203">
        <v>3114049.585</v>
      </c>
      <c r="C16" s="203">
        <v>3024687.8190000001</v>
      </c>
      <c r="D16" s="203">
        <v>8679724.1239999998</v>
      </c>
      <c r="E16" s="203">
        <v>9091092.8990000002</v>
      </c>
      <c r="F16" s="204">
        <v>4.739422234199111</v>
      </c>
      <c r="G16" s="15"/>
    </row>
    <row r="17" spans="1:7" ht="15.6" customHeight="1" x14ac:dyDescent="0.35">
      <c r="A17" s="202" t="s">
        <v>150</v>
      </c>
      <c r="B17" s="203">
        <v>1507553.919</v>
      </c>
      <c r="C17" s="203">
        <v>1361713.9920000001</v>
      </c>
      <c r="D17" s="203">
        <v>4425676.6969999997</v>
      </c>
      <c r="E17" s="203">
        <v>4609504.92</v>
      </c>
      <c r="F17" s="204">
        <v>4.1536749199192684</v>
      </c>
      <c r="G17" s="16"/>
    </row>
    <row r="18" spans="1:7" ht="15.6" customHeight="1" x14ac:dyDescent="0.25">
      <c r="A18" s="202" t="s">
        <v>147</v>
      </c>
      <c r="B18" s="203">
        <v>166917</v>
      </c>
      <c r="C18" s="203">
        <v>199001</v>
      </c>
      <c r="D18" s="203">
        <v>511059</v>
      </c>
      <c r="E18" s="203">
        <v>487595</v>
      </c>
      <c r="F18" s="204">
        <v>-4.5912507166491574</v>
      </c>
    </row>
    <row r="19" spans="1:7" ht="15.6" customHeight="1" x14ac:dyDescent="0.25">
      <c r="A19" s="202" t="s">
        <v>143</v>
      </c>
      <c r="B19" s="203">
        <v>594681.77399999998</v>
      </c>
      <c r="C19" s="203">
        <v>494398.23300000001</v>
      </c>
      <c r="D19" s="203">
        <v>1450489.1089999999</v>
      </c>
      <c r="E19" s="203">
        <v>1802147.8559999999</v>
      </c>
      <c r="F19" s="204">
        <v>24.244149426426361</v>
      </c>
    </row>
    <row r="20" spans="1:7" ht="15.6" customHeight="1" x14ac:dyDescent="0.25">
      <c r="A20" s="202" t="s">
        <v>142</v>
      </c>
      <c r="B20" s="203">
        <v>1561759.8119999999</v>
      </c>
      <c r="C20" s="203">
        <v>1032804.552</v>
      </c>
      <c r="D20" s="203">
        <v>4126673.591</v>
      </c>
      <c r="E20" s="203">
        <v>3121730.17</v>
      </c>
      <c r="F20" s="204">
        <v>-24.35238452567982</v>
      </c>
    </row>
    <row r="21" spans="1:7" ht="15.6" customHeight="1" x14ac:dyDescent="0.25">
      <c r="A21" s="202" t="s">
        <v>149</v>
      </c>
      <c r="B21" s="203">
        <v>2236931.2390000001</v>
      </c>
      <c r="C21" s="203">
        <v>1992929.8</v>
      </c>
      <c r="D21" s="203">
        <v>7110837.2860000003</v>
      </c>
      <c r="E21" s="203">
        <v>7073906.057</v>
      </c>
      <c r="F21" s="204">
        <v>-0.51936540683769294</v>
      </c>
    </row>
    <row r="22" spans="1:7" ht="15.6" customHeight="1" x14ac:dyDescent="0.25">
      <c r="A22" s="202" t="s">
        <v>146</v>
      </c>
      <c r="B22" s="203">
        <v>3141466.1860000002</v>
      </c>
      <c r="C22" s="203">
        <v>3264911.9509999999</v>
      </c>
      <c r="D22" s="203">
        <v>8541919.0390000008</v>
      </c>
      <c r="E22" s="203">
        <v>8891555.5559999999</v>
      </c>
      <c r="F22" s="204">
        <v>4.0931846275252326</v>
      </c>
    </row>
    <row r="23" spans="1:7" ht="15.6" customHeight="1" x14ac:dyDescent="0.25">
      <c r="A23" s="202" t="s">
        <v>165</v>
      </c>
      <c r="B23" s="203">
        <v>544198.89500000002</v>
      </c>
      <c r="C23" s="203">
        <v>527179.30599999998</v>
      </c>
      <c r="D23" s="203">
        <v>1289229.8640000001</v>
      </c>
      <c r="E23" s="203">
        <v>1666275.0490000001</v>
      </c>
      <c r="F23" s="204">
        <v>29.245768774714008</v>
      </c>
    </row>
    <row r="24" spans="1:7" ht="15.6" customHeight="1" x14ac:dyDescent="0.25">
      <c r="A24" s="202" t="s">
        <v>141</v>
      </c>
      <c r="B24" s="203">
        <v>182295.62599999999</v>
      </c>
      <c r="C24" s="203">
        <v>181178.82699999999</v>
      </c>
      <c r="D24" s="203">
        <v>589512.38800000004</v>
      </c>
      <c r="E24" s="203">
        <v>482152.80599999998</v>
      </c>
      <c r="F24" s="204">
        <v>-18.211590491631881</v>
      </c>
    </row>
    <row r="25" spans="1:7" ht="15.6" customHeight="1" x14ac:dyDescent="0.25">
      <c r="A25" s="202" t="s">
        <v>140</v>
      </c>
      <c r="B25" s="203">
        <v>42770</v>
      </c>
      <c r="C25" s="203">
        <v>45417</v>
      </c>
      <c r="D25" s="203">
        <v>131896</v>
      </c>
      <c r="E25" s="203">
        <v>137192</v>
      </c>
      <c r="F25" s="204">
        <v>4.0152847698186491</v>
      </c>
    </row>
    <row r="26" spans="1:7" ht="15.6" customHeight="1" x14ac:dyDescent="0.25">
      <c r="A26" s="202" t="s">
        <v>152</v>
      </c>
      <c r="B26" s="203">
        <v>281523.12</v>
      </c>
      <c r="C26" s="203">
        <v>220009.834</v>
      </c>
      <c r="D26" s="203">
        <v>659556.44200000004</v>
      </c>
      <c r="E26" s="203">
        <v>631682.89</v>
      </c>
      <c r="F26" s="204">
        <v>-4.2261056408573552</v>
      </c>
    </row>
    <row r="27" spans="1:7" ht="15.6" customHeight="1" x14ac:dyDescent="0.25">
      <c r="A27" s="202" t="s">
        <v>173</v>
      </c>
      <c r="B27" s="203">
        <v>326224.25400000002</v>
      </c>
      <c r="C27" s="203">
        <v>346479.33399999997</v>
      </c>
      <c r="D27" s="203">
        <v>870091.56299999997</v>
      </c>
      <c r="E27" s="203">
        <v>876264.255</v>
      </c>
      <c r="F27" s="204">
        <v>0.70943016373094281</v>
      </c>
    </row>
    <row r="28" spans="1:7" ht="15.6" customHeight="1" x14ac:dyDescent="0.25">
      <c r="A28" s="202" t="s">
        <v>177</v>
      </c>
      <c r="B28" s="203">
        <v>1274957.3500000001</v>
      </c>
      <c r="C28" s="203">
        <v>1305135.9469999999</v>
      </c>
      <c r="D28" s="203">
        <v>3810011.7549999999</v>
      </c>
      <c r="E28" s="203">
        <v>3679545.1630000002</v>
      </c>
      <c r="F28" s="204">
        <v>-3.4243094349718182</v>
      </c>
    </row>
    <row r="29" spans="1:7" ht="15.6" customHeight="1" x14ac:dyDescent="0.25">
      <c r="A29" s="202" t="s">
        <v>178</v>
      </c>
      <c r="B29" s="203">
        <v>748005.16700000002</v>
      </c>
      <c r="C29" s="203">
        <v>597336.88</v>
      </c>
      <c r="D29" s="203">
        <v>1751804.477</v>
      </c>
      <c r="E29" s="203">
        <v>1712793.5160000001</v>
      </c>
      <c r="F29" s="204">
        <v>-2.2269015470725999</v>
      </c>
    </row>
    <row r="30" spans="1:7" ht="15.6" customHeight="1" x14ac:dyDescent="0.25">
      <c r="A30" s="202" t="s">
        <v>179</v>
      </c>
      <c r="B30" s="203">
        <v>374631</v>
      </c>
      <c r="C30" s="203">
        <v>394095</v>
      </c>
      <c r="D30" s="203">
        <v>1089864</v>
      </c>
      <c r="E30" s="203">
        <v>1030328</v>
      </c>
      <c r="F30" s="204">
        <v>-5.4626999332026713</v>
      </c>
    </row>
    <row r="31" spans="1:7" ht="15.6" customHeight="1" x14ac:dyDescent="0.25">
      <c r="A31" s="202" t="s">
        <v>180</v>
      </c>
      <c r="B31" s="203">
        <v>2273321.1370000001</v>
      </c>
      <c r="C31" s="203">
        <v>2329806.4330000002</v>
      </c>
      <c r="D31" s="203">
        <v>7175851.3700000001</v>
      </c>
      <c r="E31" s="203">
        <v>7392740.5920000002</v>
      </c>
      <c r="F31" s="204">
        <v>3.0224876577955091</v>
      </c>
    </row>
    <row r="32" spans="1:7" ht="15.6" customHeight="1" x14ac:dyDescent="0.25">
      <c r="A32" s="202" t="s">
        <v>181</v>
      </c>
      <c r="B32" s="203">
        <v>6714847.8849999998</v>
      </c>
      <c r="C32" s="203">
        <v>7087299.8049999997</v>
      </c>
      <c r="D32" s="203">
        <v>19443701.942000002</v>
      </c>
      <c r="E32" s="203">
        <v>18760797.191</v>
      </c>
      <c r="F32" s="204">
        <v>-3.5122156934779549</v>
      </c>
    </row>
    <row r="33" spans="1:6" ht="15.6" customHeight="1" x14ac:dyDescent="0.25">
      <c r="A33" s="202" t="s">
        <v>182</v>
      </c>
      <c r="B33" s="203">
        <v>482319.00699999998</v>
      </c>
      <c r="C33" s="203">
        <v>455567.94699999999</v>
      </c>
      <c r="D33" s="203">
        <v>1234876.9680000001</v>
      </c>
      <c r="E33" s="203">
        <v>1224933.274</v>
      </c>
      <c r="F33" s="204">
        <v>-0.8052376275269495</v>
      </c>
    </row>
    <row r="34" spans="1:6" ht="15.6" customHeight="1" x14ac:dyDescent="0.25">
      <c r="A34" s="202" t="s">
        <v>183</v>
      </c>
      <c r="B34" s="203">
        <v>110068</v>
      </c>
      <c r="C34" s="203">
        <v>138643</v>
      </c>
      <c r="D34" s="203">
        <v>358427</v>
      </c>
      <c r="E34" s="203">
        <v>397352</v>
      </c>
      <c r="F34" s="204">
        <v>10.859951956744331</v>
      </c>
    </row>
    <row r="35" spans="1:6" ht="15.6" customHeight="1" x14ac:dyDescent="0.25">
      <c r="A35" s="193" t="s">
        <v>153</v>
      </c>
      <c r="B35" s="192">
        <f>SUM(B7:B34)</f>
        <v>47852640.013000004</v>
      </c>
      <c r="C35" s="91">
        <f>SUM(C7:C34)</f>
        <v>47174415.867999993</v>
      </c>
      <c r="D35" s="90">
        <f>SUM(D7:D34)</f>
        <v>134898260.38</v>
      </c>
      <c r="E35" s="92">
        <f>SUM(E7:E34)</f>
        <v>132917500.50299999</v>
      </c>
      <c r="F35" s="191">
        <f>E35*100/D35-100</f>
        <v>-1.4683361159886914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9361-F2DA-47EB-8DB7-0A1DF1F37FDB}">
  <sheetPr codeName="Hoja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93" t="s">
        <v>156</v>
      </c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1249467</v>
      </c>
      <c r="C7" s="203">
        <v>839828</v>
      </c>
      <c r="D7" s="203">
        <v>3242685</v>
      </c>
      <c r="E7" s="203">
        <v>2768047</v>
      </c>
      <c r="F7" s="204">
        <v>-14.637191093183571</v>
      </c>
      <c r="G7" s="27"/>
    </row>
    <row r="8" spans="1:14" ht="15.6" customHeight="1" x14ac:dyDescent="0.25">
      <c r="A8" s="202" t="s">
        <v>11</v>
      </c>
      <c r="B8" s="203">
        <v>258913</v>
      </c>
      <c r="C8" s="203">
        <v>348334</v>
      </c>
      <c r="D8" s="203">
        <v>683205</v>
      </c>
      <c r="E8" s="203">
        <v>739557</v>
      </c>
      <c r="F8" s="204">
        <v>8.2481831953805909</v>
      </c>
      <c r="G8" s="20"/>
    </row>
    <row r="9" spans="1:14" ht="15.6" customHeight="1" x14ac:dyDescent="0.25">
      <c r="A9" s="202" t="s">
        <v>8</v>
      </c>
      <c r="B9" s="203">
        <v>415304</v>
      </c>
      <c r="C9" s="203">
        <v>564313</v>
      </c>
      <c r="D9" s="203">
        <v>1358999</v>
      </c>
      <c r="E9" s="203">
        <v>1570616</v>
      </c>
      <c r="F9" s="204">
        <v>15.57153463689083</v>
      </c>
      <c r="G9" s="20"/>
    </row>
    <row r="10" spans="1:14" ht="15.6" customHeight="1" x14ac:dyDescent="0.25">
      <c r="A10" s="202" t="s">
        <v>10</v>
      </c>
      <c r="B10" s="203">
        <v>343704</v>
      </c>
      <c r="C10" s="203">
        <v>215890</v>
      </c>
      <c r="D10" s="203">
        <v>1112639</v>
      </c>
      <c r="E10" s="203">
        <v>903032</v>
      </c>
      <c r="F10" s="204">
        <v>-18.838724869432038</v>
      </c>
    </row>
    <row r="11" spans="1:14" ht="15.6" customHeight="1" x14ac:dyDescent="0.25">
      <c r="A11" s="202" t="s">
        <v>9</v>
      </c>
      <c r="B11" s="203">
        <v>8165354</v>
      </c>
      <c r="C11" s="203">
        <v>8512501</v>
      </c>
      <c r="D11" s="203">
        <v>23525958</v>
      </c>
      <c r="E11" s="203">
        <v>21646430</v>
      </c>
      <c r="F11" s="204">
        <v>-7.9891666898325724</v>
      </c>
    </row>
    <row r="12" spans="1:14" ht="15.6" customHeight="1" x14ac:dyDescent="0.25">
      <c r="A12" s="202" t="s">
        <v>6</v>
      </c>
      <c r="B12" s="203">
        <v>377957</v>
      </c>
      <c r="C12" s="203">
        <v>450919</v>
      </c>
      <c r="D12" s="203">
        <v>1258798</v>
      </c>
      <c r="E12" s="203">
        <v>1330341</v>
      </c>
      <c r="F12" s="204">
        <v>5.6834376921475922</v>
      </c>
    </row>
    <row r="13" spans="1:14" ht="15.6" customHeight="1" x14ac:dyDescent="0.25">
      <c r="A13" s="202" t="s">
        <v>175</v>
      </c>
      <c r="B13" s="203">
        <v>1457836</v>
      </c>
      <c r="C13" s="203">
        <v>1391382</v>
      </c>
      <c r="D13" s="203">
        <v>3955471</v>
      </c>
      <c r="E13" s="203">
        <v>3652425</v>
      </c>
      <c r="F13" s="204">
        <v>-7.6614390549191276</v>
      </c>
    </row>
    <row r="14" spans="1:14" ht="15.6" customHeight="1" x14ac:dyDescent="0.25">
      <c r="A14" s="202" t="s">
        <v>148</v>
      </c>
      <c r="B14" s="203">
        <v>6334809</v>
      </c>
      <c r="C14" s="203">
        <v>5915583</v>
      </c>
      <c r="D14" s="203">
        <v>16211563</v>
      </c>
      <c r="E14" s="203">
        <v>16831916</v>
      </c>
      <c r="F14" s="204">
        <v>3.826608205513566</v>
      </c>
    </row>
    <row r="15" spans="1:14" ht="15.6" customHeight="1" x14ac:dyDescent="0.25">
      <c r="A15" s="202" t="s">
        <v>145</v>
      </c>
      <c r="B15" s="203">
        <v>2880477</v>
      </c>
      <c r="C15" s="203">
        <v>3126529</v>
      </c>
      <c r="D15" s="203">
        <v>8153955</v>
      </c>
      <c r="E15" s="203">
        <v>8348632</v>
      </c>
      <c r="F15" s="204">
        <v>2.3875162421180822</v>
      </c>
    </row>
    <row r="16" spans="1:14" ht="15.6" customHeight="1" x14ac:dyDescent="0.5">
      <c r="A16" s="202" t="s">
        <v>144</v>
      </c>
      <c r="B16" s="203">
        <v>3096083</v>
      </c>
      <c r="C16" s="203">
        <v>2998831</v>
      </c>
      <c r="D16" s="203">
        <v>8621071</v>
      </c>
      <c r="E16" s="203">
        <v>9019119</v>
      </c>
      <c r="F16" s="204">
        <v>4.6171525556395494</v>
      </c>
      <c r="G16" s="15"/>
    </row>
    <row r="17" spans="1:7" ht="15.6" customHeight="1" x14ac:dyDescent="0.35">
      <c r="A17" s="202" t="s">
        <v>150</v>
      </c>
      <c r="B17" s="203">
        <v>1506002</v>
      </c>
      <c r="C17" s="203">
        <v>1359300</v>
      </c>
      <c r="D17" s="203">
        <v>4421142</v>
      </c>
      <c r="E17" s="203">
        <v>4601612</v>
      </c>
      <c r="F17" s="204">
        <v>4.0819770095599779</v>
      </c>
      <c r="G17" s="16"/>
    </row>
    <row r="18" spans="1:7" ht="15.6" customHeight="1" x14ac:dyDescent="0.25">
      <c r="A18" s="202" t="s">
        <v>147</v>
      </c>
      <c r="B18" s="203">
        <v>101039</v>
      </c>
      <c r="C18" s="203">
        <v>142482</v>
      </c>
      <c r="D18" s="203">
        <v>323679</v>
      </c>
      <c r="E18" s="203">
        <v>336930</v>
      </c>
      <c r="F18" s="204">
        <v>4.0938707793832796</v>
      </c>
    </row>
    <row r="19" spans="1:7" ht="15.6" customHeight="1" x14ac:dyDescent="0.25">
      <c r="A19" s="202" t="s">
        <v>143</v>
      </c>
      <c r="B19" s="203">
        <v>593489</v>
      </c>
      <c r="C19" s="203">
        <v>488037</v>
      </c>
      <c r="D19" s="203">
        <v>1447701</v>
      </c>
      <c r="E19" s="203">
        <v>1793797</v>
      </c>
      <c r="F19" s="204">
        <v>23.90659397209782</v>
      </c>
    </row>
    <row r="20" spans="1:7" ht="15.6" customHeight="1" x14ac:dyDescent="0.25">
      <c r="A20" s="202" t="s">
        <v>142</v>
      </c>
      <c r="B20" s="203">
        <v>1559583</v>
      </c>
      <c r="C20" s="203">
        <v>1032213</v>
      </c>
      <c r="D20" s="203">
        <v>4117498</v>
      </c>
      <c r="E20" s="203">
        <v>3120927</v>
      </c>
      <c r="F20" s="204">
        <v>-24.203314731421859</v>
      </c>
    </row>
    <row r="21" spans="1:7" ht="15.6" customHeight="1" x14ac:dyDescent="0.25">
      <c r="A21" s="202" t="s">
        <v>149</v>
      </c>
      <c r="B21" s="203">
        <v>2216713</v>
      </c>
      <c r="C21" s="203">
        <v>1966523</v>
      </c>
      <c r="D21" s="203">
        <v>7015046</v>
      </c>
      <c r="E21" s="203">
        <v>6951542</v>
      </c>
      <c r="F21" s="204">
        <v>-0.90525422071358719</v>
      </c>
    </row>
    <row r="22" spans="1:7" ht="15.6" customHeight="1" x14ac:dyDescent="0.25">
      <c r="A22" s="202" t="s">
        <v>146</v>
      </c>
      <c r="B22" s="203">
        <v>2866205</v>
      </c>
      <c r="C22" s="203">
        <v>3017677</v>
      </c>
      <c r="D22" s="203">
        <v>7806588</v>
      </c>
      <c r="E22" s="203">
        <v>8141590</v>
      </c>
      <c r="F22" s="204">
        <v>4.2912729607352134</v>
      </c>
    </row>
    <row r="23" spans="1:7" ht="15.6" customHeight="1" x14ac:dyDescent="0.25">
      <c r="A23" s="202" t="s">
        <v>165</v>
      </c>
      <c r="B23" s="203">
        <v>537730</v>
      </c>
      <c r="C23" s="203">
        <v>516832</v>
      </c>
      <c r="D23" s="203">
        <v>1277790</v>
      </c>
      <c r="E23" s="203">
        <v>1629702</v>
      </c>
      <c r="F23" s="204">
        <v>27.54067569788462</v>
      </c>
    </row>
    <row r="24" spans="1:7" ht="15.6" customHeight="1" x14ac:dyDescent="0.25">
      <c r="A24" s="202" t="s">
        <v>141</v>
      </c>
      <c r="B24" s="203">
        <v>181105</v>
      </c>
      <c r="C24" s="203">
        <v>179197</v>
      </c>
      <c r="D24" s="203">
        <v>582701</v>
      </c>
      <c r="E24" s="203">
        <v>476496</v>
      </c>
      <c r="F24" s="204">
        <v>-18.226328768956979</v>
      </c>
    </row>
    <row r="25" spans="1:7" ht="15.6" customHeight="1" x14ac:dyDescent="0.25">
      <c r="A25" s="202" t="s">
        <v>140</v>
      </c>
      <c r="B25" s="203">
        <v>42609</v>
      </c>
      <c r="C25" s="203">
        <v>45417</v>
      </c>
      <c r="D25" s="203">
        <v>130897</v>
      </c>
      <c r="E25" s="203">
        <v>136085</v>
      </c>
      <c r="F25" s="204">
        <v>3.9634216215803231</v>
      </c>
    </row>
    <row r="26" spans="1:7" ht="15.6" customHeight="1" x14ac:dyDescent="0.25">
      <c r="A26" s="202" t="s">
        <v>152</v>
      </c>
      <c r="B26" s="203">
        <v>280028</v>
      </c>
      <c r="C26" s="203">
        <v>218907</v>
      </c>
      <c r="D26" s="203">
        <v>654558</v>
      </c>
      <c r="E26" s="203">
        <v>627795</v>
      </c>
      <c r="F26" s="204">
        <v>-4.0887132996617623</v>
      </c>
    </row>
    <row r="27" spans="1:7" ht="15.6" customHeight="1" x14ac:dyDescent="0.25">
      <c r="A27" s="202" t="s">
        <v>173</v>
      </c>
      <c r="B27" s="203">
        <v>318187</v>
      </c>
      <c r="C27" s="203">
        <v>341139</v>
      </c>
      <c r="D27" s="203">
        <v>854759</v>
      </c>
      <c r="E27" s="203">
        <v>863414</v>
      </c>
      <c r="F27" s="204">
        <v>1.0125661151271861</v>
      </c>
    </row>
    <row r="28" spans="1:7" ht="15.6" customHeight="1" x14ac:dyDescent="0.25">
      <c r="A28" s="202" t="s">
        <v>177</v>
      </c>
      <c r="B28" s="203">
        <v>1190987</v>
      </c>
      <c r="C28" s="203">
        <v>1199617</v>
      </c>
      <c r="D28" s="203">
        <v>3594326</v>
      </c>
      <c r="E28" s="203">
        <v>3368191</v>
      </c>
      <c r="F28" s="204">
        <v>-6.2914437922436681</v>
      </c>
    </row>
    <row r="29" spans="1:7" ht="15.6" customHeight="1" x14ac:dyDescent="0.25">
      <c r="A29" s="202" t="s">
        <v>178</v>
      </c>
      <c r="B29" s="203">
        <v>741996</v>
      </c>
      <c r="C29" s="203">
        <v>593817</v>
      </c>
      <c r="D29" s="203">
        <v>1737381</v>
      </c>
      <c r="E29" s="203">
        <v>1701260</v>
      </c>
      <c r="F29" s="204">
        <v>-2.079048867231776</v>
      </c>
    </row>
    <row r="30" spans="1:7" ht="15.6" customHeight="1" x14ac:dyDescent="0.25">
      <c r="A30" s="202" t="s">
        <v>179</v>
      </c>
      <c r="B30" s="203">
        <v>371238</v>
      </c>
      <c r="C30" s="203">
        <v>394095</v>
      </c>
      <c r="D30" s="203">
        <v>1081956</v>
      </c>
      <c r="E30" s="203">
        <v>1018862</v>
      </c>
      <c r="F30" s="204">
        <v>-5.8314755868075991</v>
      </c>
    </row>
    <row r="31" spans="1:7" ht="15.6" customHeight="1" x14ac:dyDescent="0.25">
      <c r="A31" s="202" t="s">
        <v>180</v>
      </c>
      <c r="B31" s="203">
        <v>2264724</v>
      </c>
      <c r="C31" s="203">
        <v>2318206</v>
      </c>
      <c r="D31" s="203">
        <v>7081492</v>
      </c>
      <c r="E31" s="203">
        <v>7355057</v>
      </c>
      <c r="F31" s="204">
        <v>3.8630983414229689</v>
      </c>
    </row>
    <row r="32" spans="1:7" ht="15.6" customHeight="1" x14ac:dyDescent="0.25">
      <c r="A32" s="202" t="s">
        <v>181</v>
      </c>
      <c r="B32" s="203">
        <v>6668339</v>
      </c>
      <c r="C32" s="203">
        <v>7020047</v>
      </c>
      <c r="D32" s="203">
        <v>19315294</v>
      </c>
      <c r="E32" s="203">
        <v>18593902</v>
      </c>
      <c r="F32" s="204">
        <v>-3.734822778260579</v>
      </c>
    </row>
    <row r="33" spans="1:6" ht="15.6" customHeight="1" x14ac:dyDescent="0.25">
      <c r="A33" s="202" t="s">
        <v>182</v>
      </c>
      <c r="B33" s="203">
        <v>468956</v>
      </c>
      <c r="C33" s="203">
        <v>451441</v>
      </c>
      <c r="D33" s="203">
        <v>1202363</v>
      </c>
      <c r="E33" s="203">
        <v>1202595</v>
      </c>
      <c r="F33" s="204">
        <v>1.9295337597711178E-2</v>
      </c>
    </row>
    <row r="34" spans="1:6" ht="15.6" customHeight="1" x14ac:dyDescent="0.25">
      <c r="A34" s="202" t="s">
        <v>183</v>
      </c>
      <c r="B34" s="203">
        <v>109481</v>
      </c>
      <c r="C34" s="203">
        <v>138200</v>
      </c>
      <c r="D34" s="203">
        <v>356632</v>
      </c>
      <c r="E34" s="203">
        <v>395043</v>
      </c>
      <c r="F34" s="204">
        <v>10.770486103322201</v>
      </c>
    </row>
    <row r="35" spans="1:6" ht="15.6" customHeight="1" x14ac:dyDescent="0.25">
      <c r="A35" s="170" t="s">
        <v>153</v>
      </c>
      <c r="B35" s="192">
        <f>SUM(B7:B34)</f>
        <v>46598315</v>
      </c>
      <c r="C35" s="192">
        <f>SUM(C7:C34)</f>
        <v>45787257</v>
      </c>
      <c r="D35" s="90">
        <f>SUM(D7:D34)</f>
        <v>131126147</v>
      </c>
      <c r="E35" s="92">
        <f>SUM(E7:E34)</f>
        <v>129124915</v>
      </c>
      <c r="F35" s="154">
        <f>E35*100/D35-100</f>
        <v>-1.5261883657726969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ABD14-5B3F-4327-9508-131CC3D82ECE}">
  <sheetPr codeName="Hoja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1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1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853395</v>
      </c>
      <c r="C7" s="203">
        <v>634732</v>
      </c>
      <c r="D7" s="203">
        <v>2172114</v>
      </c>
      <c r="E7" s="203">
        <v>1930950</v>
      </c>
      <c r="F7" s="204">
        <v>-11.102732177040441</v>
      </c>
      <c r="G7" s="51"/>
    </row>
    <row r="8" spans="1:14" ht="15.6" customHeight="1" x14ac:dyDescent="0.25">
      <c r="A8" s="202" t="s">
        <v>11</v>
      </c>
      <c r="B8" s="203">
        <v>3003</v>
      </c>
      <c r="C8" s="203">
        <v>7551</v>
      </c>
      <c r="D8" s="203">
        <v>9534</v>
      </c>
      <c r="E8" s="203">
        <v>19756</v>
      </c>
      <c r="F8" s="204">
        <v>107.21627858191739</v>
      </c>
      <c r="G8" s="20"/>
    </row>
    <row r="9" spans="1:14" ht="15.6" customHeight="1" x14ac:dyDescent="0.25">
      <c r="A9" s="202" t="s">
        <v>8</v>
      </c>
      <c r="B9" s="203">
        <v>13172</v>
      </c>
      <c r="C9" s="203">
        <v>9003</v>
      </c>
      <c r="D9" s="203">
        <v>26263</v>
      </c>
      <c r="E9" s="203">
        <v>41907</v>
      </c>
      <c r="F9" s="204">
        <v>59.566690781708111</v>
      </c>
      <c r="G9" s="20"/>
    </row>
    <row r="10" spans="1:14" ht="15.6" customHeight="1" x14ac:dyDescent="0.25">
      <c r="A10" s="202" t="s">
        <v>10</v>
      </c>
      <c r="B10" s="203">
        <v>47691</v>
      </c>
      <c r="C10" s="203">
        <v>27804</v>
      </c>
      <c r="D10" s="203">
        <v>142812</v>
      </c>
      <c r="E10" s="203">
        <v>126187</v>
      </c>
      <c r="F10" s="204">
        <v>-11.641178612441539</v>
      </c>
    </row>
    <row r="11" spans="1:14" ht="15.6" customHeight="1" x14ac:dyDescent="0.25">
      <c r="A11" s="202" t="s">
        <v>9</v>
      </c>
      <c r="B11" s="203">
        <v>2541346</v>
      </c>
      <c r="C11" s="203">
        <v>2632047</v>
      </c>
      <c r="D11" s="203">
        <v>7253929</v>
      </c>
      <c r="E11" s="203">
        <v>6202795</v>
      </c>
      <c r="F11" s="204">
        <v>-14.490547122807509</v>
      </c>
    </row>
    <row r="12" spans="1:14" ht="15.6" customHeight="1" x14ac:dyDescent="0.25">
      <c r="A12" s="202" t="s">
        <v>6</v>
      </c>
      <c r="B12" s="203">
        <v>41755</v>
      </c>
      <c r="C12" s="203">
        <v>27179</v>
      </c>
      <c r="D12" s="203">
        <v>151411</v>
      </c>
      <c r="E12" s="203">
        <v>187260</v>
      </c>
      <c r="F12" s="204">
        <v>23.676615305360912</v>
      </c>
    </row>
    <row r="13" spans="1:14" ht="15.6" customHeight="1" x14ac:dyDescent="0.25">
      <c r="A13" s="202" t="s">
        <v>175</v>
      </c>
      <c r="B13" s="203">
        <v>121707</v>
      </c>
      <c r="C13" s="203">
        <v>69738</v>
      </c>
      <c r="D13" s="203">
        <v>332546</v>
      </c>
      <c r="E13" s="203">
        <v>195855</v>
      </c>
      <c r="F13" s="204">
        <v>-41.104388565792412</v>
      </c>
    </row>
    <row r="14" spans="1:14" ht="15.6" customHeight="1" x14ac:dyDescent="0.25">
      <c r="A14" s="202" t="s">
        <v>148</v>
      </c>
      <c r="B14" s="203">
        <v>1410453</v>
      </c>
      <c r="C14" s="203">
        <v>1617752</v>
      </c>
      <c r="D14" s="203">
        <v>3192667</v>
      </c>
      <c r="E14" s="203">
        <v>4120575</v>
      </c>
      <c r="F14" s="204">
        <v>29.063726345403381</v>
      </c>
    </row>
    <row r="15" spans="1:14" ht="15.6" customHeight="1" x14ac:dyDescent="0.25">
      <c r="A15" s="202" t="s">
        <v>145</v>
      </c>
      <c r="B15" s="203">
        <v>1695583</v>
      </c>
      <c r="C15" s="203">
        <v>2077578</v>
      </c>
      <c r="D15" s="203">
        <v>5049340</v>
      </c>
      <c r="E15" s="203">
        <v>5376723</v>
      </c>
      <c r="F15" s="204">
        <v>6.4836790550844228</v>
      </c>
    </row>
    <row r="16" spans="1:14" ht="15.6" customHeight="1" x14ac:dyDescent="0.5">
      <c r="A16" s="202" t="s">
        <v>144</v>
      </c>
      <c r="B16" s="203">
        <v>2277434</v>
      </c>
      <c r="C16" s="203">
        <v>2236551</v>
      </c>
      <c r="D16" s="203">
        <v>6527807</v>
      </c>
      <c r="E16" s="203">
        <v>6774351</v>
      </c>
      <c r="F16" s="204">
        <v>3.7768273479899079</v>
      </c>
      <c r="G16" s="15"/>
    </row>
    <row r="17" spans="1:7" ht="15.6" customHeight="1" x14ac:dyDescent="0.35">
      <c r="A17" s="202" t="s">
        <v>150</v>
      </c>
      <c r="B17" s="203">
        <v>734455</v>
      </c>
      <c r="C17" s="203">
        <v>634382</v>
      </c>
      <c r="D17" s="203">
        <v>2257580</v>
      </c>
      <c r="E17" s="203">
        <v>2294457</v>
      </c>
      <c r="F17" s="204">
        <v>1.633474782731952</v>
      </c>
      <c r="G17" s="16"/>
    </row>
    <row r="18" spans="1:7" ht="15.6" customHeight="1" x14ac:dyDescent="0.25">
      <c r="A18" s="202" t="s">
        <v>147</v>
      </c>
      <c r="B18" s="203">
        <v>51764</v>
      </c>
      <c r="C18" s="203">
        <v>88907</v>
      </c>
      <c r="D18" s="203">
        <v>174311</v>
      </c>
      <c r="E18" s="203">
        <v>192643</v>
      </c>
      <c r="F18" s="204">
        <v>10.516834852648429</v>
      </c>
    </row>
    <row r="19" spans="1:7" ht="15.6" customHeight="1" x14ac:dyDescent="0.25">
      <c r="A19" s="202" t="s">
        <v>143</v>
      </c>
      <c r="B19" s="203">
        <v>243545</v>
      </c>
      <c r="C19" s="203">
        <v>213525</v>
      </c>
      <c r="D19" s="203">
        <v>530569</v>
      </c>
      <c r="E19" s="203">
        <v>806251</v>
      </c>
      <c r="F19" s="204">
        <v>51.959688560771554</v>
      </c>
    </row>
    <row r="20" spans="1:7" ht="15.6" customHeight="1" x14ac:dyDescent="0.25">
      <c r="A20" s="202" t="s">
        <v>142</v>
      </c>
      <c r="B20" s="203">
        <v>153595</v>
      </c>
      <c r="C20" s="203">
        <v>161218</v>
      </c>
      <c r="D20" s="203">
        <v>397505</v>
      </c>
      <c r="E20" s="203">
        <v>411037</v>
      </c>
      <c r="F20" s="204">
        <v>3.4042339090074312</v>
      </c>
    </row>
    <row r="21" spans="1:7" ht="15.6" customHeight="1" x14ac:dyDescent="0.25">
      <c r="A21" s="202" t="s">
        <v>149</v>
      </c>
      <c r="B21" s="203">
        <v>1700729</v>
      </c>
      <c r="C21" s="203">
        <v>1354775</v>
      </c>
      <c r="D21" s="203">
        <v>5357097</v>
      </c>
      <c r="E21" s="203">
        <v>5321519</v>
      </c>
      <c r="F21" s="204">
        <v>-0.66412835160535622</v>
      </c>
    </row>
    <row r="22" spans="1:7" ht="15.6" customHeight="1" x14ac:dyDescent="0.25">
      <c r="A22" s="202" t="s">
        <v>146</v>
      </c>
      <c r="B22" s="203">
        <v>1042526</v>
      </c>
      <c r="C22" s="203">
        <v>1044873</v>
      </c>
      <c r="D22" s="203">
        <v>2540241</v>
      </c>
      <c r="E22" s="203">
        <v>2789429</v>
      </c>
      <c r="F22" s="204">
        <v>9.8096204257785047</v>
      </c>
    </row>
    <row r="23" spans="1:7" ht="15.6" customHeight="1" x14ac:dyDescent="0.25">
      <c r="A23" s="202" t="s">
        <v>165</v>
      </c>
      <c r="B23" s="203">
        <v>15218</v>
      </c>
      <c r="C23" s="203">
        <v>4878</v>
      </c>
      <c r="D23" s="203">
        <v>34388</v>
      </c>
      <c r="E23" s="203">
        <v>28744</v>
      </c>
      <c r="F23" s="204">
        <v>-16.412702105385609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3723</v>
      </c>
      <c r="C25" s="203">
        <v>5342</v>
      </c>
      <c r="D25" s="203">
        <v>14534</v>
      </c>
      <c r="E25" s="203">
        <v>18365</v>
      </c>
      <c r="F25" s="204">
        <v>26.358882620063302</v>
      </c>
    </row>
    <row r="26" spans="1:7" ht="15.6" customHeight="1" x14ac:dyDescent="0.25">
      <c r="A26" s="202" t="s">
        <v>152</v>
      </c>
      <c r="B26" s="203">
        <v>136324</v>
      </c>
      <c r="C26" s="203">
        <v>120329</v>
      </c>
      <c r="D26" s="203">
        <v>311685</v>
      </c>
      <c r="E26" s="203">
        <v>361468</v>
      </c>
      <c r="F26" s="204">
        <v>15.97221553812342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339270</v>
      </c>
      <c r="C28" s="203">
        <v>347297</v>
      </c>
      <c r="D28" s="203">
        <v>1087274</v>
      </c>
      <c r="E28" s="203">
        <v>1013183</v>
      </c>
      <c r="F28" s="204">
        <v>-6.8143816554060956</v>
      </c>
    </row>
    <row r="29" spans="1:7" ht="15.6" customHeight="1" x14ac:dyDescent="0.25">
      <c r="A29" s="202" t="s">
        <v>178</v>
      </c>
      <c r="B29" s="203">
        <v>16228</v>
      </c>
      <c r="C29" s="203">
        <v>15472</v>
      </c>
      <c r="D29" s="203">
        <v>55464</v>
      </c>
      <c r="E29" s="203">
        <v>39175</v>
      </c>
      <c r="F29" s="204">
        <v>-29.368599451896731</v>
      </c>
    </row>
    <row r="30" spans="1:7" ht="15.6" customHeight="1" x14ac:dyDescent="0.25">
      <c r="A30" s="202" t="s">
        <v>179</v>
      </c>
      <c r="B30" s="203">
        <v>31202</v>
      </c>
      <c r="C30" s="203">
        <v>92081</v>
      </c>
      <c r="D30" s="203">
        <v>93921</v>
      </c>
      <c r="E30" s="203">
        <v>195210</v>
      </c>
      <c r="F30" s="204">
        <v>107.8448909189638</v>
      </c>
    </row>
    <row r="31" spans="1:7" ht="15.6" customHeight="1" x14ac:dyDescent="0.25">
      <c r="A31" s="202" t="s">
        <v>180</v>
      </c>
      <c r="B31" s="203">
        <v>1377359</v>
      </c>
      <c r="C31" s="203">
        <v>1542507</v>
      </c>
      <c r="D31" s="203">
        <v>4459954</v>
      </c>
      <c r="E31" s="203">
        <v>4606141</v>
      </c>
      <c r="F31" s="204">
        <v>3.2777692325974641</v>
      </c>
    </row>
    <row r="32" spans="1:7" ht="15.6" customHeight="1" x14ac:dyDescent="0.25">
      <c r="A32" s="202" t="s">
        <v>181</v>
      </c>
      <c r="B32" s="203">
        <v>471200</v>
      </c>
      <c r="C32" s="203">
        <v>464223</v>
      </c>
      <c r="D32" s="203">
        <v>1026998</v>
      </c>
      <c r="E32" s="203">
        <v>1172455</v>
      </c>
      <c r="F32" s="204">
        <v>14.163318721165959</v>
      </c>
    </row>
    <row r="33" spans="1:6" ht="15.6" customHeight="1" x14ac:dyDescent="0.25">
      <c r="A33" s="202" t="s">
        <v>182</v>
      </c>
      <c r="B33" s="203">
        <v>0</v>
      </c>
      <c r="C33" s="203">
        <v>2367</v>
      </c>
      <c r="D33" s="203">
        <v>2986</v>
      </c>
      <c r="E33" s="203">
        <v>8269</v>
      </c>
      <c r="F33" s="204">
        <v>176.9256530475553</v>
      </c>
    </row>
    <row r="34" spans="1:6" ht="15.6" customHeight="1" x14ac:dyDescent="0.25">
      <c r="A34" s="202" t="s">
        <v>183</v>
      </c>
      <c r="B34" s="203">
        <v>14807</v>
      </c>
      <c r="C34" s="203">
        <v>16977</v>
      </c>
      <c r="D34" s="203">
        <v>68645</v>
      </c>
      <c r="E34" s="203">
        <v>67298</v>
      </c>
      <c r="F34" s="204">
        <v>-1.96226964818996</v>
      </c>
    </row>
    <row r="35" spans="1:6" ht="15.6" customHeight="1" x14ac:dyDescent="0.25">
      <c r="A35" s="170" t="s">
        <v>153</v>
      </c>
      <c r="B35" s="90">
        <f>SUM(B7:B34)</f>
        <v>15337484</v>
      </c>
      <c r="C35" s="91">
        <f>SUM(C7:C34)</f>
        <v>15449088</v>
      </c>
      <c r="D35" s="90">
        <f>SUM(D7:D34)</f>
        <v>43271575</v>
      </c>
      <c r="E35" s="92">
        <f>SUM(E7:E34)</f>
        <v>44302003</v>
      </c>
      <c r="F35" s="154">
        <f>E35*100/D35-100</f>
        <v>2.3813045862093105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5F78-4B2F-43A9-9FAD-7CC68D7E537B}">
  <sheetPr codeName="Hoja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343483</v>
      </c>
      <c r="C7" s="203">
        <v>163372</v>
      </c>
      <c r="D7" s="203">
        <v>982466</v>
      </c>
      <c r="E7" s="203">
        <v>718127</v>
      </c>
      <c r="F7" s="204">
        <v>-26.905663911015751</v>
      </c>
      <c r="G7" s="51"/>
    </row>
    <row r="8" spans="1:14" ht="15.6" customHeight="1" x14ac:dyDescent="0.25">
      <c r="A8" s="202" t="s">
        <v>11</v>
      </c>
      <c r="B8" s="203">
        <v>132315</v>
      </c>
      <c r="C8" s="203">
        <v>102307</v>
      </c>
      <c r="D8" s="203">
        <v>317889</v>
      </c>
      <c r="E8" s="203">
        <v>258884</v>
      </c>
      <c r="F8" s="204">
        <v>-18.561510464344479</v>
      </c>
      <c r="G8" s="20"/>
    </row>
    <row r="9" spans="1:14" ht="15.6" customHeight="1" x14ac:dyDescent="0.25">
      <c r="A9" s="202" t="s">
        <v>8</v>
      </c>
      <c r="B9" s="203">
        <v>256862</v>
      </c>
      <c r="C9" s="203">
        <v>413373</v>
      </c>
      <c r="D9" s="203">
        <v>915405</v>
      </c>
      <c r="E9" s="203">
        <v>1136085</v>
      </c>
      <c r="F9" s="204">
        <v>24.107362315040891</v>
      </c>
      <c r="G9" s="20"/>
    </row>
    <row r="10" spans="1:14" ht="15.6" customHeight="1" x14ac:dyDescent="0.25">
      <c r="A10" s="202" t="s">
        <v>10</v>
      </c>
      <c r="B10" s="203">
        <v>220546</v>
      </c>
      <c r="C10" s="203">
        <v>141564</v>
      </c>
      <c r="D10" s="203">
        <v>668814</v>
      </c>
      <c r="E10" s="203">
        <v>528951</v>
      </c>
      <c r="F10" s="204">
        <v>-20.912092151181039</v>
      </c>
    </row>
    <row r="11" spans="1:14" ht="15.6" customHeight="1" x14ac:dyDescent="0.25">
      <c r="A11" s="202" t="s">
        <v>9</v>
      </c>
      <c r="B11" s="203">
        <v>20762</v>
      </c>
      <c r="C11" s="203">
        <v>24362</v>
      </c>
      <c r="D11" s="203">
        <v>90941</v>
      </c>
      <c r="E11" s="203">
        <v>59350</v>
      </c>
      <c r="F11" s="204">
        <v>-34.737906994644867</v>
      </c>
    </row>
    <row r="12" spans="1:14" ht="15.6" customHeight="1" x14ac:dyDescent="0.25">
      <c r="A12" s="202" t="s">
        <v>6</v>
      </c>
      <c r="B12" s="203">
        <v>105001</v>
      </c>
      <c r="C12" s="203">
        <v>198592</v>
      </c>
      <c r="D12" s="203">
        <v>471691</v>
      </c>
      <c r="E12" s="203">
        <v>533722</v>
      </c>
      <c r="F12" s="204">
        <v>13.150770313616331</v>
      </c>
    </row>
    <row r="13" spans="1:14" ht="15.6" customHeight="1" x14ac:dyDescent="0.25">
      <c r="A13" s="202" t="s">
        <v>175</v>
      </c>
      <c r="B13" s="203">
        <v>38473</v>
      </c>
      <c r="C13" s="203">
        <v>29973</v>
      </c>
      <c r="D13" s="203">
        <v>95205</v>
      </c>
      <c r="E13" s="203">
        <v>75386</v>
      </c>
      <c r="F13" s="204">
        <v>-20.817183971430069</v>
      </c>
    </row>
    <row r="14" spans="1:14" ht="15.6" customHeight="1" x14ac:dyDescent="0.25">
      <c r="A14" s="202" t="s">
        <v>148</v>
      </c>
      <c r="B14" s="203">
        <v>480679</v>
      </c>
      <c r="C14" s="203">
        <v>318653</v>
      </c>
      <c r="D14" s="203">
        <v>990789</v>
      </c>
      <c r="E14" s="203">
        <v>916329</v>
      </c>
      <c r="F14" s="204">
        <v>-7.5152227164411443</v>
      </c>
    </row>
    <row r="15" spans="1:14" ht="15.6" customHeight="1" x14ac:dyDescent="0.25">
      <c r="A15" s="202" t="s">
        <v>145</v>
      </c>
      <c r="B15" s="203">
        <v>478373</v>
      </c>
      <c r="C15" s="203">
        <v>245539</v>
      </c>
      <c r="D15" s="203">
        <v>1096080</v>
      </c>
      <c r="E15" s="203">
        <v>946697</v>
      </c>
      <c r="F15" s="204">
        <v>-13.628840960513831</v>
      </c>
    </row>
    <row r="16" spans="1:14" ht="15.6" customHeight="1" x14ac:dyDescent="0.5">
      <c r="A16" s="202" t="s">
        <v>144</v>
      </c>
      <c r="B16" s="203">
        <v>735289</v>
      </c>
      <c r="C16" s="203">
        <v>672343</v>
      </c>
      <c r="D16" s="203">
        <v>1858758</v>
      </c>
      <c r="E16" s="203">
        <v>2053293</v>
      </c>
      <c r="F16" s="204">
        <v>10.46585946099492</v>
      </c>
      <c r="G16" s="15"/>
    </row>
    <row r="17" spans="1:7" ht="15.6" customHeight="1" x14ac:dyDescent="0.35">
      <c r="A17" s="202" t="s">
        <v>150</v>
      </c>
      <c r="B17" s="203">
        <v>658047</v>
      </c>
      <c r="C17" s="203">
        <v>498617</v>
      </c>
      <c r="D17" s="203">
        <v>1864052</v>
      </c>
      <c r="E17" s="203">
        <v>1814150</v>
      </c>
      <c r="F17" s="204">
        <v>-2.6770712405018742</v>
      </c>
      <c r="G17" s="16"/>
    </row>
    <row r="18" spans="1:7" ht="15.6" customHeight="1" x14ac:dyDescent="0.25">
      <c r="A18" s="202" t="s">
        <v>147</v>
      </c>
      <c r="B18" s="203">
        <v>1400</v>
      </c>
      <c r="C18" s="203">
        <v>1614</v>
      </c>
      <c r="D18" s="203">
        <v>2700</v>
      </c>
      <c r="E18" s="203">
        <v>2386</v>
      </c>
      <c r="F18" s="204">
        <v>-11.62962962962963</v>
      </c>
    </row>
    <row r="19" spans="1:7" ht="15.6" customHeight="1" x14ac:dyDescent="0.25">
      <c r="A19" s="202" t="s">
        <v>143</v>
      </c>
      <c r="B19" s="203">
        <v>292023</v>
      </c>
      <c r="C19" s="203">
        <v>202182</v>
      </c>
      <c r="D19" s="203">
        <v>756933</v>
      </c>
      <c r="E19" s="203">
        <v>774613</v>
      </c>
      <c r="F19" s="204">
        <v>2.3357417367191</v>
      </c>
    </row>
    <row r="20" spans="1:7" ht="15.6" customHeight="1" x14ac:dyDescent="0.25">
      <c r="A20" s="202" t="s">
        <v>142</v>
      </c>
      <c r="B20" s="203">
        <v>1257258</v>
      </c>
      <c r="C20" s="203">
        <v>681715</v>
      </c>
      <c r="D20" s="203">
        <v>3338953</v>
      </c>
      <c r="E20" s="203">
        <v>2241664</v>
      </c>
      <c r="F20" s="204">
        <v>-32.863265820153799</v>
      </c>
    </row>
    <row r="21" spans="1:7" ht="15.6" customHeight="1" x14ac:dyDescent="0.25">
      <c r="A21" s="202" t="s">
        <v>149</v>
      </c>
      <c r="B21" s="203">
        <v>382030</v>
      </c>
      <c r="C21" s="203">
        <v>401313</v>
      </c>
      <c r="D21" s="203">
        <v>1288635</v>
      </c>
      <c r="E21" s="203">
        <v>1143061</v>
      </c>
      <c r="F21" s="204">
        <v>-11.29675974965758</v>
      </c>
    </row>
    <row r="22" spans="1:7" ht="15.6" customHeight="1" x14ac:dyDescent="0.25">
      <c r="A22" s="202" t="s">
        <v>146</v>
      </c>
      <c r="B22" s="203">
        <v>49933</v>
      </c>
      <c r="C22" s="203">
        <v>33765</v>
      </c>
      <c r="D22" s="203">
        <v>111392</v>
      </c>
      <c r="E22" s="203">
        <v>114530</v>
      </c>
      <c r="F22" s="204">
        <v>2.817078425739723</v>
      </c>
    </row>
    <row r="23" spans="1:7" ht="15.6" customHeight="1" x14ac:dyDescent="0.25">
      <c r="A23" s="202" t="s">
        <v>165</v>
      </c>
      <c r="B23" s="203">
        <v>82579</v>
      </c>
      <c r="C23" s="203">
        <v>98104</v>
      </c>
      <c r="D23" s="203">
        <v>297517</v>
      </c>
      <c r="E23" s="203">
        <v>262590</v>
      </c>
      <c r="F23" s="204">
        <v>-11.739497238813239</v>
      </c>
    </row>
    <row r="24" spans="1:7" ht="15.6" customHeight="1" x14ac:dyDescent="0.25">
      <c r="A24" s="202" t="s">
        <v>141</v>
      </c>
      <c r="B24" s="203">
        <v>88332</v>
      </c>
      <c r="C24" s="203">
        <v>75074</v>
      </c>
      <c r="D24" s="203">
        <v>316801</v>
      </c>
      <c r="E24" s="203">
        <v>184142</v>
      </c>
      <c r="F24" s="204">
        <v>-41.8745521636611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6281</v>
      </c>
      <c r="F25" s="204" t="s">
        <v>151</v>
      </c>
    </row>
    <row r="26" spans="1:7" ht="15.6" customHeight="1" x14ac:dyDescent="0.25">
      <c r="A26" s="202" t="s">
        <v>152</v>
      </c>
      <c r="B26" s="203">
        <v>73162</v>
      </c>
      <c r="C26" s="203">
        <v>89934</v>
      </c>
      <c r="D26" s="203">
        <v>148044</v>
      </c>
      <c r="E26" s="203">
        <v>239416</v>
      </c>
      <c r="F26" s="204">
        <v>61.719488800626827</v>
      </c>
    </row>
    <row r="27" spans="1:7" ht="15.6" customHeight="1" x14ac:dyDescent="0.25">
      <c r="A27" s="202" t="s">
        <v>173</v>
      </c>
      <c r="B27" s="203">
        <v>105403</v>
      </c>
      <c r="C27" s="203">
        <v>72386</v>
      </c>
      <c r="D27" s="203">
        <v>276157</v>
      </c>
      <c r="E27" s="203">
        <v>201914</v>
      </c>
      <c r="F27" s="204">
        <v>-26.88434477489254</v>
      </c>
    </row>
    <row r="28" spans="1:7" ht="15.6" customHeight="1" x14ac:dyDescent="0.25">
      <c r="A28" s="202" t="s">
        <v>177</v>
      </c>
      <c r="B28" s="203">
        <v>33638</v>
      </c>
      <c r="C28" s="203">
        <v>45867</v>
      </c>
      <c r="D28" s="203">
        <v>114934</v>
      </c>
      <c r="E28" s="203">
        <v>95788</v>
      </c>
      <c r="F28" s="204">
        <v>-16.658256042598371</v>
      </c>
    </row>
    <row r="29" spans="1:7" ht="15.6" customHeight="1" x14ac:dyDescent="0.25">
      <c r="A29" s="202" t="s">
        <v>178</v>
      </c>
      <c r="B29" s="203">
        <v>349222</v>
      </c>
      <c r="C29" s="203">
        <v>267102</v>
      </c>
      <c r="D29" s="203">
        <v>766076</v>
      </c>
      <c r="E29" s="203">
        <v>794898</v>
      </c>
      <c r="F29" s="204">
        <v>3.7622899033516291</v>
      </c>
    </row>
    <row r="30" spans="1:7" ht="15.6" customHeight="1" x14ac:dyDescent="0.25">
      <c r="A30" s="202" t="s">
        <v>179</v>
      </c>
      <c r="B30" s="203">
        <v>205698</v>
      </c>
      <c r="C30" s="203">
        <v>146823</v>
      </c>
      <c r="D30" s="203">
        <v>581046</v>
      </c>
      <c r="E30" s="203">
        <v>413586</v>
      </c>
      <c r="F30" s="204">
        <v>-28.82043762455984</v>
      </c>
    </row>
    <row r="31" spans="1:7" ht="15.6" customHeight="1" x14ac:dyDescent="0.25">
      <c r="A31" s="202" t="s">
        <v>180</v>
      </c>
      <c r="B31" s="203">
        <v>700267</v>
      </c>
      <c r="C31" s="203">
        <v>600758</v>
      </c>
      <c r="D31" s="203">
        <v>2126767</v>
      </c>
      <c r="E31" s="203">
        <v>2330142</v>
      </c>
      <c r="F31" s="204">
        <v>9.5626366216891654</v>
      </c>
    </row>
    <row r="32" spans="1:7" ht="15.6" customHeight="1" x14ac:dyDescent="0.25">
      <c r="A32" s="202" t="s">
        <v>181</v>
      </c>
      <c r="B32" s="203">
        <v>194458</v>
      </c>
      <c r="C32" s="203">
        <v>220009</v>
      </c>
      <c r="D32" s="203">
        <v>609603</v>
      </c>
      <c r="E32" s="203">
        <v>544832</v>
      </c>
      <c r="F32" s="204">
        <v>-10.62511175305896</v>
      </c>
    </row>
    <row r="33" spans="1:6" ht="15.6" customHeight="1" x14ac:dyDescent="0.25">
      <c r="A33" s="202" t="s">
        <v>182</v>
      </c>
      <c r="B33" s="203">
        <v>29123</v>
      </c>
      <c r="C33" s="203">
        <v>26028</v>
      </c>
      <c r="D33" s="203">
        <v>65755</v>
      </c>
      <c r="E33" s="203">
        <v>52535</v>
      </c>
      <c r="F33" s="204">
        <v>-20.10493498593263</v>
      </c>
    </row>
    <row r="34" spans="1:6" ht="15.6" customHeight="1" x14ac:dyDescent="0.25">
      <c r="A34" s="202" t="s">
        <v>183</v>
      </c>
      <c r="B34" s="203">
        <v>27247</v>
      </c>
      <c r="C34" s="203">
        <v>41368</v>
      </c>
      <c r="D34" s="203">
        <v>92612</v>
      </c>
      <c r="E34" s="203">
        <v>97441</v>
      </c>
      <c r="F34" s="204">
        <v>5.214227098000265</v>
      </c>
    </row>
    <row r="35" spans="1:6" ht="15.6" customHeight="1" x14ac:dyDescent="0.25">
      <c r="A35" s="170" t="s">
        <v>153</v>
      </c>
      <c r="B35" s="90">
        <f>SUM(B7:B34)</f>
        <v>7341603</v>
      </c>
      <c r="C35" s="91">
        <f>SUM(C7:C34)</f>
        <v>5812737</v>
      </c>
      <c r="D35" s="90">
        <f>SUM(D7:D34)</f>
        <v>20246015</v>
      </c>
      <c r="E35" s="92">
        <f>SUM(E7:E34)</f>
        <v>18540793</v>
      </c>
      <c r="F35" s="154">
        <f>E35*100/D35-100</f>
        <v>-8.4225068488786548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635FB22F-BDB4-4FD1-AFF0-CD2A6598EAEE}">
  <ds:schemaRefs/>
</ds:datastoreItem>
</file>

<file path=customXml/itemProps2.xml><?xml version="1.0" encoding="utf-8"?>
<ds:datastoreItem xmlns:ds="http://schemas.openxmlformats.org/officeDocument/2006/customXml" ds:itemID="{1DF40704-024A-4A26-9DC1-3207D90A63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Hortal Muñoz</dc:creator>
  <cp:keywords/>
  <dc:description/>
  <cp:lastModifiedBy>Isabel Hortal Muñoz</cp:lastModifiedBy>
  <cp:lastPrinted>2026-07-22T07:58:33Z</cp:lastPrinted>
  <dcterms:created xsi:type="dcterms:W3CDTF">2014-04-30T10:51:23Z</dcterms:created>
  <dcterms:modified xsi:type="dcterms:W3CDTF">2026-07-22T08:12:03Z</dcterms:modified>
  <cp:category/>
</cp:coreProperties>
</file>