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hm.EPPE\Downloads\"/>
    </mc:Choice>
  </mc:AlternateContent>
  <xr:revisionPtr revIDLastSave="0" documentId="13_ncr:1_{86E92781-FB2D-4D2C-AFB5-8C722938F2B3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50" l="1"/>
  <c r="E35" i="50"/>
  <c r="D35" i="50"/>
  <c r="C35" i="50"/>
  <c r="B35" i="50"/>
  <c r="E35" i="49"/>
  <c r="F35" i="49" s="1"/>
  <c r="D35" i="49"/>
  <c r="C35" i="49"/>
  <c r="B35" i="49"/>
  <c r="E35" i="48"/>
  <c r="F35" i="48" s="1"/>
  <c r="D35" i="48"/>
  <c r="C35" i="48"/>
  <c r="B35" i="48"/>
  <c r="E35" i="47"/>
  <c r="F35" i="47" s="1"/>
  <c r="D35" i="47"/>
  <c r="C35" i="47"/>
  <c r="B35" i="47"/>
  <c r="E35" i="46"/>
  <c r="F35" i="46" s="1"/>
  <c r="D35" i="46"/>
  <c r="C35" i="46"/>
  <c r="B35" i="46"/>
  <c r="E35" i="45"/>
  <c r="F35" i="45" s="1"/>
  <c r="D35" i="45"/>
  <c r="C35" i="45"/>
  <c r="B35" i="45"/>
  <c r="E35" i="44"/>
  <c r="F35" i="44" s="1"/>
  <c r="D35" i="44"/>
  <c r="C35" i="44"/>
  <c r="B35" i="44"/>
  <c r="F35" i="43"/>
  <c r="E35" i="43"/>
  <c r="D35" i="43"/>
  <c r="C35" i="43"/>
  <c r="B35" i="43"/>
  <c r="AA2" i="43"/>
  <c r="AA1" i="43"/>
  <c r="F35" i="31"/>
  <c r="E35" i="31"/>
  <c r="D35" i="31"/>
  <c r="C35" i="31"/>
  <c r="B35" i="31"/>
  <c r="D35" i="6" s="1" a="1"/>
  <c r="E35" i="30"/>
  <c r="F35" i="30" s="1"/>
  <c r="D35" i="30"/>
  <c r="C35" i="30"/>
  <c r="B35" i="30"/>
  <c r="E35" i="29"/>
  <c r="F35" i="29" s="1"/>
  <c r="D35" i="29"/>
  <c r="C35" i="29"/>
  <c r="B35" i="29"/>
  <c r="E35" i="38"/>
  <c r="F35" i="38" s="1"/>
  <c r="D35" i="38"/>
  <c r="C35" i="38"/>
  <c r="B35" i="38"/>
  <c r="E35" i="28"/>
  <c r="D35" i="28"/>
  <c r="F35" i="28" s="1"/>
  <c r="C35" i="28"/>
  <c r="B35" i="28"/>
  <c r="E35" i="34"/>
  <c r="F35" i="34" s="1"/>
  <c r="D35" i="34"/>
  <c r="C35" i="34"/>
  <c r="B35" i="34"/>
  <c r="E35" i="33"/>
  <c r="F35" i="33" s="1"/>
  <c r="D35" i="33"/>
  <c r="C35" i="33"/>
  <c r="B35" i="33"/>
  <c r="E35" i="32"/>
  <c r="F35" i="32" s="1"/>
  <c r="D35" i="32"/>
  <c r="C35" i="32"/>
  <c r="B35" i="32"/>
  <c r="E35" i="26"/>
  <c r="F35" i="26" s="1"/>
  <c r="D35" i="26"/>
  <c r="C35" i="26"/>
  <c r="B35" i="26"/>
  <c r="E35" i="25"/>
  <c r="F35" i="25" s="1"/>
  <c r="D35" i="25"/>
  <c r="C35" i="25"/>
  <c r="B35" i="25"/>
  <c r="E35" i="24"/>
  <c r="D35" i="24"/>
  <c r="F35" i="24" s="1"/>
  <c r="C35" i="24"/>
  <c r="B35" i="24"/>
  <c r="E35" i="22"/>
  <c r="D35" i="22"/>
  <c r="F35" i="22" s="1"/>
  <c r="C35" i="22"/>
  <c r="B35" i="22"/>
  <c r="F35" i="21"/>
  <c r="E35" i="21"/>
  <c r="D35" i="21"/>
  <c r="C35" i="21"/>
  <c r="B35" i="21"/>
  <c r="F35" i="20"/>
  <c r="E35" i="20"/>
  <c r="D35" i="20"/>
  <c r="C35" i="20"/>
  <c r="B35" i="20"/>
  <c r="E35" i="19"/>
  <c r="F35" i="19" s="1"/>
  <c r="D35" i="19"/>
  <c r="C35" i="19"/>
  <c r="B35" i="19"/>
  <c r="E35" i="18"/>
  <c r="F35" i="18" s="1"/>
  <c r="D35" i="18"/>
  <c r="C35" i="18"/>
  <c r="B35" i="18"/>
  <c r="E35" i="17"/>
  <c r="F35" i="17" s="1"/>
  <c r="D35" i="17"/>
  <c r="C35" i="17"/>
  <c r="B35" i="17"/>
  <c r="E35" i="16"/>
  <c r="F35" i="16" s="1"/>
  <c r="D35" i="16"/>
  <c r="C35" i="16"/>
  <c r="B35" i="16"/>
  <c r="E35" i="15"/>
  <c r="F35" i="15" s="1"/>
  <c r="D35" i="15"/>
  <c r="C35" i="15"/>
  <c r="B35" i="15"/>
  <c r="E35" i="14"/>
  <c r="F35" i="14" s="1"/>
  <c r="D35" i="14"/>
  <c r="C35" i="14"/>
  <c r="B35" i="14"/>
  <c r="E35" i="13"/>
  <c r="F35" i="13" s="1"/>
  <c r="D35" i="13"/>
  <c r="C35" i="13"/>
  <c r="B35" i="13"/>
  <c r="F35" i="12"/>
  <c r="E35" i="12"/>
  <c r="D35" i="12"/>
  <c r="C35" i="12"/>
  <c r="B35" i="12"/>
  <c r="E35" i="11"/>
  <c r="D35" i="11"/>
  <c r="F35" i="11" s="1"/>
  <c r="C35" i="11"/>
  <c r="B35" i="11"/>
  <c r="E35" i="10"/>
  <c r="D35" i="10"/>
  <c r="F35" i="10" s="1"/>
  <c r="C35" i="10"/>
  <c r="B35" i="10"/>
  <c r="F35" i="9"/>
  <c r="E35" i="9"/>
  <c r="D35" i="9"/>
  <c r="C35" i="9"/>
  <c r="B35" i="9"/>
  <c r="F35" i="7"/>
  <c r="E35" i="7"/>
  <c r="D35" i="7"/>
  <c r="C35" i="7"/>
  <c r="B35" i="7"/>
  <c r="AA2" i="7"/>
  <c r="AA1" i="7"/>
  <c r="N48" i="40"/>
  <c r="L48" i="40"/>
  <c r="M48" i="40" s="1"/>
  <c r="K48" i="40"/>
  <c r="I48" i="40"/>
  <c r="H48" i="40"/>
  <c r="G48" i="40"/>
  <c r="J48" i="40" s="1"/>
  <c r="E48" i="40"/>
  <c r="D48" i="40"/>
  <c r="F48" i="40" s="1"/>
  <c r="C48" i="40"/>
  <c r="N48" i="39"/>
  <c r="L48" i="39"/>
  <c r="M48" i="39" s="1"/>
  <c r="K48" i="39"/>
  <c r="I48" i="39"/>
  <c r="H48" i="39"/>
  <c r="G48" i="39"/>
  <c r="J48" i="39" s="1"/>
  <c r="E48" i="39"/>
  <c r="D48" i="39"/>
  <c r="F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D34" i="6" a="1"/>
  <c r="D34" i="6" s="1"/>
  <c r="D33" i="6" a="1"/>
  <c r="I33" i="6" s="1"/>
  <c r="D32" i="6" a="1"/>
  <c r="I32" i="6" s="1"/>
  <c r="D31" i="6" a="1"/>
  <c r="I31" i="6" s="1"/>
  <c r="D31" i="6"/>
  <c r="D30" i="6" a="1"/>
  <c r="I30" i="6" s="1"/>
  <c r="D29" i="6" a="1"/>
  <c r="I29" i="6" s="1"/>
  <c r="D28" i="6" a="1"/>
  <c r="I28" i="6" s="1"/>
  <c r="D28" i="6"/>
  <c r="D27" i="6" a="1"/>
  <c r="I27" i="6" s="1"/>
  <c r="D26" i="6" a="1"/>
  <c r="I26" i="6" s="1"/>
  <c r="D25" i="6" a="1"/>
  <c r="I25" i="6" s="1"/>
  <c r="D25" i="6"/>
  <c r="D24" i="6" a="1"/>
  <c r="I24" i="6" s="1"/>
  <c r="D23" i="6" a="1"/>
  <c r="I23" i="6" s="1"/>
  <c r="D22" i="6" a="1"/>
  <c r="I22" i="6" s="1"/>
  <c r="D22" i="6"/>
  <c r="D21" i="6" a="1"/>
  <c r="I21" i="6" s="1"/>
  <c r="D20" i="6" a="1"/>
  <c r="I20" i="6" s="1"/>
  <c r="G17" i="6"/>
  <c r="I17" i="6" s="1"/>
  <c r="D17" i="6"/>
  <c r="D16" i="6" a="1"/>
  <c r="I16" i="6" s="1"/>
  <c r="D16" i="6"/>
  <c r="D15" i="6" a="1"/>
  <c r="I15" i="6" s="1"/>
  <c r="D14" i="6" a="1"/>
  <c r="I14" i="6" s="1"/>
  <c r="D14" i="6"/>
  <c r="D13" i="6" a="1"/>
  <c r="F17" i="6" s="1"/>
  <c r="D13" i="6"/>
  <c r="E11" i="6"/>
  <c r="D10" i="6" a="1"/>
  <c r="I10" i="6" s="1"/>
  <c r="D9" i="6" a="1"/>
  <c r="G11" i="6" s="1"/>
  <c r="D9" i="6"/>
  <c r="D8" i="6" a="1"/>
  <c r="I8" i="6" s="1"/>
  <c r="D8" i="6"/>
  <c r="D7" i="6" a="1"/>
  <c r="I7" i="6" s="1"/>
  <c r="I35" i="6" l="1"/>
  <c r="D35" i="6"/>
  <c r="H35" i="6"/>
  <c r="H9" i="6"/>
  <c r="H14" i="6"/>
  <c r="H20" i="6"/>
  <c r="H26" i="6"/>
  <c r="H29" i="6"/>
  <c r="I9" i="6"/>
  <c r="E12" i="6"/>
  <c r="D7" i="6"/>
  <c r="D12" i="6" s="1"/>
  <c r="D18" i="6" s="1"/>
  <c r="D10" i="6"/>
  <c r="D11" i="6" s="1"/>
  <c r="F12" i="6"/>
  <c r="F18" i="6" s="1"/>
  <c r="D15" i="6"/>
  <c r="H17" i="6"/>
  <c r="D21" i="6"/>
  <c r="D24" i="6"/>
  <c r="D27" i="6"/>
  <c r="D30" i="6"/>
  <c r="D33" i="6"/>
  <c r="G12" i="6"/>
  <c r="H7" i="6"/>
  <c r="H10" i="6"/>
  <c r="H15" i="6"/>
  <c r="H21" i="6"/>
  <c r="H24" i="6"/>
  <c r="H27" i="6"/>
  <c r="H30" i="6"/>
  <c r="H33" i="6"/>
  <c r="H8" i="6"/>
  <c r="F11" i="6"/>
  <c r="H11" i="6" s="1"/>
  <c r="H13" i="6"/>
  <c r="H16" i="6"/>
  <c r="H22" i="6"/>
  <c r="H25" i="6"/>
  <c r="H28" i="6"/>
  <c r="H31" i="6"/>
  <c r="H34" i="6"/>
  <c r="I13" i="6"/>
  <c r="I34" i="6"/>
  <c r="D20" i="6"/>
  <c r="D23" i="6"/>
  <c r="D26" i="6"/>
  <c r="D29" i="6"/>
  <c r="D32" i="6"/>
  <c r="E17" i="6"/>
  <c r="H23" i="6"/>
  <c r="H32" i="6"/>
  <c r="I11" i="6" l="1"/>
  <c r="G18" i="6"/>
  <c r="I12" i="6"/>
  <c r="H12" i="6"/>
  <c r="E18" i="6"/>
  <c r="I18" i="6" l="1"/>
  <c r="H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<sst xmlns="http://schemas.openxmlformats.org/spreadsheetml/2006/main" count="1885" uniqueCount="245">
  <si>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</si>
  <si>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</si>
  <si>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</si>
  <si>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</si>
  <si>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</si>
  <si>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</si>
  <si>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</si>
  <si>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</si>
  <si>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</si>
  <si>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</si>
  <si>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</si>
  <si>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</si>
  <si>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</si>
  <si>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</si>
  <si>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</si>
  <si>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</si>
  <si>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</si>
  <si>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</si>
  <si>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</si>
  <si>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</si>
  <si>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</si>
  <si>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</si>
  <si>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</si>
  <si>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</si>
  <si>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</si>
  <si>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</si>
  <si>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</si>
  <si>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</si>
  <si>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</si>
  <si>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</si>
  <si>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</si>
  <si>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</si>
  <si>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</si>
  <si>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</si>
  <si>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</si>
  <si>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</si>
  <si>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</si>
  <si>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</si>
  <si>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</si>
  <si>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</si>
  <si>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</si>
  <si>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</si>
  <si>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</si>
  <si>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</si>
  <si>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</si>
  <si>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</si>
  <si>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</si>
  <si>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</si>
  <si>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</si>
  <si>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</si>
  <si>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</si>
  <si>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</si>
  <si>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</si>
  <si>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</si>
  <si>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</si>
  <si>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</si>
  <si>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</si>
  <si>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</si>
  <si>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</si>
  <si>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</si>
  <si>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</si>
  <si>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</si>
  <si>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</si>
  <si>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</si>
  <si>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</si>
  <si>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</si>
  <si>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</si>
  <si>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</si>
  <si>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</si>
  <si>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</si>
  <si>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</si>
  <si>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</si>
  <si>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</si>
  <si>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</si>
  <si>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</si>
  <si>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</si>
  <si>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</si>
  <si>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</si>
  <si>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</si>
  <si>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</si>
  <si>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</si>
  <si>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</si>
  <si>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</si>
  <si>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</si>
  <si>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</si>
  <si>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</si>
  <si>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</si>
  <si>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</si>
  <si>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</si>
  <si>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</si>
  <si>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</si>
  <si>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</si>
  <si>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</si>
  <si>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</si>
  <si>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</si>
  <si>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</si>
  <si>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</si>
  <si>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</si>
  <si>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</si>
  <si>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</si>
  <si>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</si>
  <si>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</si>
  <si>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</si>
  <si>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</si>
  <si>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</si>
  <si>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</si>
  <si>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</si>
  <si>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</si>
  <si>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</si>
  <si>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</si>
  <si>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</si>
  <si>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</si>
  <si>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</si>
  <si>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</si>
  <si>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</si>
  <si>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</si>
  <si>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</si>
  <si>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</si>
  <si>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</si>
  <si>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</si>
  <si>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</si>
  <si>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</si>
  <si>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</si>
  <si>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</si>
  <si>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</si>
  <si>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</si>
  <si>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</si>
  <si>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</si>
  <si>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</si>
  <si>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</si>
  <si>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</si>
  <si>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</si>
  <si>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</si>
  <si>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</si>
  <si>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</si>
  <si>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</si>
  <si>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</si>
  <si>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</si>
  <si>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</si>
  <si>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</si>
  <si>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</si>
  <si>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</si>
  <si>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</si>
  <si>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</si>
  <si>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</si>
  <si>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</si>
  <si>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</si>
  <si>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</si>
  <si>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</si>
  <si>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</si>
  <si>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</si>
  <si>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</si>
  <si>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</si>
  <si>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</si>
  <si>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Abril </t>
  </si>
  <si>
    <t xml:space="preserve"> Abril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</si>
  <si>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</si>
  <si>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</si>
  <si>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</si>
  <si>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</si>
  <si>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</si>
  <si>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</si>
  <si>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</si>
  <si>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Abril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</si>
  <si>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</si>
  <si>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</si>
  <si>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</si>
  <si>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</si>
  <si>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</si>
  <si>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</si>
  <si>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</si>
  <si>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</si>
  <si>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22/7/2026</t>
  </si>
  <si>
    <t>Pasaia</t>
  </si>
  <si>
    <t>Maquinaria, aparatos, herramientas y repuestos</t>
  </si>
  <si>
    <t>Baleares</t>
  </si>
  <si>
    <t xml:space="preserve">Abril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</si>
  <si>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</si>
  <si>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</si>
  <si>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</si>
  <si>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</si>
  <si>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</si>
  <si>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</si>
  <si>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</si>
  <si>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</si>
  <si>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21/07/2026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</si>
  <si>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</si>
  <si>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</si>
  <si>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</si>
  <si>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</si>
  <si>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</si>
  <si>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</si>
  <si>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</si>
  <si>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</si>
  <si>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</si>
  <si>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</si>
  <si>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</si>
  <si>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</si>
  <si>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</si>
  <si>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</si>
  <si>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</si>
  <si>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Fecha: 21/7/2026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</si>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</sst>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2" fillId="5" borderId="51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20" fillId="3" borderId="48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wrapText="1" indent="1"/>
    </xf>
    <xf numFmtId="0" fontId="20" fillId="4" borderId="49" xfId="0" applyFont="1" applyFill="1" applyBorder="1" applyAlignment="1">
      <alignment horizontal="left" vertical="center"/>
    </xf>
    <xf numFmtId="0" fontId="30" fillId="5" borderId="48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33" fillId="3" borderId="45" xfId="0" applyFont="1" applyFill="1" applyBorder="1" applyAlignment="1">
      <alignment horizontal="left" vertical="center" wrapTex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AD26363B-EF11-40F1-BB5D-BEF5FEEB2872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4102895.43</c:v>
                </c:pt>
                <c:pt idx="1">
                  <c:v>1068844</c:v>
                </c:pt>
                <c:pt idx="2">
                  <c:v>2057808.037</c:v>
                </c:pt>
                <c:pt idx="3">
                  <c:v>1286974.2139999999</c:v>
                </c:pt>
                <c:pt idx="4">
                  <c:v>32101400.710999999</c:v>
                </c:pt>
                <c:pt idx="5">
                  <c:v>1776747.2220000001</c:v>
                </c:pt>
                <c:pt idx="6">
                  <c:v>5273114.6899999985</c:v>
                </c:pt>
                <c:pt idx="7">
                  <c:v>23792788</c:v>
                </c:pt>
                <c:pt idx="8">
                  <c:v>11293068</c:v>
                </c:pt>
                <c:pt idx="9">
                  <c:v>11736408.408</c:v>
                </c:pt>
                <c:pt idx="10">
                  <c:v>6488966.3430000003</c:v>
                </c:pt>
                <c:pt idx="11">
                  <c:v>695492</c:v>
                </c:pt>
                <c:pt idx="12">
                  <c:v>2485219.781</c:v>
                </c:pt>
                <c:pt idx="13">
                  <c:v>4235649.6339999996</c:v>
                </c:pt>
                <c:pt idx="14">
                  <c:v>9710408.949000001</c:v>
                </c:pt>
                <c:pt idx="15">
                  <c:v>11762431.568</c:v>
                </c:pt>
                <c:pt idx="16">
                  <c:v>2243318.2200000002</c:v>
                </c:pt>
                <c:pt idx="17">
                  <c:v>609181.304</c:v>
                </c:pt>
                <c:pt idx="18">
                  <c:v>188472</c:v>
                </c:pt>
                <c:pt idx="19">
                  <c:v>801373.951</c:v>
                </c:pt>
                <c:pt idx="20">
                  <c:v>1201694.969</c:v>
                </c:pt>
                <c:pt idx="21">
                  <c:v>4791140.625</c:v>
                </c:pt>
                <c:pt idx="22">
                  <c:v>2346980.1439999999</c:v>
                </c:pt>
                <c:pt idx="23">
                  <c:v>1372111</c:v>
                </c:pt>
                <c:pt idx="24">
                  <c:v>10223538.085000001</c:v>
                </c:pt>
                <c:pt idx="25">
                  <c:v>25771996.75</c:v>
                </c:pt>
                <c:pt idx="26">
                  <c:v>1681609.942</c:v>
                </c:pt>
                <c:pt idx="27">
                  <c:v>538984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4390727.3959999997</c:v>
                </c:pt>
                <c:pt idx="1">
                  <c:v>906111</c:v>
                </c:pt>
                <c:pt idx="2">
                  <c:v>1897575.977</c:v>
                </c:pt>
                <c:pt idx="3">
                  <c:v>1499826.112</c:v>
                </c:pt>
                <c:pt idx="4">
                  <c:v>33955408.053000003</c:v>
                </c:pt>
                <c:pt idx="5">
                  <c:v>1748636.8060000001</c:v>
                </c:pt>
                <c:pt idx="6">
                  <c:v>5492993.6780000003</c:v>
                </c:pt>
                <c:pt idx="7">
                  <c:v>22551466.761</c:v>
                </c:pt>
                <c:pt idx="8">
                  <c:v>10889423</c:v>
                </c:pt>
                <c:pt idx="9">
                  <c:v>11235974.081</c:v>
                </c:pt>
                <c:pt idx="10">
                  <c:v>5942313.8689999999</c:v>
                </c:pt>
                <c:pt idx="11">
                  <c:v>678914</c:v>
                </c:pt>
                <c:pt idx="12">
                  <c:v>2132383</c:v>
                </c:pt>
                <c:pt idx="13">
                  <c:v>5829281.6639999999</c:v>
                </c:pt>
                <c:pt idx="14">
                  <c:v>9663966.9230000004</c:v>
                </c:pt>
                <c:pt idx="15">
                  <c:v>11463203.435000001</c:v>
                </c:pt>
                <c:pt idx="16">
                  <c:v>1730881.9280000001</c:v>
                </c:pt>
                <c:pt idx="17">
                  <c:v>748846.98499999999</c:v>
                </c:pt>
                <c:pt idx="18">
                  <c:v>176838</c:v>
                </c:pt>
                <c:pt idx="19">
                  <c:v>949524.973</c:v>
                </c:pt>
                <c:pt idx="20">
                  <c:v>1133431.209</c:v>
                </c:pt>
                <c:pt idx="21">
                  <c:v>5006027.55</c:v>
                </c:pt>
                <c:pt idx="22">
                  <c:v>2273247.3309999998</c:v>
                </c:pt>
                <c:pt idx="23">
                  <c:v>1448239</c:v>
                </c:pt>
                <c:pt idx="24">
                  <c:v>9944556.4250000007</c:v>
                </c:pt>
                <c:pt idx="25">
                  <c:v>26655966.500999998</c:v>
                </c:pt>
                <c:pt idx="26">
                  <c:v>1695289.0989999999</c:v>
                </c:pt>
                <c:pt idx="27">
                  <c:v>483588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469516"/>
        <c:axId val="2975452"/>
      </c:barChart>
      <c:catAx>
        <c:axId val="174695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75452"/>
        <c:crosses val="autoZero"/>
        <c:auto val="1"/>
        <c:lblAlgn val="ctr"/>
        <c:lblOffset val="100"/>
        <c:noMultiLvlLbl val="0"/>
      </c:catAx>
      <c:valAx>
        <c:axId val="297545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69516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1105156</c:v>
                </c:pt>
                <c:pt idx="5">
                  <c:v>0</c:v>
                </c:pt>
                <c:pt idx="6">
                  <c:v>24</c:v>
                </c:pt>
                <c:pt idx="7">
                  <c:v>0</c:v>
                </c:pt>
                <c:pt idx="8">
                  <c:v>0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5599</c:v>
                </c:pt>
                <c:pt idx="13">
                  <c:v>0</c:v>
                </c:pt>
                <c:pt idx="14">
                  <c:v>84843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378</c:v>
                </c:pt>
                <c:pt idx="22">
                  <c:v>1</c:v>
                </c:pt>
                <c:pt idx="23">
                  <c:v>0</c:v>
                </c:pt>
                <c:pt idx="24">
                  <c:v>4857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1115972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53366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679</c:v>
                </c:pt>
                <c:pt idx="22">
                  <c:v>0</c:v>
                </c:pt>
                <c:pt idx="23">
                  <c:v>0</c:v>
                </c:pt>
                <c:pt idx="24">
                  <c:v>68620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3044260"/>
        <c:axId val="61380054"/>
      </c:barChart>
      <c:catAx>
        <c:axId val="330442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380054"/>
        <c:crosses val="autoZero"/>
        <c:auto val="1"/>
        <c:lblAlgn val="ctr"/>
        <c:lblOffset val="100"/>
        <c:noMultiLvlLbl val="0"/>
      </c:catAx>
      <c:valAx>
        <c:axId val="6138005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04426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6302</c:v>
                </c:pt>
                <c:pt idx="1">
                  <c:v>181052</c:v>
                </c:pt>
                <c:pt idx="2">
                  <c:v>0</c:v>
                </c:pt>
                <c:pt idx="3">
                  <c:v>9494</c:v>
                </c:pt>
                <c:pt idx="4">
                  <c:v>18787231</c:v>
                </c:pt>
                <c:pt idx="5">
                  <c:v>394145</c:v>
                </c:pt>
                <c:pt idx="6">
                  <c:v>39362</c:v>
                </c:pt>
                <c:pt idx="7">
                  <c:v>9031038</c:v>
                </c:pt>
                <c:pt idx="8">
                  <c:v>130949</c:v>
                </c:pt>
                <c:pt idx="9">
                  <c:v>121012</c:v>
                </c:pt>
                <c:pt idx="10">
                  <c:v>329744</c:v>
                </c:pt>
                <c:pt idx="11">
                  <c:v>1701</c:v>
                </c:pt>
                <c:pt idx="12">
                  <c:v>28628</c:v>
                </c:pt>
                <c:pt idx="13">
                  <c:v>142443</c:v>
                </c:pt>
                <c:pt idx="14">
                  <c:v>1133870</c:v>
                </c:pt>
                <c:pt idx="15">
                  <c:v>5598376</c:v>
                </c:pt>
                <c:pt idx="16">
                  <c:v>1430675</c:v>
                </c:pt>
                <c:pt idx="17">
                  <c:v>899</c:v>
                </c:pt>
                <c:pt idx="18">
                  <c:v>0</c:v>
                </c:pt>
                <c:pt idx="19">
                  <c:v>21649</c:v>
                </c:pt>
                <c:pt idx="20">
                  <c:v>14833</c:v>
                </c:pt>
                <c:pt idx="21">
                  <c:v>301977</c:v>
                </c:pt>
                <c:pt idx="22">
                  <c:v>138004</c:v>
                </c:pt>
                <c:pt idx="23">
                  <c:v>1354</c:v>
                </c:pt>
                <c:pt idx="24">
                  <c:v>837023</c:v>
                </c:pt>
                <c:pt idx="25">
                  <c:v>9574416</c:v>
                </c:pt>
                <c:pt idx="26">
                  <c:v>127193</c:v>
                </c:pt>
                <c:pt idx="27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132053</c:v>
                </c:pt>
                <c:pt idx="1">
                  <c:v>7765</c:v>
                </c:pt>
                <c:pt idx="2">
                  <c:v>122</c:v>
                </c:pt>
                <c:pt idx="3">
                  <c:v>0</c:v>
                </c:pt>
                <c:pt idx="4">
                  <c:v>20395430</c:v>
                </c:pt>
                <c:pt idx="5">
                  <c:v>319090</c:v>
                </c:pt>
                <c:pt idx="6">
                  <c:v>4891</c:v>
                </c:pt>
                <c:pt idx="7">
                  <c:v>7885969</c:v>
                </c:pt>
                <c:pt idx="8">
                  <c:v>21901</c:v>
                </c:pt>
                <c:pt idx="9">
                  <c:v>12568</c:v>
                </c:pt>
                <c:pt idx="10">
                  <c:v>59646</c:v>
                </c:pt>
                <c:pt idx="11">
                  <c:v>0</c:v>
                </c:pt>
                <c:pt idx="12">
                  <c:v>121220</c:v>
                </c:pt>
                <c:pt idx="13">
                  <c:v>263956</c:v>
                </c:pt>
                <c:pt idx="14">
                  <c:v>773768</c:v>
                </c:pt>
                <c:pt idx="15">
                  <c:v>5378363</c:v>
                </c:pt>
                <c:pt idx="16">
                  <c:v>1091325</c:v>
                </c:pt>
                <c:pt idx="17">
                  <c:v>61</c:v>
                </c:pt>
                <c:pt idx="18">
                  <c:v>0</c:v>
                </c:pt>
                <c:pt idx="19">
                  <c:v>3762</c:v>
                </c:pt>
                <c:pt idx="20">
                  <c:v>10029</c:v>
                </c:pt>
                <c:pt idx="21">
                  <c:v>499329</c:v>
                </c:pt>
                <c:pt idx="22">
                  <c:v>98442</c:v>
                </c:pt>
                <c:pt idx="23">
                  <c:v>0</c:v>
                </c:pt>
                <c:pt idx="24">
                  <c:v>679061</c:v>
                </c:pt>
                <c:pt idx="25">
                  <c:v>10588915</c:v>
                </c:pt>
                <c:pt idx="26">
                  <c:v>143989</c:v>
                </c:pt>
                <c:pt idx="27">
                  <c:v>12440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8643710"/>
        <c:axId val="58082060"/>
      </c:barChart>
      <c:catAx>
        <c:axId val="2864371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082060"/>
        <c:crosses val="autoZero"/>
        <c:auto val="1"/>
        <c:lblAlgn val="ctr"/>
        <c:lblOffset val="100"/>
        <c:noMultiLvlLbl val="0"/>
      </c:catAx>
      <c:valAx>
        <c:axId val="5808206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64371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181052</c:v>
                </c:pt>
                <c:pt idx="2">
                  <c:v>0</c:v>
                </c:pt>
                <c:pt idx="3">
                  <c:v>0</c:v>
                </c:pt>
                <c:pt idx="4">
                  <c:v>14734110</c:v>
                </c:pt>
                <c:pt idx="5">
                  <c:v>88620</c:v>
                </c:pt>
                <c:pt idx="6">
                  <c:v>13</c:v>
                </c:pt>
                <c:pt idx="7">
                  <c:v>6112418</c:v>
                </c:pt>
                <c:pt idx="8">
                  <c:v>129742</c:v>
                </c:pt>
                <c:pt idx="9">
                  <c:v>13033</c:v>
                </c:pt>
                <c:pt idx="10">
                  <c:v>329744</c:v>
                </c:pt>
                <c:pt idx="11">
                  <c:v>0</c:v>
                </c:pt>
                <c:pt idx="12">
                  <c:v>28452</c:v>
                </c:pt>
                <c:pt idx="13">
                  <c:v>496</c:v>
                </c:pt>
                <c:pt idx="14">
                  <c:v>170424</c:v>
                </c:pt>
                <c:pt idx="15">
                  <c:v>3523712</c:v>
                </c:pt>
                <c:pt idx="16">
                  <c:v>1424653</c:v>
                </c:pt>
                <c:pt idx="17">
                  <c:v>829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269823</c:v>
                </c:pt>
                <c:pt idx="22">
                  <c:v>137237</c:v>
                </c:pt>
                <c:pt idx="23">
                  <c:v>8</c:v>
                </c:pt>
                <c:pt idx="24">
                  <c:v>198</c:v>
                </c:pt>
                <c:pt idx="25">
                  <c:v>9391525</c:v>
                </c:pt>
                <c:pt idx="26">
                  <c:v>87788</c:v>
                </c:pt>
                <c:pt idx="27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7765</c:v>
                </c:pt>
                <c:pt idx="2">
                  <c:v>122</c:v>
                </c:pt>
                <c:pt idx="3">
                  <c:v>0</c:v>
                </c:pt>
                <c:pt idx="4">
                  <c:v>15368859</c:v>
                </c:pt>
                <c:pt idx="5">
                  <c:v>72515</c:v>
                </c:pt>
                <c:pt idx="6">
                  <c:v>38</c:v>
                </c:pt>
                <c:pt idx="7">
                  <c:v>5448266</c:v>
                </c:pt>
                <c:pt idx="8">
                  <c:v>14623</c:v>
                </c:pt>
                <c:pt idx="9">
                  <c:v>1445</c:v>
                </c:pt>
                <c:pt idx="10">
                  <c:v>59646</c:v>
                </c:pt>
                <c:pt idx="11">
                  <c:v>0</c:v>
                </c:pt>
                <c:pt idx="12">
                  <c:v>67181</c:v>
                </c:pt>
                <c:pt idx="13">
                  <c:v>305</c:v>
                </c:pt>
                <c:pt idx="14">
                  <c:v>79455</c:v>
                </c:pt>
                <c:pt idx="15">
                  <c:v>3501465</c:v>
                </c:pt>
                <c:pt idx="16">
                  <c:v>1078740</c:v>
                </c:pt>
                <c:pt idx="17">
                  <c:v>61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491045</c:v>
                </c:pt>
                <c:pt idx="22">
                  <c:v>93282</c:v>
                </c:pt>
                <c:pt idx="23">
                  <c:v>0</c:v>
                </c:pt>
                <c:pt idx="24">
                  <c:v>0</c:v>
                </c:pt>
                <c:pt idx="25">
                  <c:v>10418282</c:v>
                </c:pt>
                <c:pt idx="26">
                  <c:v>100254</c:v>
                </c:pt>
                <c:pt idx="2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4554337"/>
        <c:axId val="39934433"/>
      </c:barChart>
      <c:catAx>
        <c:axId val="5455433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934433"/>
        <c:crosses val="autoZero"/>
        <c:auto val="1"/>
        <c:lblAlgn val="ctr"/>
        <c:lblOffset val="100"/>
        <c:noMultiLvlLbl val="0"/>
      </c:catAx>
      <c:valAx>
        <c:axId val="3993443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55433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109</c:v>
                </c:pt>
                <c:pt idx="1">
                  <c:v>28692</c:v>
                </c:pt>
                <c:pt idx="2">
                  <c:v>387398</c:v>
                </c:pt>
                <c:pt idx="3">
                  <c:v>0</c:v>
                </c:pt>
                <c:pt idx="4">
                  <c:v>4625510</c:v>
                </c:pt>
                <c:pt idx="5">
                  <c:v>309658</c:v>
                </c:pt>
                <c:pt idx="6">
                  <c:v>4735408</c:v>
                </c:pt>
                <c:pt idx="7">
                  <c:v>3850737</c:v>
                </c:pt>
                <c:pt idx="8">
                  <c:v>335593</c:v>
                </c:pt>
                <c:pt idx="9">
                  <c:v>0</c:v>
                </c:pt>
                <c:pt idx="10">
                  <c:v>0</c:v>
                </c:pt>
                <c:pt idx="11">
                  <c:v>189067</c:v>
                </c:pt>
                <c:pt idx="12">
                  <c:v>6265</c:v>
                </c:pt>
                <c:pt idx="13">
                  <c:v>0</c:v>
                </c:pt>
                <c:pt idx="14">
                  <c:v>203973</c:v>
                </c:pt>
                <c:pt idx="15">
                  <c:v>1980774</c:v>
                </c:pt>
                <c:pt idx="16">
                  <c:v>154603</c:v>
                </c:pt>
                <c:pt idx="17">
                  <c:v>0</c:v>
                </c:pt>
                <c:pt idx="18">
                  <c:v>149852</c:v>
                </c:pt>
                <c:pt idx="19">
                  <c:v>17055</c:v>
                </c:pt>
                <c:pt idx="20">
                  <c:v>174505</c:v>
                </c:pt>
                <c:pt idx="21">
                  <c:v>1539012</c:v>
                </c:pt>
                <c:pt idx="22">
                  <c:v>665041</c:v>
                </c:pt>
                <c:pt idx="23">
                  <c:v>45020</c:v>
                </c:pt>
                <c:pt idx="24">
                  <c:v>116634</c:v>
                </c:pt>
                <c:pt idx="25">
                  <c:v>4406507</c:v>
                </c:pt>
                <c:pt idx="26">
                  <c:v>430594</c:v>
                </c:pt>
                <c:pt idx="27">
                  <c:v>121318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23951</c:v>
                </c:pt>
                <c:pt idx="2">
                  <c:v>344842</c:v>
                </c:pt>
                <c:pt idx="3">
                  <c:v>0</c:v>
                </c:pt>
                <c:pt idx="4">
                  <c:v>4641378</c:v>
                </c:pt>
                <c:pt idx="5">
                  <c:v>311397</c:v>
                </c:pt>
                <c:pt idx="6">
                  <c:v>4865457</c:v>
                </c:pt>
                <c:pt idx="7">
                  <c:v>3777899</c:v>
                </c:pt>
                <c:pt idx="8">
                  <c:v>407053</c:v>
                </c:pt>
                <c:pt idx="9">
                  <c:v>366</c:v>
                </c:pt>
                <c:pt idx="10">
                  <c:v>0</c:v>
                </c:pt>
                <c:pt idx="11">
                  <c:v>188383</c:v>
                </c:pt>
                <c:pt idx="12">
                  <c:v>7933</c:v>
                </c:pt>
                <c:pt idx="13">
                  <c:v>0</c:v>
                </c:pt>
                <c:pt idx="14">
                  <c:v>226822</c:v>
                </c:pt>
                <c:pt idx="15">
                  <c:v>1868348</c:v>
                </c:pt>
                <c:pt idx="16">
                  <c:v>140331</c:v>
                </c:pt>
                <c:pt idx="17">
                  <c:v>0</c:v>
                </c:pt>
                <c:pt idx="18">
                  <c:v>150264</c:v>
                </c:pt>
                <c:pt idx="19">
                  <c:v>239328</c:v>
                </c:pt>
                <c:pt idx="20">
                  <c:v>167304</c:v>
                </c:pt>
                <c:pt idx="21">
                  <c:v>1573752</c:v>
                </c:pt>
                <c:pt idx="22">
                  <c:v>716527</c:v>
                </c:pt>
                <c:pt idx="23">
                  <c:v>56043</c:v>
                </c:pt>
                <c:pt idx="24">
                  <c:v>129078</c:v>
                </c:pt>
                <c:pt idx="25">
                  <c:v>4546620</c:v>
                </c:pt>
                <c:pt idx="26">
                  <c:v>451108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655444"/>
        <c:axId val="20175360"/>
      </c:barChart>
      <c:catAx>
        <c:axId val="586554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175360"/>
        <c:crosses val="autoZero"/>
        <c:auto val="1"/>
        <c:lblAlgn val="ctr"/>
        <c:lblOffset val="100"/>
        <c:noMultiLvlLbl val="0"/>
      </c:catAx>
      <c:valAx>
        <c:axId val="2017536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5544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692</c:v>
                </c:pt>
                <c:pt idx="2">
                  <c:v>19133</c:v>
                </c:pt>
                <c:pt idx="3">
                  <c:v>0</c:v>
                </c:pt>
                <c:pt idx="4">
                  <c:v>191636</c:v>
                </c:pt>
                <c:pt idx="5">
                  <c:v>11785</c:v>
                </c:pt>
                <c:pt idx="6">
                  <c:v>223230</c:v>
                </c:pt>
                <c:pt idx="7">
                  <c:v>139633</c:v>
                </c:pt>
                <c:pt idx="8">
                  <c:v>12113</c:v>
                </c:pt>
                <c:pt idx="9">
                  <c:v>0</c:v>
                </c:pt>
                <c:pt idx="10">
                  <c:v>0</c:v>
                </c:pt>
                <c:pt idx="11">
                  <c:v>10524</c:v>
                </c:pt>
                <c:pt idx="12">
                  <c:v>27</c:v>
                </c:pt>
                <c:pt idx="13">
                  <c:v>0</c:v>
                </c:pt>
                <c:pt idx="14">
                  <c:v>10067</c:v>
                </c:pt>
                <c:pt idx="15">
                  <c:v>116430</c:v>
                </c:pt>
                <c:pt idx="16">
                  <c:v>6887</c:v>
                </c:pt>
                <c:pt idx="17">
                  <c:v>0</c:v>
                </c:pt>
                <c:pt idx="18">
                  <c:v>9331</c:v>
                </c:pt>
                <c:pt idx="19">
                  <c:v>967</c:v>
                </c:pt>
                <c:pt idx="20">
                  <c:v>1126</c:v>
                </c:pt>
                <c:pt idx="21">
                  <c:v>98900</c:v>
                </c:pt>
                <c:pt idx="22">
                  <c:v>13490</c:v>
                </c:pt>
                <c:pt idx="23">
                  <c:v>2395</c:v>
                </c:pt>
                <c:pt idx="24">
                  <c:v>0</c:v>
                </c:pt>
                <c:pt idx="25">
                  <c:v>163615</c:v>
                </c:pt>
                <c:pt idx="26">
                  <c:v>5662</c:v>
                </c:pt>
                <c:pt idx="27">
                  <c:v>3786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388</c:v>
                </c:pt>
                <c:pt idx="2">
                  <c:v>17916</c:v>
                </c:pt>
                <c:pt idx="3">
                  <c:v>0</c:v>
                </c:pt>
                <c:pt idx="4">
                  <c:v>192522</c:v>
                </c:pt>
                <c:pt idx="5">
                  <c:v>11220</c:v>
                </c:pt>
                <c:pt idx="6">
                  <c:v>224022</c:v>
                </c:pt>
                <c:pt idx="7">
                  <c:v>135697</c:v>
                </c:pt>
                <c:pt idx="8">
                  <c:v>15309</c:v>
                </c:pt>
                <c:pt idx="9">
                  <c:v>0</c:v>
                </c:pt>
                <c:pt idx="10">
                  <c:v>0</c:v>
                </c:pt>
                <c:pt idx="11">
                  <c:v>10597</c:v>
                </c:pt>
                <c:pt idx="12">
                  <c:v>10</c:v>
                </c:pt>
                <c:pt idx="13">
                  <c:v>0</c:v>
                </c:pt>
                <c:pt idx="14">
                  <c:v>11950</c:v>
                </c:pt>
                <c:pt idx="15">
                  <c:v>114508</c:v>
                </c:pt>
                <c:pt idx="16">
                  <c:v>7180</c:v>
                </c:pt>
                <c:pt idx="17">
                  <c:v>0</c:v>
                </c:pt>
                <c:pt idx="18">
                  <c:v>9554</c:v>
                </c:pt>
                <c:pt idx="19">
                  <c:v>9956</c:v>
                </c:pt>
                <c:pt idx="20">
                  <c:v>972</c:v>
                </c:pt>
                <c:pt idx="21">
                  <c:v>98741</c:v>
                </c:pt>
                <c:pt idx="22">
                  <c:v>15553</c:v>
                </c:pt>
                <c:pt idx="23">
                  <c:v>2882</c:v>
                </c:pt>
                <c:pt idx="24">
                  <c:v>0</c:v>
                </c:pt>
                <c:pt idx="25">
                  <c:v>171965</c:v>
                </c:pt>
                <c:pt idx="26">
                  <c:v>5970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169910"/>
        <c:axId val="9579246"/>
      </c:barChart>
      <c:catAx>
        <c:axId val="2016991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79246"/>
        <c:crosses val="autoZero"/>
        <c:auto val="1"/>
        <c:lblAlgn val="ctr"/>
        <c:lblOffset val="100"/>
        <c:noMultiLvlLbl val="0"/>
      </c:catAx>
      <c:valAx>
        <c:axId val="957924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16991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78527</c:v>
                </c:pt>
                <c:pt idx="2">
                  <c:v>4343.5</c:v>
                </c:pt>
                <c:pt idx="3">
                  <c:v>8</c:v>
                </c:pt>
                <c:pt idx="4">
                  <c:v>1533464</c:v>
                </c:pt>
                <c:pt idx="5">
                  <c:v>69740</c:v>
                </c:pt>
                <c:pt idx="6">
                  <c:v>25687</c:v>
                </c:pt>
                <c:pt idx="7">
                  <c:v>1271152.5</c:v>
                </c:pt>
                <c:pt idx="8">
                  <c:v>140928.5</c:v>
                </c:pt>
                <c:pt idx="9">
                  <c:v>14394</c:v>
                </c:pt>
                <c:pt idx="10">
                  <c:v>55624</c:v>
                </c:pt>
                <c:pt idx="11">
                  <c:v>2416.25</c:v>
                </c:pt>
                <c:pt idx="12">
                  <c:v>2655.25</c:v>
                </c:pt>
                <c:pt idx="13">
                  <c:v>24129</c:v>
                </c:pt>
                <c:pt idx="14">
                  <c:v>43581.75</c:v>
                </c:pt>
                <c:pt idx="15">
                  <c:v>495136</c:v>
                </c:pt>
                <c:pt idx="16">
                  <c:v>138721</c:v>
                </c:pt>
                <c:pt idx="17">
                  <c:v>14218.5</c:v>
                </c:pt>
                <c:pt idx="18">
                  <c:v>1202.25</c:v>
                </c:pt>
                <c:pt idx="19">
                  <c:v>0</c:v>
                </c:pt>
                <c:pt idx="20">
                  <c:v>0</c:v>
                </c:pt>
                <c:pt idx="21">
                  <c:v>173787</c:v>
                </c:pt>
                <c:pt idx="22">
                  <c:v>56875.75</c:v>
                </c:pt>
                <c:pt idx="23">
                  <c:v>52974</c:v>
                </c:pt>
                <c:pt idx="24">
                  <c:v>5117</c:v>
                </c:pt>
                <c:pt idx="25">
                  <c:v>1814785</c:v>
                </c:pt>
                <c:pt idx="26">
                  <c:v>95839</c:v>
                </c:pt>
                <c:pt idx="27">
                  <c:v>14273.75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62692.75</c:v>
                </c:pt>
                <c:pt idx="2">
                  <c:v>6465</c:v>
                </c:pt>
                <c:pt idx="3">
                  <c:v>0</c:v>
                </c:pt>
                <c:pt idx="4">
                  <c:v>1445954</c:v>
                </c:pt>
                <c:pt idx="5">
                  <c:v>69692</c:v>
                </c:pt>
                <c:pt idx="6">
                  <c:v>25300</c:v>
                </c:pt>
                <c:pt idx="7">
                  <c:v>1232916.75</c:v>
                </c:pt>
                <c:pt idx="8">
                  <c:v>139425</c:v>
                </c:pt>
                <c:pt idx="9">
                  <c:v>16283</c:v>
                </c:pt>
                <c:pt idx="10">
                  <c:v>31708.5</c:v>
                </c:pt>
                <c:pt idx="11">
                  <c:v>1824</c:v>
                </c:pt>
                <c:pt idx="12">
                  <c:v>10088.25</c:v>
                </c:pt>
                <c:pt idx="13">
                  <c:v>22983</c:v>
                </c:pt>
                <c:pt idx="14">
                  <c:v>42923</c:v>
                </c:pt>
                <c:pt idx="15">
                  <c:v>468601</c:v>
                </c:pt>
                <c:pt idx="16">
                  <c:v>107471.25</c:v>
                </c:pt>
                <c:pt idx="17">
                  <c:v>13086.25</c:v>
                </c:pt>
                <c:pt idx="18">
                  <c:v>1528.75</c:v>
                </c:pt>
                <c:pt idx="19">
                  <c:v>100</c:v>
                </c:pt>
                <c:pt idx="20">
                  <c:v>0</c:v>
                </c:pt>
                <c:pt idx="21">
                  <c:v>188511</c:v>
                </c:pt>
                <c:pt idx="22">
                  <c:v>50250</c:v>
                </c:pt>
                <c:pt idx="23">
                  <c:v>49651</c:v>
                </c:pt>
                <c:pt idx="24">
                  <c:v>4534</c:v>
                </c:pt>
                <c:pt idx="25">
                  <c:v>1808575</c:v>
                </c:pt>
                <c:pt idx="26">
                  <c:v>95220</c:v>
                </c:pt>
                <c:pt idx="27">
                  <c:v>10559.5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746987"/>
        <c:axId val="36361005"/>
      </c:barChart>
      <c:catAx>
        <c:axId val="2574698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361005"/>
        <c:crosses val="autoZero"/>
        <c:auto val="1"/>
        <c:lblAlgn val="ctr"/>
        <c:lblOffset val="100"/>
        <c:noMultiLvlLbl val="0"/>
      </c:catAx>
      <c:valAx>
        <c:axId val="3636100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74698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12482.75</c:v>
                </c:pt>
                <c:pt idx="2">
                  <c:v>0</c:v>
                </c:pt>
                <c:pt idx="3">
                  <c:v>0</c:v>
                </c:pt>
                <c:pt idx="4">
                  <c:v>1332397</c:v>
                </c:pt>
                <c:pt idx="5">
                  <c:v>8722.75</c:v>
                </c:pt>
                <c:pt idx="6">
                  <c:v>6</c:v>
                </c:pt>
                <c:pt idx="7">
                  <c:v>567355.5</c:v>
                </c:pt>
                <c:pt idx="8">
                  <c:v>9263</c:v>
                </c:pt>
                <c:pt idx="9">
                  <c:v>1022</c:v>
                </c:pt>
                <c:pt idx="10">
                  <c:v>23933</c:v>
                </c:pt>
                <c:pt idx="11">
                  <c:v>0</c:v>
                </c:pt>
                <c:pt idx="12">
                  <c:v>1944</c:v>
                </c:pt>
                <c:pt idx="13">
                  <c:v>187</c:v>
                </c:pt>
                <c:pt idx="14">
                  <c:v>15868.5</c:v>
                </c:pt>
                <c:pt idx="15">
                  <c:v>288986</c:v>
                </c:pt>
                <c:pt idx="16">
                  <c:v>115095</c:v>
                </c:pt>
                <c:pt idx="17">
                  <c:v>360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19732</c:v>
                </c:pt>
                <c:pt idx="22">
                  <c:v>11927</c:v>
                </c:pt>
                <c:pt idx="23">
                  <c:v>1</c:v>
                </c:pt>
                <c:pt idx="24">
                  <c:v>88</c:v>
                </c:pt>
                <c:pt idx="25">
                  <c:v>781629</c:v>
                </c:pt>
                <c:pt idx="26">
                  <c:v>7216</c:v>
                </c:pt>
                <c:pt idx="27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787</c:v>
                </c:pt>
                <c:pt idx="2">
                  <c:v>56</c:v>
                </c:pt>
                <c:pt idx="3">
                  <c:v>0</c:v>
                </c:pt>
                <c:pt idx="4">
                  <c:v>1253561</c:v>
                </c:pt>
                <c:pt idx="5">
                  <c:v>6100.75</c:v>
                </c:pt>
                <c:pt idx="6">
                  <c:v>6</c:v>
                </c:pt>
                <c:pt idx="7">
                  <c:v>498845</c:v>
                </c:pt>
                <c:pt idx="8">
                  <c:v>1307.25</c:v>
                </c:pt>
                <c:pt idx="9">
                  <c:v>202</c:v>
                </c:pt>
                <c:pt idx="10">
                  <c:v>4917.5</c:v>
                </c:pt>
                <c:pt idx="11">
                  <c:v>0</c:v>
                </c:pt>
                <c:pt idx="12">
                  <c:v>4298</c:v>
                </c:pt>
                <c:pt idx="13">
                  <c:v>65</c:v>
                </c:pt>
                <c:pt idx="14">
                  <c:v>7223.75</c:v>
                </c:pt>
                <c:pt idx="15">
                  <c:v>268998</c:v>
                </c:pt>
                <c:pt idx="16">
                  <c:v>95885.75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37590</c:v>
                </c:pt>
                <c:pt idx="22">
                  <c:v>7650.75</c:v>
                </c:pt>
                <c:pt idx="23">
                  <c:v>0</c:v>
                </c:pt>
                <c:pt idx="24">
                  <c:v>0</c:v>
                </c:pt>
                <c:pt idx="25">
                  <c:v>846837</c:v>
                </c:pt>
                <c:pt idx="26">
                  <c:v>7479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1809087"/>
        <c:axId val="33380607"/>
      </c:barChart>
      <c:catAx>
        <c:axId val="3180908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380607"/>
        <c:crosses val="autoZero"/>
        <c:auto val="1"/>
        <c:lblAlgn val="ctr"/>
        <c:lblOffset val="100"/>
        <c:noMultiLvlLbl val="0"/>
      </c:catAx>
      <c:valAx>
        <c:axId val="3338060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80908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55453.75</c:v>
                </c:pt>
                <c:pt idx="2">
                  <c:v>1512</c:v>
                </c:pt>
                <c:pt idx="3">
                  <c:v>0</c:v>
                </c:pt>
                <c:pt idx="4">
                  <c:v>0</c:v>
                </c:pt>
                <c:pt idx="5">
                  <c:v>51933.25</c:v>
                </c:pt>
                <c:pt idx="6">
                  <c:v>25635</c:v>
                </c:pt>
                <c:pt idx="7">
                  <c:v>73119.5</c:v>
                </c:pt>
                <c:pt idx="8">
                  <c:v>4806</c:v>
                </c:pt>
                <c:pt idx="9">
                  <c:v>1583.5</c:v>
                </c:pt>
                <c:pt idx="10">
                  <c:v>3438</c:v>
                </c:pt>
                <c:pt idx="11">
                  <c:v>2374.25</c:v>
                </c:pt>
                <c:pt idx="12">
                  <c:v>0</c:v>
                </c:pt>
                <c:pt idx="13">
                  <c:v>1416</c:v>
                </c:pt>
                <c:pt idx="14">
                  <c:v>24175.75</c:v>
                </c:pt>
                <c:pt idx="15">
                  <c:v>173596</c:v>
                </c:pt>
                <c:pt idx="16">
                  <c:v>3337.75</c:v>
                </c:pt>
                <c:pt idx="17">
                  <c:v>1352.25</c:v>
                </c:pt>
                <c:pt idx="18">
                  <c:v>1202.25</c:v>
                </c:pt>
                <c:pt idx="19">
                  <c:v>0</c:v>
                </c:pt>
                <c:pt idx="20">
                  <c:v>0</c:v>
                </c:pt>
                <c:pt idx="21">
                  <c:v>132904</c:v>
                </c:pt>
                <c:pt idx="22">
                  <c:v>9943.75</c:v>
                </c:pt>
                <c:pt idx="23">
                  <c:v>52810.25</c:v>
                </c:pt>
                <c:pt idx="24">
                  <c:v>0</c:v>
                </c:pt>
                <c:pt idx="25">
                  <c:v>62045</c:v>
                </c:pt>
                <c:pt idx="26">
                  <c:v>5794</c:v>
                </c:pt>
                <c:pt idx="27">
                  <c:v>11618.5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51355.25</c:v>
                </c:pt>
                <c:pt idx="2">
                  <c:v>1291</c:v>
                </c:pt>
                <c:pt idx="3">
                  <c:v>0</c:v>
                </c:pt>
                <c:pt idx="4">
                  <c:v>0</c:v>
                </c:pt>
                <c:pt idx="5">
                  <c:v>53866.75</c:v>
                </c:pt>
                <c:pt idx="6">
                  <c:v>25267</c:v>
                </c:pt>
                <c:pt idx="7">
                  <c:v>73740.25</c:v>
                </c:pt>
                <c:pt idx="8">
                  <c:v>6050.25</c:v>
                </c:pt>
                <c:pt idx="9">
                  <c:v>3125</c:v>
                </c:pt>
                <c:pt idx="10">
                  <c:v>1708.5</c:v>
                </c:pt>
                <c:pt idx="11">
                  <c:v>1782</c:v>
                </c:pt>
                <c:pt idx="12">
                  <c:v>1396</c:v>
                </c:pt>
                <c:pt idx="13">
                  <c:v>4218</c:v>
                </c:pt>
                <c:pt idx="14">
                  <c:v>28184.5</c:v>
                </c:pt>
                <c:pt idx="15">
                  <c:v>171207</c:v>
                </c:pt>
                <c:pt idx="16">
                  <c:v>2505.25</c:v>
                </c:pt>
                <c:pt idx="17">
                  <c:v>2725.75</c:v>
                </c:pt>
                <c:pt idx="18">
                  <c:v>1528.75</c:v>
                </c:pt>
                <c:pt idx="19">
                  <c:v>0</c:v>
                </c:pt>
                <c:pt idx="20">
                  <c:v>0</c:v>
                </c:pt>
                <c:pt idx="21">
                  <c:v>129120</c:v>
                </c:pt>
                <c:pt idx="22">
                  <c:v>7849.75</c:v>
                </c:pt>
                <c:pt idx="23">
                  <c:v>49047.75</c:v>
                </c:pt>
                <c:pt idx="24">
                  <c:v>0</c:v>
                </c:pt>
                <c:pt idx="25">
                  <c:v>69037</c:v>
                </c:pt>
                <c:pt idx="26">
                  <c:v>4102</c:v>
                </c:pt>
                <c:pt idx="27">
                  <c:v>8902.75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6121440"/>
        <c:axId val="65193860"/>
      </c:barChart>
      <c:catAx>
        <c:axId val="261214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193860"/>
        <c:crosses val="autoZero"/>
        <c:auto val="1"/>
        <c:lblAlgn val="ctr"/>
        <c:lblOffset val="100"/>
        <c:noMultiLvlLbl val="0"/>
      </c:catAx>
      <c:valAx>
        <c:axId val="6519386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12144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10590.5</c:v>
                </c:pt>
                <c:pt idx="2">
                  <c:v>2831.5</c:v>
                </c:pt>
                <c:pt idx="3">
                  <c:v>8</c:v>
                </c:pt>
                <c:pt idx="4">
                  <c:v>201067</c:v>
                </c:pt>
                <c:pt idx="5">
                  <c:v>9084</c:v>
                </c:pt>
                <c:pt idx="6">
                  <c:v>46</c:v>
                </c:pt>
                <c:pt idx="7">
                  <c:v>630677.5</c:v>
                </c:pt>
                <c:pt idx="8">
                  <c:v>126859.5</c:v>
                </c:pt>
                <c:pt idx="9">
                  <c:v>11788.5</c:v>
                </c:pt>
                <c:pt idx="10">
                  <c:v>28253</c:v>
                </c:pt>
                <c:pt idx="11">
                  <c:v>42</c:v>
                </c:pt>
                <c:pt idx="12">
                  <c:v>711.25</c:v>
                </c:pt>
                <c:pt idx="13">
                  <c:v>22526</c:v>
                </c:pt>
                <c:pt idx="14">
                  <c:v>3537.5</c:v>
                </c:pt>
                <c:pt idx="15">
                  <c:v>32554</c:v>
                </c:pt>
                <c:pt idx="16">
                  <c:v>20288.25</c:v>
                </c:pt>
                <c:pt idx="17">
                  <c:v>12506.25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21151</c:v>
                </c:pt>
                <c:pt idx="22">
                  <c:v>35005</c:v>
                </c:pt>
                <c:pt idx="23">
                  <c:v>162.75</c:v>
                </c:pt>
                <c:pt idx="24">
                  <c:v>5029</c:v>
                </c:pt>
                <c:pt idx="25">
                  <c:v>971111</c:v>
                </c:pt>
                <c:pt idx="26">
                  <c:v>82829</c:v>
                </c:pt>
                <c:pt idx="27">
                  <c:v>2599.25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10550.5</c:v>
                </c:pt>
                <c:pt idx="2">
                  <c:v>5118</c:v>
                </c:pt>
                <c:pt idx="3">
                  <c:v>0</c:v>
                </c:pt>
                <c:pt idx="4">
                  <c:v>192393</c:v>
                </c:pt>
                <c:pt idx="5">
                  <c:v>9724.5</c:v>
                </c:pt>
                <c:pt idx="6">
                  <c:v>27</c:v>
                </c:pt>
                <c:pt idx="7">
                  <c:v>660331.5</c:v>
                </c:pt>
                <c:pt idx="8">
                  <c:v>132067.5</c:v>
                </c:pt>
                <c:pt idx="9">
                  <c:v>12956</c:v>
                </c:pt>
                <c:pt idx="10">
                  <c:v>25082.5</c:v>
                </c:pt>
                <c:pt idx="11">
                  <c:v>42</c:v>
                </c:pt>
                <c:pt idx="12">
                  <c:v>4394.25</c:v>
                </c:pt>
                <c:pt idx="13">
                  <c:v>18700</c:v>
                </c:pt>
                <c:pt idx="14">
                  <c:v>7514.75</c:v>
                </c:pt>
                <c:pt idx="15">
                  <c:v>28396</c:v>
                </c:pt>
                <c:pt idx="16">
                  <c:v>9080.25</c:v>
                </c:pt>
                <c:pt idx="17">
                  <c:v>10355.5</c:v>
                </c:pt>
                <c:pt idx="18">
                  <c:v>0</c:v>
                </c:pt>
                <c:pt idx="19">
                  <c:v>100</c:v>
                </c:pt>
                <c:pt idx="20">
                  <c:v>0</c:v>
                </c:pt>
                <c:pt idx="21">
                  <c:v>21801</c:v>
                </c:pt>
                <c:pt idx="22">
                  <c:v>34749.5</c:v>
                </c:pt>
                <c:pt idx="23">
                  <c:v>603.25</c:v>
                </c:pt>
                <c:pt idx="24">
                  <c:v>4534</c:v>
                </c:pt>
                <c:pt idx="25">
                  <c:v>892701</c:v>
                </c:pt>
                <c:pt idx="26">
                  <c:v>83639</c:v>
                </c:pt>
                <c:pt idx="27">
                  <c:v>1654.75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3871292"/>
        <c:axId val="54448813"/>
      </c:barChart>
      <c:catAx>
        <c:axId val="538712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448813"/>
        <c:crosses val="autoZero"/>
        <c:auto val="1"/>
        <c:lblAlgn val="ctr"/>
        <c:lblOffset val="100"/>
        <c:noMultiLvlLbl val="0"/>
      </c:catAx>
      <c:valAx>
        <c:axId val="544488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87129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315</c:v>
                </c:pt>
                <c:pt idx="1">
                  <c:v>250</c:v>
                </c:pt>
                <c:pt idx="2">
                  <c:v>460</c:v>
                </c:pt>
                <c:pt idx="3">
                  <c:v>202</c:v>
                </c:pt>
                <c:pt idx="4">
                  <c:v>8621</c:v>
                </c:pt>
                <c:pt idx="5">
                  <c:v>548</c:v>
                </c:pt>
                <c:pt idx="6">
                  <c:v>10785</c:v>
                </c:pt>
                <c:pt idx="7">
                  <c:v>2469</c:v>
                </c:pt>
                <c:pt idx="8">
                  <c:v>812</c:v>
                </c:pt>
                <c:pt idx="9">
                  <c:v>770</c:v>
                </c:pt>
                <c:pt idx="10">
                  <c:v>466</c:v>
                </c:pt>
                <c:pt idx="11">
                  <c:v>2935</c:v>
                </c:pt>
                <c:pt idx="12">
                  <c:v>242</c:v>
                </c:pt>
                <c:pt idx="13">
                  <c:v>372</c:v>
                </c:pt>
                <c:pt idx="14">
                  <c:v>723</c:v>
                </c:pt>
                <c:pt idx="15">
                  <c:v>5123</c:v>
                </c:pt>
                <c:pt idx="16">
                  <c:v>450</c:v>
                </c:pt>
                <c:pt idx="17">
                  <c:v>201</c:v>
                </c:pt>
                <c:pt idx="18">
                  <c:v>237</c:v>
                </c:pt>
                <c:pt idx="19">
                  <c:v>166</c:v>
                </c:pt>
                <c:pt idx="20">
                  <c:v>303</c:v>
                </c:pt>
                <c:pt idx="21">
                  <c:v>5914</c:v>
                </c:pt>
                <c:pt idx="22">
                  <c:v>444</c:v>
                </c:pt>
                <c:pt idx="23">
                  <c:v>307</c:v>
                </c:pt>
                <c:pt idx="24">
                  <c:v>697</c:v>
                </c:pt>
                <c:pt idx="25">
                  <c:v>2411</c:v>
                </c:pt>
                <c:pt idx="26">
                  <c:v>584</c:v>
                </c:pt>
                <c:pt idx="27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357</c:v>
                </c:pt>
                <c:pt idx="1">
                  <c:v>255</c:v>
                </c:pt>
                <c:pt idx="2">
                  <c:v>421</c:v>
                </c:pt>
                <c:pt idx="3">
                  <c:v>263</c:v>
                </c:pt>
                <c:pt idx="4">
                  <c:v>9083</c:v>
                </c:pt>
                <c:pt idx="5">
                  <c:v>498</c:v>
                </c:pt>
                <c:pt idx="6">
                  <c:v>12229</c:v>
                </c:pt>
                <c:pt idx="7">
                  <c:v>2499</c:v>
                </c:pt>
                <c:pt idx="8">
                  <c:v>831</c:v>
                </c:pt>
                <c:pt idx="9">
                  <c:v>657</c:v>
                </c:pt>
                <c:pt idx="10">
                  <c:v>422</c:v>
                </c:pt>
                <c:pt idx="11">
                  <c:v>3281</c:v>
                </c:pt>
                <c:pt idx="12">
                  <c:v>279</c:v>
                </c:pt>
                <c:pt idx="13">
                  <c:v>380</c:v>
                </c:pt>
                <c:pt idx="14">
                  <c:v>721</c:v>
                </c:pt>
                <c:pt idx="15">
                  <c:v>5067</c:v>
                </c:pt>
                <c:pt idx="16">
                  <c:v>395</c:v>
                </c:pt>
                <c:pt idx="17">
                  <c:v>156</c:v>
                </c:pt>
                <c:pt idx="18">
                  <c:v>242</c:v>
                </c:pt>
                <c:pt idx="19">
                  <c:v>277</c:v>
                </c:pt>
                <c:pt idx="20">
                  <c:v>296</c:v>
                </c:pt>
                <c:pt idx="21">
                  <c:v>6006</c:v>
                </c:pt>
                <c:pt idx="22">
                  <c:v>496</c:v>
                </c:pt>
                <c:pt idx="23">
                  <c:v>304</c:v>
                </c:pt>
                <c:pt idx="24">
                  <c:v>707</c:v>
                </c:pt>
                <c:pt idx="25">
                  <c:v>2309</c:v>
                </c:pt>
                <c:pt idx="26">
                  <c:v>529</c:v>
                </c:pt>
                <c:pt idx="27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334005"/>
        <c:axId val="30730905"/>
      </c:barChart>
      <c:catAx>
        <c:axId val="4833400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730905"/>
        <c:crosses val="autoZero"/>
        <c:auto val="1"/>
        <c:lblAlgn val="ctr"/>
        <c:lblOffset val="100"/>
        <c:noMultiLvlLbl val="0"/>
      </c:catAx>
      <c:valAx>
        <c:axId val="3073090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33400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4085953</c:v>
                </c:pt>
                <c:pt idx="1">
                  <c:v>1060942</c:v>
                </c:pt>
                <c:pt idx="2">
                  <c:v>2036810</c:v>
                </c:pt>
                <c:pt idx="3">
                  <c:v>1272064</c:v>
                </c:pt>
                <c:pt idx="4">
                  <c:v>30052145</c:v>
                </c:pt>
                <c:pt idx="5">
                  <c:v>1731878</c:v>
                </c:pt>
                <c:pt idx="6">
                  <c:v>5250832</c:v>
                </c:pt>
                <c:pt idx="7">
                  <c:v>23253268</c:v>
                </c:pt>
                <c:pt idx="8">
                  <c:v>11285663</c:v>
                </c:pt>
                <c:pt idx="9">
                  <c:v>11641396</c:v>
                </c:pt>
                <c:pt idx="10">
                  <c:v>6479291</c:v>
                </c:pt>
                <c:pt idx="11">
                  <c:v>462757</c:v>
                </c:pt>
                <c:pt idx="12">
                  <c:v>2476028</c:v>
                </c:pt>
                <c:pt idx="13">
                  <c:v>4233266</c:v>
                </c:pt>
                <c:pt idx="14">
                  <c:v>9567473</c:v>
                </c:pt>
                <c:pt idx="15">
                  <c:v>10756709</c:v>
                </c:pt>
                <c:pt idx="16">
                  <c:v>2198108</c:v>
                </c:pt>
                <c:pt idx="17">
                  <c:v>601968</c:v>
                </c:pt>
                <c:pt idx="18">
                  <c:v>187332</c:v>
                </c:pt>
                <c:pt idx="19">
                  <c:v>795125</c:v>
                </c:pt>
                <c:pt idx="20">
                  <c:v>1183254</c:v>
                </c:pt>
                <c:pt idx="21">
                  <c:v>4388273</c:v>
                </c:pt>
                <c:pt idx="22">
                  <c:v>2330721</c:v>
                </c:pt>
                <c:pt idx="23">
                  <c:v>1360645</c:v>
                </c:pt>
                <c:pt idx="24">
                  <c:v>10176937</c:v>
                </c:pt>
                <c:pt idx="25">
                  <c:v>25555595</c:v>
                </c:pt>
                <c:pt idx="26">
                  <c:v>1651328</c:v>
                </c:pt>
                <c:pt idx="27">
                  <c:v>535634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4363490</c:v>
                </c:pt>
                <c:pt idx="1">
                  <c:v>902833</c:v>
                </c:pt>
                <c:pt idx="2">
                  <c:v>1876551</c:v>
                </c:pt>
                <c:pt idx="3">
                  <c:v>1466518</c:v>
                </c:pt>
                <c:pt idx="4">
                  <c:v>31795146</c:v>
                </c:pt>
                <c:pt idx="5">
                  <c:v>1710709</c:v>
                </c:pt>
                <c:pt idx="6">
                  <c:v>5461456</c:v>
                </c:pt>
                <c:pt idx="7">
                  <c:v>22025697</c:v>
                </c:pt>
                <c:pt idx="8">
                  <c:v>10881929</c:v>
                </c:pt>
                <c:pt idx="9">
                  <c:v>11154749</c:v>
                </c:pt>
                <c:pt idx="10">
                  <c:v>5936227</c:v>
                </c:pt>
                <c:pt idx="11">
                  <c:v>432895</c:v>
                </c:pt>
                <c:pt idx="12">
                  <c:v>2127788</c:v>
                </c:pt>
                <c:pt idx="13">
                  <c:v>5812893</c:v>
                </c:pt>
                <c:pt idx="14">
                  <c:v>9548807</c:v>
                </c:pt>
                <c:pt idx="15">
                  <c:v>10429151</c:v>
                </c:pt>
                <c:pt idx="16">
                  <c:v>1708281</c:v>
                </c:pt>
                <c:pt idx="17">
                  <c:v>740375</c:v>
                </c:pt>
                <c:pt idx="18">
                  <c:v>175170</c:v>
                </c:pt>
                <c:pt idx="19">
                  <c:v>942217</c:v>
                </c:pt>
                <c:pt idx="20">
                  <c:v>1113181</c:v>
                </c:pt>
                <c:pt idx="21">
                  <c:v>4710434</c:v>
                </c:pt>
                <c:pt idx="22">
                  <c:v>2253640</c:v>
                </c:pt>
                <c:pt idx="23">
                  <c:v>1435703</c:v>
                </c:pt>
                <c:pt idx="24">
                  <c:v>9841593</c:v>
                </c:pt>
                <c:pt idx="25">
                  <c:v>26484783</c:v>
                </c:pt>
                <c:pt idx="26">
                  <c:v>1649518</c:v>
                </c:pt>
                <c:pt idx="27">
                  <c:v>481155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518919"/>
        <c:axId val="42840169"/>
      </c:barChart>
      <c:catAx>
        <c:axId val="4151891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840169"/>
        <c:crosses val="autoZero"/>
        <c:auto val="1"/>
        <c:lblAlgn val="ctr"/>
        <c:lblOffset val="100"/>
        <c:noMultiLvlLbl val="0"/>
      </c:catAx>
      <c:valAx>
        <c:axId val="4284016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51891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8002353</c:v>
                </c:pt>
                <c:pt idx="1">
                  <c:v>5592935</c:v>
                </c:pt>
                <c:pt idx="2">
                  <c:v>7638652</c:v>
                </c:pt>
                <c:pt idx="3">
                  <c:v>1390965</c:v>
                </c:pt>
                <c:pt idx="4">
                  <c:v>156667897</c:v>
                </c:pt>
                <c:pt idx="5">
                  <c:v>11187540</c:v>
                </c:pt>
                <c:pt idx="6">
                  <c:v>61719193</c:v>
                </c:pt>
                <c:pt idx="7">
                  <c:v>107171097</c:v>
                </c:pt>
                <c:pt idx="8">
                  <c:v>18075191</c:v>
                </c:pt>
                <c:pt idx="9">
                  <c:v>15767982</c:v>
                </c:pt>
                <c:pt idx="10">
                  <c:v>6757277</c:v>
                </c:pt>
                <c:pt idx="11">
                  <c:v>24552284</c:v>
                </c:pt>
                <c:pt idx="12">
                  <c:v>4566636</c:v>
                </c:pt>
                <c:pt idx="13">
                  <c:v>5736176</c:v>
                </c:pt>
                <c:pt idx="14">
                  <c:v>12633500</c:v>
                </c:pt>
                <c:pt idx="15">
                  <c:v>124698366</c:v>
                </c:pt>
                <c:pt idx="16">
                  <c:v>20492730</c:v>
                </c:pt>
                <c:pt idx="17">
                  <c:v>1306067</c:v>
                </c:pt>
                <c:pt idx="18">
                  <c:v>6578258</c:v>
                </c:pt>
                <c:pt idx="19">
                  <c:v>2827233</c:v>
                </c:pt>
                <c:pt idx="20">
                  <c:v>2253097</c:v>
                </c:pt>
                <c:pt idx="21">
                  <c:v>90404563</c:v>
                </c:pt>
                <c:pt idx="22">
                  <c:v>8333262</c:v>
                </c:pt>
                <c:pt idx="23">
                  <c:v>1988427</c:v>
                </c:pt>
                <c:pt idx="24">
                  <c:v>13624687</c:v>
                </c:pt>
                <c:pt idx="25">
                  <c:v>97589169</c:v>
                </c:pt>
                <c:pt idx="26">
                  <c:v>15258871</c:v>
                </c:pt>
                <c:pt idx="27">
                  <c:v>1291837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9044048</c:v>
                </c:pt>
                <c:pt idx="1">
                  <c:v>4126247</c:v>
                </c:pt>
                <c:pt idx="2">
                  <c:v>7346418</c:v>
                </c:pt>
                <c:pt idx="3">
                  <c:v>1846711</c:v>
                </c:pt>
                <c:pt idx="4">
                  <c:v>171749727</c:v>
                </c:pt>
                <c:pt idx="5">
                  <c:v>9984140</c:v>
                </c:pt>
                <c:pt idx="6">
                  <c:v>73711355</c:v>
                </c:pt>
                <c:pt idx="7">
                  <c:v>104961981</c:v>
                </c:pt>
                <c:pt idx="8">
                  <c:v>16410856</c:v>
                </c:pt>
                <c:pt idx="9">
                  <c:v>14657479</c:v>
                </c:pt>
                <c:pt idx="10">
                  <c:v>6407480</c:v>
                </c:pt>
                <c:pt idx="11">
                  <c:v>23677798</c:v>
                </c:pt>
                <c:pt idx="12">
                  <c:v>4892999</c:v>
                </c:pt>
                <c:pt idx="13">
                  <c:v>6337072</c:v>
                </c:pt>
                <c:pt idx="14">
                  <c:v>13108684</c:v>
                </c:pt>
                <c:pt idx="15">
                  <c:v>126835498</c:v>
                </c:pt>
                <c:pt idx="16">
                  <c:v>18825986</c:v>
                </c:pt>
                <c:pt idx="17">
                  <c:v>1093573</c:v>
                </c:pt>
                <c:pt idx="18">
                  <c:v>6823711</c:v>
                </c:pt>
                <c:pt idx="19">
                  <c:v>4702244</c:v>
                </c:pt>
                <c:pt idx="20">
                  <c:v>2280759</c:v>
                </c:pt>
                <c:pt idx="21">
                  <c:v>85718929</c:v>
                </c:pt>
                <c:pt idx="22">
                  <c:v>9152655</c:v>
                </c:pt>
                <c:pt idx="23">
                  <c:v>1900304</c:v>
                </c:pt>
                <c:pt idx="24">
                  <c:v>14201299</c:v>
                </c:pt>
                <c:pt idx="25">
                  <c:v>92793927</c:v>
                </c:pt>
                <c:pt idx="26">
                  <c:v>14648442</c:v>
                </c:pt>
                <c:pt idx="27">
                  <c:v>911919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998861"/>
        <c:axId val="31714812"/>
      </c:barChart>
      <c:catAx>
        <c:axId val="999886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714812"/>
        <c:crosses val="autoZero"/>
        <c:auto val="1"/>
        <c:lblAlgn val="ctr"/>
        <c:lblOffset val="100"/>
        <c:noMultiLvlLbl val="0"/>
      </c:catAx>
      <c:valAx>
        <c:axId val="3171481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9886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31</c:v>
                </c:pt>
                <c:pt idx="1">
                  <c:v>20</c:v>
                </c:pt>
                <c:pt idx="2">
                  <c:v>7</c:v>
                </c:pt>
                <c:pt idx="3">
                  <c:v>0</c:v>
                </c:pt>
                <c:pt idx="4">
                  <c:v>2</c:v>
                </c:pt>
                <c:pt idx="5">
                  <c:v>89</c:v>
                </c:pt>
                <c:pt idx="6">
                  <c:v>100</c:v>
                </c:pt>
                <c:pt idx="7">
                  <c:v>190</c:v>
                </c:pt>
                <c:pt idx="8">
                  <c:v>10</c:v>
                </c:pt>
                <c:pt idx="9">
                  <c:v>40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7</c:v>
                </c:pt>
                <c:pt idx="14">
                  <c:v>2</c:v>
                </c:pt>
                <c:pt idx="15">
                  <c:v>476</c:v>
                </c:pt>
                <c:pt idx="16">
                  <c:v>81</c:v>
                </c:pt>
                <c:pt idx="17">
                  <c:v>0</c:v>
                </c:pt>
                <c:pt idx="18">
                  <c:v>4</c:v>
                </c:pt>
                <c:pt idx="19">
                  <c:v>9</c:v>
                </c:pt>
                <c:pt idx="20">
                  <c:v>3</c:v>
                </c:pt>
                <c:pt idx="21">
                  <c:v>403</c:v>
                </c:pt>
                <c:pt idx="22">
                  <c:v>3</c:v>
                </c:pt>
                <c:pt idx="23">
                  <c:v>26</c:v>
                </c:pt>
                <c:pt idx="24">
                  <c:v>8</c:v>
                </c:pt>
                <c:pt idx="25">
                  <c:v>57</c:v>
                </c:pt>
                <c:pt idx="26">
                  <c:v>26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37</c:v>
                </c:pt>
                <c:pt idx="1">
                  <c:v>18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84</c:v>
                </c:pt>
                <c:pt idx="6">
                  <c:v>140</c:v>
                </c:pt>
                <c:pt idx="7">
                  <c:v>175</c:v>
                </c:pt>
                <c:pt idx="8">
                  <c:v>7</c:v>
                </c:pt>
                <c:pt idx="9">
                  <c:v>43</c:v>
                </c:pt>
                <c:pt idx="10">
                  <c:v>0</c:v>
                </c:pt>
                <c:pt idx="11">
                  <c:v>5</c:v>
                </c:pt>
                <c:pt idx="12">
                  <c:v>3</c:v>
                </c:pt>
                <c:pt idx="13">
                  <c:v>6</c:v>
                </c:pt>
                <c:pt idx="14">
                  <c:v>1</c:v>
                </c:pt>
                <c:pt idx="15">
                  <c:v>435</c:v>
                </c:pt>
                <c:pt idx="16">
                  <c:v>87</c:v>
                </c:pt>
                <c:pt idx="17">
                  <c:v>0</c:v>
                </c:pt>
                <c:pt idx="18">
                  <c:v>4</c:v>
                </c:pt>
                <c:pt idx="19">
                  <c:v>10</c:v>
                </c:pt>
                <c:pt idx="20">
                  <c:v>1</c:v>
                </c:pt>
                <c:pt idx="21">
                  <c:v>377</c:v>
                </c:pt>
                <c:pt idx="22">
                  <c:v>8</c:v>
                </c:pt>
                <c:pt idx="23">
                  <c:v>22</c:v>
                </c:pt>
                <c:pt idx="24">
                  <c:v>7</c:v>
                </c:pt>
                <c:pt idx="25">
                  <c:v>70</c:v>
                </c:pt>
                <c:pt idx="26">
                  <c:v>29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513312"/>
        <c:axId val="21251424"/>
      </c:barChart>
      <c:catAx>
        <c:axId val="665133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251424"/>
        <c:crosses val="autoZero"/>
        <c:auto val="1"/>
        <c:lblAlgn val="ctr"/>
        <c:lblOffset val="100"/>
        <c:noMultiLvlLbl val="0"/>
      </c:catAx>
      <c:valAx>
        <c:axId val="2125142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51331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78275</c:v>
                </c:pt>
                <c:pt idx="1">
                  <c:v>106503</c:v>
                </c:pt>
                <c:pt idx="2">
                  <c:v>121229</c:v>
                </c:pt>
                <c:pt idx="3">
                  <c:v>0</c:v>
                </c:pt>
                <c:pt idx="4">
                  <c:v>1380152</c:v>
                </c:pt>
                <c:pt idx="5">
                  <c:v>138060</c:v>
                </c:pt>
                <c:pt idx="6">
                  <c:v>1566394</c:v>
                </c:pt>
                <c:pt idx="7">
                  <c:v>1168554</c:v>
                </c:pt>
                <c:pt idx="8">
                  <c:v>50110</c:v>
                </c:pt>
                <c:pt idx="9">
                  <c:v>55290</c:v>
                </c:pt>
                <c:pt idx="10">
                  <c:v>245</c:v>
                </c:pt>
                <c:pt idx="11">
                  <c:v>503671</c:v>
                </c:pt>
                <c:pt idx="12">
                  <c:v>332</c:v>
                </c:pt>
                <c:pt idx="13">
                  <c:v>12755</c:v>
                </c:pt>
                <c:pt idx="14">
                  <c:v>12410</c:v>
                </c:pt>
                <c:pt idx="15">
                  <c:v>1677497</c:v>
                </c:pt>
                <c:pt idx="16">
                  <c:v>208765</c:v>
                </c:pt>
                <c:pt idx="17">
                  <c:v>0</c:v>
                </c:pt>
                <c:pt idx="18">
                  <c:v>161783</c:v>
                </c:pt>
                <c:pt idx="19">
                  <c:v>46018</c:v>
                </c:pt>
                <c:pt idx="20">
                  <c:v>572</c:v>
                </c:pt>
                <c:pt idx="21">
                  <c:v>2726009</c:v>
                </c:pt>
                <c:pt idx="22">
                  <c:v>42715</c:v>
                </c:pt>
                <c:pt idx="23">
                  <c:v>7063</c:v>
                </c:pt>
                <c:pt idx="24">
                  <c:v>5412</c:v>
                </c:pt>
                <c:pt idx="25">
                  <c:v>330255</c:v>
                </c:pt>
                <c:pt idx="26">
                  <c:v>58688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99447</c:v>
                </c:pt>
                <c:pt idx="1">
                  <c:v>78569</c:v>
                </c:pt>
                <c:pt idx="2">
                  <c:v>130362</c:v>
                </c:pt>
                <c:pt idx="3">
                  <c:v>0</c:v>
                </c:pt>
                <c:pt idx="4">
                  <c:v>1447175</c:v>
                </c:pt>
                <c:pt idx="5">
                  <c:v>125253</c:v>
                </c:pt>
                <c:pt idx="6">
                  <c:v>1833579</c:v>
                </c:pt>
                <c:pt idx="7">
                  <c:v>1114302</c:v>
                </c:pt>
                <c:pt idx="8">
                  <c:v>44084</c:v>
                </c:pt>
                <c:pt idx="9">
                  <c:v>48609</c:v>
                </c:pt>
                <c:pt idx="10">
                  <c:v>0</c:v>
                </c:pt>
                <c:pt idx="11">
                  <c:v>572188</c:v>
                </c:pt>
                <c:pt idx="12">
                  <c:v>3614</c:v>
                </c:pt>
                <c:pt idx="13">
                  <c:v>10927</c:v>
                </c:pt>
                <c:pt idx="14">
                  <c:v>14429</c:v>
                </c:pt>
                <c:pt idx="15">
                  <c:v>1584856</c:v>
                </c:pt>
                <c:pt idx="16">
                  <c:v>202240</c:v>
                </c:pt>
                <c:pt idx="17">
                  <c:v>0</c:v>
                </c:pt>
                <c:pt idx="18">
                  <c:v>141891</c:v>
                </c:pt>
                <c:pt idx="19">
                  <c:v>40042</c:v>
                </c:pt>
                <c:pt idx="20">
                  <c:v>422</c:v>
                </c:pt>
                <c:pt idx="21">
                  <c:v>2688880</c:v>
                </c:pt>
                <c:pt idx="22">
                  <c:v>45576</c:v>
                </c:pt>
                <c:pt idx="23">
                  <c:v>5837</c:v>
                </c:pt>
                <c:pt idx="24">
                  <c:v>4254</c:v>
                </c:pt>
                <c:pt idx="25">
                  <c:v>344440</c:v>
                </c:pt>
                <c:pt idx="26">
                  <c:v>69247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133635"/>
        <c:axId val="32955614"/>
      </c:barChart>
      <c:catAx>
        <c:axId val="4313363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955614"/>
        <c:crosses val="autoZero"/>
        <c:auto val="1"/>
        <c:lblAlgn val="ctr"/>
        <c:lblOffset val="100"/>
        <c:noMultiLvlLbl val="0"/>
      </c:catAx>
      <c:valAx>
        <c:axId val="3295561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13363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42158</c:v>
                </c:pt>
                <c:pt idx="2">
                  <c:v>118825</c:v>
                </c:pt>
                <c:pt idx="3">
                  <c:v>0</c:v>
                </c:pt>
                <c:pt idx="4">
                  <c:v>1380152</c:v>
                </c:pt>
                <c:pt idx="5">
                  <c:v>11492</c:v>
                </c:pt>
                <c:pt idx="6">
                  <c:v>1332195</c:v>
                </c:pt>
                <c:pt idx="7">
                  <c:v>365873</c:v>
                </c:pt>
                <c:pt idx="8">
                  <c:v>26074</c:v>
                </c:pt>
                <c:pt idx="9">
                  <c:v>0</c:v>
                </c:pt>
                <c:pt idx="10">
                  <c:v>0</c:v>
                </c:pt>
                <c:pt idx="11">
                  <c:v>503625</c:v>
                </c:pt>
                <c:pt idx="12">
                  <c:v>0</c:v>
                </c:pt>
                <c:pt idx="13">
                  <c:v>5</c:v>
                </c:pt>
                <c:pt idx="14">
                  <c:v>12243</c:v>
                </c:pt>
                <c:pt idx="15">
                  <c:v>403517</c:v>
                </c:pt>
                <c:pt idx="16">
                  <c:v>92726</c:v>
                </c:pt>
                <c:pt idx="17">
                  <c:v>0</c:v>
                </c:pt>
                <c:pt idx="18">
                  <c:v>156884</c:v>
                </c:pt>
                <c:pt idx="19">
                  <c:v>29800</c:v>
                </c:pt>
                <c:pt idx="20">
                  <c:v>0</c:v>
                </c:pt>
                <c:pt idx="21">
                  <c:v>1749678</c:v>
                </c:pt>
                <c:pt idx="22">
                  <c:v>37502</c:v>
                </c:pt>
                <c:pt idx="23">
                  <c:v>0</c:v>
                </c:pt>
                <c:pt idx="24">
                  <c:v>19</c:v>
                </c:pt>
                <c:pt idx="25">
                  <c:v>217312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38484</c:v>
                </c:pt>
                <c:pt idx="2">
                  <c:v>127483</c:v>
                </c:pt>
                <c:pt idx="3">
                  <c:v>0</c:v>
                </c:pt>
                <c:pt idx="4">
                  <c:v>1447175</c:v>
                </c:pt>
                <c:pt idx="5">
                  <c:v>11504</c:v>
                </c:pt>
                <c:pt idx="6">
                  <c:v>1424782</c:v>
                </c:pt>
                <c:pt idx="7">
                  <c:v>360773</c:v>
                </c:pt>
                <c:pt idx="8">
                  <c:v>29618</c:v>
                </c:pt>
                <c:pt idx="9">
                  <c:v>0</c:v>
                </c:pt>
                <c:pt idx="10">
                  <c:v>0</c:v>
                </c:pt>
                <c:pt idx="11">
                  <c:v>567573</c:v>
                </c:pt>
                <c:pt idx="12">
                  <c:v>0</c:v>
                </c:pt>
                <c:pt idx="13">
                  <c:v>0</c:v>
                </c:pt>
                <c:pt idx="14">
                  <c:v>13157</c:v>
                </c:pt>
                <c:pt idx="15">
                  <c:v>434895</c:v>
                </c:pt>
                <c:pt idx="16">
                  <c:v>88801</c:v>
                </c:pt>
                <c:pt idx="17">
                  <c:v>0</c:v>
                </c:pt>
                <c:pt idx="18">
                  <c:v>139835</c:v>
                </c:pt>
                <c:pt idx="19">
                  <c:v>26829</c:v>
                </c:pt>
                <c:pt idx="20">
                  <c:v>3</c:v>
                </c:pt>
                <c:pt idx="21">
                  <c:v>1813751</c:v>
                </c:pt>
                <c:pt idx="22">
                  <c:v>39256</c:v>
                </c:pt>
                <c:pt idx="23">
                  <c:v>0</c:v>
                </c:pt>
                <c:pt idx="24">
                  <c:v>0</c:v>
                </c:pt>
                <c:pt idx="25">
                  <c:v>213392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3948524"/>
        <c:axId val="60395651"/>
      </c:barChart>
      <c:catAx>
        <c:axId val="539485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395651"/>
        <c:crosses val="autoZero"/>
        <c:auto val="1"/>
        <c:lblAlgn val="ctr"/>
        <c:lblOffset val="100"/>
        <c:noMultiLvlLbl val="0"/>
      </c:catAx>
      <c:valAx>
        <c:axId val="6039565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94852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78275</c:v>
                </c:pt>
                <c:pt idx="1">
                  <c:v>64345</c:v>
                </c:pt>
                <c:pt idx="2">
                  <c:v>2404</c:v>
                </c:pt>
                <c:pt idx="3">
                  <c:v>0</c:v>
                </c:pt>
                <c:pt idx="4">
                  <c:v>0</c:v>
                </c:pt>
                <c:pt idx="5">
                  <c:v>126568</c:v>
                </c:pt>
                <c:pt idx="6">
                  <c:v>234199</c:v>
                </c:pt>
                <c:pt idx="7">
                  <c:v>802681</c:v>
                </c:pt>
                <c:pt idx="8">
                  <c:v>24036</c:v>
                </c:pt>
                <c:pt idx="9">
                  <c:v>55290</c:v>
                </c:pt>
                <c:pt idx="10">
                  <c:v>245</c:v>
                </c:pt>
                <c:pt idx="11">
                  <c:v>46</c:v>
                </c:pt>
                <c:pt idx="12">
                  <c:v>332</c:v>
                </c:pt>
                <c:pt idx="13">
                  <c:v>12750</c:v>
                </c:pt>
                <c:pt idx="14">
                  <c:v>167</c:v>
                </c:pt>
                <c:pt idx="15">
                  <c:v>1273980</c:v>
                </c:pt>
                <c:pt idx="16">
                  <c:v>116039</c:v>
                </c:pt>
                <c:pt idx="17">
                  <c:v>0</c:v>
                </c:pt>
                <c:pt idx="18">
                  <c:v>4899</c:v>
                </c:pt>
                <c:pt idx="19">
                  <c:v>16218</c:v>
                </c:pt>
                <c:pt idx="20">
                  <c:v>572</c:v>
                </c:pt>
                <c:pt idx="21">
                  <c:v>976331</c:v>
                </c:pt>
                <c:pt idx="22">
                  <c:v>5213</c:v>
                </c:pt>
                <c:pt idx="23">
                  <c:v>7063</c:v>
                </c:pt>
                <c:pt idx="24">
                  <c:v>5393</c:v>
                </c:pt>
                <c:pt idx="25">
                  <c:v>112943</c:v>
                </c:pt>
                <c:pt idx="26">
                  <c:v>58688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99447</c:v>
                </c:pt>
                <c:pt idx="1">
                  <c:v>40085</c:v>
                </c:pt>
                <c:pt idx="2">
                  <c:v>2879</c:v>
                </c:pt>
                <c:pt idx="3">
                  <c:v>0</c:v>
                </c:pt>
                <c:pt idx="4">
                  <c:v>0</c:v>
                </c:pt>
                <c:pt idx="5">
                  <c:v>113749</c:v>
                </c:pt>
                <c:pt idx="6">
                  <c:v>408797</c:v>
                </c:pt>
                <c:pt idx="7">
                  <c:v>753529</c:v>
                </c:pt>
                <c:pt idx="8">
                  <c:v>14466</c:v>
                </c:pt>
                <c:pt idx="9">
                  <c:v>48609</c:v>
                </c:pt>
                <c:pt idx="10">
                  <c:v>0</c:v>
                </c:pt>
                <c:pt idx="11">
                  <c:v>4615</c:v>
                </c:pt>
                <c:pt idx="12">
                  <c:v>3614</c:v>
                </c:pt>
                <c:pt idx="13">
                  <c:v>10927</c:v>
                </c:pt>
                <c:pt idx="14">
                  <c:v>1272</c:v>
                </c:pt>
                <c:pt idx="15">
                  <c:v>1149961</c:v>
                </c:pt>
                <c:pt idx="16">
                  <c:v>113439</c:v>
                </c:pt>
                <c:pt idx="17">
                  <c:v>0</c:v>
                </c:pt>
                <c:pt idx="18">
                  <c:v>2056</c:v>
                </c:pt>
                <c:pt idx="19">
                  <c:v>13213</c:v>
                </c:pt>
                <c:pt idx="20">
                  <c:v>419</c:v>
                </c:pt>
                <c:pt idx="21">
                  <c:v>875129</c:v>
                </c:pt>
                <c:pt idx="22">
                  <c:v>6320</c:v>
                </c:pt>
                <c:pt idx="23">
                  <c:v>5837</c:v>
                </c:pt>
                <c:pt idx="24">
                  <c:v>4254</c:v>
                </c:pt>
                <c:pt idx="25">
                  <c:v>131048</c:v>
                </c:pt>
                <c:pt idx="26">
                  <c:v>69247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098053"/>
        <c:axId val="59134894"/>
      </c:barChart>
      <c:catAx>
        <c:axId val="1209805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134894"/>
        <c:crosses val="autoZero"/>
        <c:auto val="1"/>
        <c:lblAlgn val="ctr"/>
        <c:lblOffset val="100"/>
        <c:noMultiLvlLbl val="0"/>
      </c:catAx>
      <c:valAx>
        <c:axId val="5913489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9805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22422</c:v>
                </c:pt>
                <c:pt idx="2">
                  <c:v>40276</c:v>
                </c:pt>
                <c:pt idx="3">
                  <c:v>0</c:v>
                </c:pt>
                <c:pt idx="4">
                  <c:v>303205</c:v>
                </c:pt>
                <c:pt idx="5">
                  <c:v>7092</c:v>
                </c:pt>
                <c:pt idx="6">
                  <c:v>311379</c:v>
                </c:pt>
                <c:pt idx="7">
                  <c:v>113137</c:v>
                </c:pt>
                <c:pt idx="8">
                  <c:v>12695</c:v>
                </c:pt>
                <c:pt idx="9">
                  <c:v>0</c:v>
                </c:pt>
                <c:pt idx="10">
                  <c:v>0</c:v>
                </c:pt>
                <c:pt idx="11">
                  <c:v>120727</c:v>
                </c:pt>
                <c:pt idx="12">
                  <c:v>0</c:v>
                </c:pt>
                <c:pt idx="13">
                  <c:v>0</c:v>
                </c:pt>
                <c:pt idx="14">
                  <c:v>7685</c:v>
                </c:pt>
                <c:pt idx="15">
                  <c:v>179807</c:v>
                </c:pt>
                <c:pt idx="16">
                  <c:v>22093</c:v>
                </c:pt>
                <c:pt idx="17">
                  <c:v>0</c:v>
                </c:pt>
                <c:pt idx="18">
                  <c:v>43864</c:v>
                </c:pt>
                <c:pt idx="19">
                  <c:v>9925</c:v>
                </c:pt>
                <c:pt idx="20">
                  <c:v>0</c:v>
                </c:pt>
                <c:pt idx="21">
                  <c:v>545243</c:v>
                </c:pt>
                <c:pt idx="22">
                  <c:v>18368</c:v>
                </c:pt>
                <c:pt idx="23">
                  <c:v>0</c:v>
                </c:pt>
                <c:pt idx="24">
                  <c:v>0</c:v>
                </c:pt>
                <c:pt idx="25">
                  <c:v>66177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16304</c:v>
                </c:pt>
                <c:pt idx="2">
                  <c:v>41125</c:v>
                </c:pt>
                <c:pt idx="3">
                  <c:v>0</c:v>
                </c:pt>
                <c:pt idx="4">
                  <c:v>321002</c:v>
                </c:pt>
                <c:pt idx="5">
                  <c:v>7087</c:v>
                </c:pt>
                <c:pt idx="6">
                  <c:v>326960</c:v>
                </c:pt>
                <c:pt idx="7">
                  <c:v>110239</c:v>
                </c:pt>
                <c:pt idx="8">
                  <c:v>13688</c:v>
                </c:pt>
                <c:pt idx="9">
                  <c:v>0</c:v>
                </c:pt>
                <c:pt idx="10">
                  <c:v>0</c:v>
                </c:pt>
                <c:pt idx="11">
                  <c:v>147254</c:v>
                </c:pt>
                <c:pt idx="12">
                  <c:v>0</c:v>
                </c:pt>
                <c:pt idx="13">
                  <c:v>0</c:v>
                </c:pt>
                <c:pt idx="14">
                  <c:v>8002</c:v>
                </c:pt>
                <c:pt idx="15">
                  <c:v>190803</c:v>
                </c:pt>
                <c:pt idx="16">
                  <c:v>20158</c:v>
                </c:pt>
                <c:pt idx="17">
                  <c:v>0</c:v>
                </c:pt>
                <c:pt idx="18">
                  <c:v>36228</c:v>
                </c:pt>
                <c:pt idx="19">
                  <c:v>7479</c:v>
                </c:pt>
                <c:pt idx="20">
                  <c:v>0</c:v>
                </c:pt>
                <c:pt idx="21">
                  <c:v>562285</c:v>
                </c:pt>
                <c:pt idx="22">
                  <c:v>18853</c:v>
                </c:pt>
                <c:pt idx="23">
                  <c:v>0</c:v>
                </c:pt>
                <c:pt idx="24">
                  <c:v>0</c:v>
                </c:pt>
                <c:pt idx="25">
                  <c:v>61615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325894"/>
        <c:axId val="27222947"/>
      </c:barChart>
      <c:catAx>
        <c:axId val="732589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222947"/>
        <c:crosses val="autoZero"/>
        <c:auto val="1"/>
        <c:lblAlgn val="ctr"/>
        <c:lblOffset val="100"/>
        <c:noMultiLvlLbl val="0"/>
      </c:catAx>
      <c:valAx>
        <c:axId val="2722294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2589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13107</c:v>
                </c:pt>
                <c:pt idx="2">
                  <c:v>2086</c:v>
                </c:pt>
                <c:pt idx="3">
                  <c:v>0</c:v>
                </c:pt>
                <c:pt idx="4">
                  <c:v>2251</c:v>
                </c:pt>
                <c:pt idx="5">
                  <c:v>9014</c:v>
                </c:pt>
                <c:pt idx="6">
                  <c:v>40391</c:v>
                </c:pt>
                <c:pt idx="7">
                  <c:v>245294</c:v>
                </c:pt>
                <c:pt idx="8">
                  <c:v>5833</c:v>
                </c:pt>
                <c:pt idx="9">
                  <c:v>158</c:v>
                </c:pt>
                <c:pt idx="10">
                  <c:v>8804</c:v>
                </c:pt>
                <c:pt idx="11">
                  <c:v>976</c:v>
                </c:pt>
                <c:pt idx="12">
                  <c:v>0</c:v>
                </c:pt>
                <c:pt idx="13">
                  <c:v>554</c:v>
                </c:pt>
                <c:pt idx="14">
                  <c:v>24027</c:v>
                </c:pt>
                <c:pt idx="15">
                  <c:v>51817</c:v>
                </c:pt>
                <c:pt idx="16">
                  <c:v>29723</c:v>
                </c:pt>
                <c:pt idx="17">
                  <c:v>417</c:v>
                </c:pt>
                <c:pt idx="18">
                  <c:v>760</c:v>
                </c:pt>
                <c:pt idx="19">
                  <c:v>2996</c:v>
                </c:pt>
                <c:pt idx="20">
                  <c:v>59498</c:v>
                </c:pt>
                <c:pt idx="21">
                  <c:v>29744</c:v>
                </c:pt>
                <c:pt idx="22">
                  <c:v>128221</c:v>
                </c:pt>
                <c:pt idx="23">
                  <c:v>3220</c:v>
                </c:pt>
                <c:pt idx="24">
                  <c:v>78244</c:v>
                </c:pt>
                <c:pt idx="25">
                  <c:v>174251</c:v>
                </c:pt>
                <c:pt idx="26">
                  <c:v>213446</c:v>
                </c:pt>
                <c:pt idx="27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2538</c:v>
                </c:pt>
                <c:pt idx="2">
                  <c:v>1725</c:v>
                </c:pt>
                <c:pt idx="3">
                  <c:v>0</c:v>
                </c:pt>
                <c:pt idx="4">
                  <c:v>2069</c:v>
                </c:pt>
                <c:pt idx="5">
                  <c:v>13277</c:v>
                </c:pt>
                <c:pt idx="6">
                  <c:v>40033</c:v>
                </c:pt>
                <c:pt idx="7">
                  <c:v>228778</c:v>
                </c:pt>
                <c:pt idx="8">
                  <c:v>6761</c:v>
                </c:pt>
                <c:pt idx="9">
                  <c:v>288</c:v>
                </c:pt>
                <c:pt idx="10">
                  <c:v>54</c:v>
                </c:pt>
                <c:pt idx="11">
                  <c:v>496</c:v>
                </c:pt>
                <c:pt idx="12">
                  <c:v>3251</c:v>
                </c:pt>
                <c:pt idx="13">
                  <c:v>145</c:v>
                </c:pt>
                <c:pt idx="14">
                  <c:v>7392</c:v>
                </c:pt>
                <c:pt idx="15">
                  <c:v>57357</c:v>
                </c:pt>
                <c:pt idx="16">
                  <c:v>45874</c:v>
                </c:pt>
                <c:pt idx="17">
                  <c:v>208</c:v>
                </c:pt>
                <c:pt idx="18">
                  <c:v>672</c:v>
                </c:pt>
                <c:pt idx="19">
                  <c:v>28</c:v>
                </c:pt>
                <c:pt idx="20">
                  <c:v>66222</c:v>
                </c:pt>
                <c:pt idx="21">
                  <c:v>28598</c:v>
                </c:pt>
                <c:pt idx="22">
                  <c:v>130132</c:v>
                </c:pt>
                <c:pt idx="23">
                  <c:v>7043</c:v>
                </c:pt>
                <c:pt idx="24">
                  <c:v>88120</c:v>
                </c:pt>
                <c:pt idx="25">
                  <c:v>158614</c:v>
                </c:pt>
                <c:pt idx="26">
                  <c:v>216661</c:v>
                </c:pt>
                <c:pt idx="2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783213"/>
        <c:axId val="58932633"/>
      </c:barChart>
      <c:catAx>
        <c:axId val="2778321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932633"/>
        <c:crosses val="autoZero"/>
        <c:auto val="1"/>
        <c:lblAlgn val="ctr"/>
        <c:lblOffset val="100"/>
        <c:noMultiLvlLbl val="0"/>
      </c:catAx>
      <c:valAx>
        <c:axId val="5893263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78321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2762422</c:v>
                </c:pt>
                <c:pt idx="1">
                  <c:v>179199</c:v>
                </c:pt>
                <c:pt idx="2">
                  <c:v>261212</c:v>
                </c:pt>
                <c:pt idx="3">
                  <c:v>676356</c:v>
                </c:pt>
                <c:pt idx="4">
                  <c:v>5785155</c:v>
                </c:pt>
                <c:pt idx="5">
                  <c:v>415594</c:v>
                </c:pt>
                <c:pt idx="6">
                  <c:v>86399</c:v>
                </c:pt>
                <c:pt idx="7">
                  <c:v>6127948</c:v>
                </c:pt>
                <c:pt idx="8">
                  <c:v>7570634</c:v>
                </c:pt>
                <c:pt idx="9">
                  <c:v>7722329</c:v>
                </c:pt>
                <c:pt idx="10">
                  <c:v>4320744</c:v>
                </c:pt>
                <c:pt idx="11">
                  <c:v>238402</c:v>
                </c:pt>
                <c:pt idx="12">
                  <c:v>1807983</c:v>
                </c:pt>
                <c:pt idx="13">
                  <c:v>2564108</c:v>
                </c:pt>
                <c:pt idx="14">
                  <c:v>5094407</c:v>
                </c:pt>
                <c:pt idx="15">
                  <c:v>713103</c:v>
                </c:pt>
                <c:pt idx="16">
                  <c:v>346209</c:v>
                </c:pt>
                <c:pt idx="17">
                  <c:v>374046</c:v>
                </c:pt>
                <c:pt idx="18">
                  <c:v>0</c:v>
                </c:pt>
                <c:pt idx="19">
                  <c:v>263012</c:v>
                </c:pt>
                <c:pt idx="20">
                  <c:v>789258</c:v>
                </c:pt>
                <c:pt idx="21">
                  <c:v>465104</c:v>
                </c:pt>
                <c:pt idx="22">
                  <c:v>971755</c:v>
                </c:pt>
                <c:pt idx="23">
                  <c:v>641548</c:v>
                </c:pt>
                <c:pt idx="24">
                  <c:v>7192125</c:v>
                </c:pt>
                <c:pt idx="25">
                  <c:v>5984462</c:v>
                </c:pt>
                <c:pt idx="26">
                  <c:v>593128</c:v>
                </c:pt>
                <c:pt idx="27">
                  <c:v>259008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0-4582-AC92-1925C96928F2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2791961</c:v>
                </c:pt>
                <c:pt idx="1">
                  <c:v>292532</c:v>
                </c:pt>
                <c:pt idx="2">
                  <c:v>309740</c:v>
                </c:pt>
                <c:pt idx="3">
                  <c:v>577386</c:v>
                </c:pt>
                <c:pt idx="4">
                  <c:v>5890020</c:v>
                </c:pt>
                <c:pt idx="5">
                  <c:v>359597</c:v>
                </c:pt>
                <c:pt idx="6">
                  <c:v>60440</c:v>
                </c:pt>
                <c:pt idx="7">
                  <c:v>5915201</c:v>
                </c:pt>
                <c:pt idx="8">
                  <c:v>7302369</c:v>
                </c:pt>
                <c:pt idx="9">
                  <c:v>8039174</c:v>
                </c:pt>
                <c:pt idx="10">
                  <c:v>4210206</c:v>
                </c:pt>
                <c:pt idx="11">
                  <c:v>126212</c:v>
                </c:pt>
                <c:pt idx="12">
                  <c:v>1415606</c:v>
                </c:pt>
                <c:pt idx="13">
                  <c:v>3958893</c:v>
                </c:pt>
                <c:pt idx="14">
                  <c:v>5008547</c:v>
                </c:pt>
                <c:pt idx="15">
                  <c:v>629113</c:v>
                </c:pt>
                <c:pt idx="16">
                  <c:v>315633</c:v>
                </c:pt>
                <c:pt idx="17">
                  <c:v>522500</c:v>
                </c:pt>
                <c:pt idx="18">
                  <c:v>88</c:v>
                </c:pt>
                <c:pt idx="19">
                  <c:v>374006</c:v>
                </c:pt>
                <c:pt idx="20">
                  <c:v>741255</c:v>
                </c:pt>
                <c:pt idx="21">
                  <c:v>396234</c:v>
                </c:pt>
                <c:pt idx="22">
                  <c:v>963849</c:v>
                </c:pt>
                <c:pt idx="23">
                  <c:v>698903</c:v>
                </c:pt>
                <c:pt idx="24">
                  <c:v>7128636</c:v>
                </c:pt>
                <c:pt idx="25">
                  <c:v>5627986</c:v>
                </c:pt>
                <c:pt idx="26">
                  <c:v>567713</c:v>
                </c:pt>
                <c:pt idx="27">
                  <c:v>263945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90-4582-AC92-1925C9692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92507"/>
        <c:axId val="49144176"/>
      </c:barChart>
      <c:catAx>
        <c:axId val="159250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144176"/>
        <c:crosses val="autoZero"/>
        <c:auto val="1"/>
        <c:lblAlgn val="ctr"/>
        <c:lblOffset val="100"/>
        <c:noMultiLvlLbl val="0"/>
      </c:catAx>
      <c:valAx>
        <c:axId val="4914417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9250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1851932</c:v>
                </c:pt>
                <c:pt idx="1">
                  <c:v>4200</c:v>
                </c:pt>
                <c:pt idx="2">
                  <c:v>22914</c:v>
                </c:pt>
                <c:pt idx="3">
                  <c:v>54508</c:v>
                </c:pt>
                <c:pt idx="4">
                  <c:v>3739893</c:v>
                </c:pt>
                <c:pt idx="5">
                  <c:v>4697</c:v>
                </c:pt>
                <c:pt idx="6">
                  <c:v>54239</c:v>
                </c:pt>
                <c:pt idx="7">
                  <c:v>2672798</c:v>
                </c:pt>
                <c:pt idx="8">
                  <c:v>5523451</c:v>
                </c:pt>
                <c:pt idx="9">
                  <c:v>6011290</c:v>
                </c:pt>
                <c:pt idx="10">
                  <c:v>2075894</c:v>
                </c:pt>
                <c:pt idx="11">
                  <c:v>237894</c:v>
                </c:pt>
                <c:pt idx="12">
                  <c:v>856606</c:v>
                </c:pt>
                <c:pt idx="13">
                  <c:v>376797</c:v>
                </c:pt>
                <c:pt idx="14">
                  <c:v>4163292</c:v>
                </c:pt>
                <c:pt idx="15">
                  <c:v>435300</c:v>
                </c:pt>
                <c:pt idx="16">
                  <c:v>27125</c:v>
                </c:pt>
                <c:pt idx="17">
                  <c:v>0</c:v>
                </c:pt>
                <c:pt idx="18">
                  <c:v>0</c:v>
                </c:pt>
                <c:pt idx="19">
                  <c:v>178517</c:v>
                </c:pt>
                <c:pt idx="20">
                  <c:v>0</c:v>
                </c:pt>
                <c:pt idx="21">
                  <c:v>291996</c:v>
                </c:pt>
                <c:pt idx="22">
                  <c:v>59343</c:v>
                </c:pt>
                <c:pt idx="23">
                  <c:v>211930</c:v>
                </c:pt>
                <c:pt idx="24">
                  <c:v>4727706</c:v>
                </c:pt>
                <c:pt idx="25">
                  <c:v>1050421</c:v>
                </c:pt>
                <c:pt idx="26">
                  <c:v>10766</c:v>
                </c:pt>
                <c:pt idx="27">
                  <c:v>86789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B2-4978-B07D-7FCA60239788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1807707</c:v>
                </c:pt>
                <c:pt idx="1">
                  <c:v>2000</c:v>
                </c:pt>
                <c:pt idx="2">
                  <c:v>12032</c:v>
                </c:pt>
                <c:pt idx="3">
                  <c:v>99189</c:v>
                </c:pt>
                <c:pt idx="4">
                  <c:v>3839547</c:v>
                </c:pt>
                <c:pt idx="5">
                  <c:v>20502</c:v>
                </c:pt>
                <c:pt idx="6">
                  <c:v>30992</c:v>
                </c:pt>
                <c:pt idx="7">
                  <c:v>2356781</c:v>
                </c:pt>
                <c:pt idx="8">
                  <c:v>5434645</c:v>
                </c:pt>
                <c:pt idx="9">
                  <c:v>6327316</c:v>
                </c:pt>
                <c:pt idx="10">
                  <c:v>2054522</c:v>
                </c:pt>
                <c:pt idx="11">
                  <c:v>125767</c:v>
                </c:pt>
                <c:pt idx="12">
                  <c:v>704395</c:v>
                </c:pt>
                <c:pt idx="13">
                  <c:v>373306</c:v>
                </c:pt>
                <c:pt idx="14">
                  <c:v>4013000</c:v>
                </c:pt>
                <c:pt idx="15">
                  <c:v>370058</c:v>
                </c:pt>
                <c:pt idx="16">
                  <c:v>12659</c:v>
                </c:pt>
                <c:pt idx="17">
                  <c:v>0</c:v>
                </c:pt>
                <c:pt idx="18">
                  <c:v>0</c:v>
                </c:pt>
                <c:pt idx="19">
                  <c:v>204552</c:v>
                </c:pt>
                <c:pt idx="20">
                  <c:v>0</c:v>
                </c:pt>
                <c:pt idx="21">
                  <c:v>234304</c:v>
                </c:pt>
                <c:pt idx="22">
                  <c:v>56912</c:v>
                </c:pt>
                <c:pt idx="23">
                  <c:v>124513</c:v>
                </c:pt>
                <c:pt idx="24">
                  <c:v>4616438</c:v>
                </c:pt>
                <c:pt idx="25">
                  <c:v>918968</c:v>
                </c:pt>
                <c:pt idx="26">
                  <c:v>6435</c:v>
                </c:pt>
                <c:pt idx="27">
                  <c:v>111520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B2-4978-B07D-7FCA60239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755105"/>
        <c:axId val="30530157"/>
      </c:barChart>
      <c:catAx>
        <c:axId val="3075510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530157"/>
        <c:crosses val="autoZero"/>
        <c:auto val="1"/>
        <c:lblAlgn val="ctr"/>
        <c:lblOffset val="100"/>
        <c:noMultiLvlLbl val="0"/>
      </c:catAx>
      <c:valAx>
        <c:axId val="3053015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75510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764381</c:v>
                </c:pt>
                <c:pt idx="1">
                  <c:v>110171</c:v>
                </c:pt>
                <c:pt idx="2">
                  <c:v>49662</c:v>
                </c:pt>
                <c:pt idx="3">
                  <c:v>380108</c:v>
                </c:pt>
                <c:pt idx="4">
                  <c:v>49159</c:v>
                </c:pt>
                <c:pt idx="5">
                  <c:v>380045</c:v>
                </c:pt>
                <c:pt idx="6">
                  <c:v>25799</c:v>
                </c:pt>
                <c:pt idx="7">
                  <c:v>701217</c:v>
                </c:pt>
                <c:pt idx="8">
                  <c:v>716471</c:v>
                </c:pt>
                <c:pt idx="9">
                  <c:v>1560920</c:v>
                </c:pt>
                <c:pt idx="10">
                  <c:v>2197944</c:v>
                </c:pt>
                <c:pt idx="11">
                  <c:v>0</c:v>
                </c:pt>
                <c:pt idx="12">
                  <c:v>902733</c:v>
                </c:pt>
                <c:pt idx="13">
                  <c:v>1874109</c:v>
                </c:pt>
                <c:pt idx="14">
                  <c:v>846946</c:v>
                </c:pt>
                <c:pt idx="15">
                  <c:v>108033</c:v>
                </c:pt>
                <c:pt idx="16">
                  <c:v>241141</c:v>
                </c:pt>
                <c:pt idx="17">
                  <c:v>205419</c:v>
                </c:pt>
                <c:pt idx="18">
                  <c:v>0</c:v>
                </c:pt>
                <c:pt idx="19">
                  <c:v>54930</c:v>
                </c:pt>
                <c:pt idx="20">
                  <c:v>230728</c:v>
                </c:pt>
                <c:pt idx="21">
                  <c:v>56864</c:v>
                </c:pt>
                <c:pt idx="22">
                  <c:v>636251</c:v>
                </c:pt>
                <c:pt idx="23">
                  <c:v>405469</c:v>
                </c:pt>
                <c:pt idx="24">
                  <c:v>2075061</c:v>
                </c:pt>
                <c:pt idx="25">
                  <c:v>601847</c:v>
                </c:pt>
                <c:pt idx="26">
                  <c:v>16549</c:v>
                </c:pt>
                <c:pt idx="27">
                  <c:v>76508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5-4634-A2B5-89A2BDBD28A7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892687</c:v>
                </c:pt>
                <c:pt idx="1">
                  <c:v>217634</c:v>
                </c:pt>
                <c:pt idx="2">
                  <c:v>85672</c:v>
                </c:pt>
                <c:pt idx="3">
                  <c:v>455842</c:v>
                </c:pt>
                <c:pt idx="4">
                  <c:v>66219</c:v>
                </c:pt>
                <c:pt idx="5">
                  <c:v>318823</c:v>
                </c:pt>
                <c:pt idx="6">
                  <c:v>26240</c:v>
                </c:pt>
                <c:pt idx="7">
                  <c:v>807063</c:v>
                </c:pt>
                <c:pt idx="8">
                  <c:v>679706</c:v>
                </c:pt>
                <c:pt idx="9">
                  <c:v>1555311</c:v>
                </c:pt>
                <c:pt idx="10">
                  <c:v>2121206</c:v>
                </c:pt>
                <c:pt idx="11">
                  <c:v>0</c:v>
                </c:pt>
                <c:pt idx="12">
                  <c:v>686338</c:v>
                </c:pt>
                <c:pt idx="13">
                  <c:v>3404565</c:v>
                </c:pt>
                <c:pt idx="14">
                  <c:v>964612</c:v>
                </c:pt>
                <c:pt idx="15">
                  <c:v>116472</c:v>
                </c:pt>
                <c:pt idx="16">
                  <c:v>252404</c:v>
                </c:pt>
                <c:pt idx="17">
                  <c:v>378311</c:v>
                </c:pt>
                <c:pt idx="18">
                  <c:v>88</c:v>
                </c:pt>
                <c:pt idx="19">
                  <c:v>50080</c:v>
                </c:pt>
                <c:pt idx="20">
                  <c:v>303207</c:v>
                </c:pt>
                <c:pt idx="21">
                  <c:v>54236</c:v>
                </c:pt>
                <c:pt idx="22">
                  <c:v>611799</c:v>
                </c:pt>
                <c:pt idx="23">
                  <c:v>532092</c:v>
                </c:pt>
                <c:pt idx="24">
                  <c:v>2182913</c:v>
                </c:pt>
                <c:pt idx="25">
                  <c:v>632204</c:v>
                </c:pt>
                <c:pt idx="26">
                  <c:v>17462</c:v>
                </c:pt>
                <c:pt idx="27">
                  <c:v>56553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85-4634-A2B5-89A2BDBD2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3495974"/>
        <c:axId val="12892008"/>
      </c:barChart>
      <c:catAx>
        <c:axId val="5349597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892008"/>
        <c:crosses val="autoZero"/>
        <c:auto val="1"/>
        <c:lblAlgn val="ctr"/>
        <c:lblOffset val="100"/>
        <c:noMultiLvlLbl val="0"/>
      </c:catAx>
      <c:valAx>
        <c:axId val="1289200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49597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2876378</c:v>
                </c:pt>
                <c:pt idx="1">
                  <c:v>26802</c:v>
                </c:pt>
                <c:pt idx="2">
                  <c:v>53925</c:v>
                </c:pt>
                <c:pt idx="3">
                  <c:v>178014</c:v>
                </c:pt>
                <c:pt idx="4">
                  <c:v>8697582</c:v>
                </c:pt>
                <c:pt idx="5">
                  <c:v>280933</c:v>
                </c:pt>
                <c:pt idx="6">
                  <c:v>374815</c:v>
                </c:pt>
                <c:pt idx="7">
                  <c:v>5947026</c:v>
                </c:pt>
                <c:pt idx="8">
                  <c:v>7222300</c:v>
                </c:pt>
                <c:pt idx="9">
                  <c:v>8650730</c:v>
                </c:pt>
                <c:pt idx="10">
                  <c:v>3125345</c:v>
                </c:pt>
                <c:pt idx="11">
                  <c:v>268403</c:v>
                </c:pt>
                <c:pt idx="12">
                  <c:v>1057261</c:v>
                </c:pt>
                <c:pt idx="13">
                  <c:v>555533</c:v>
                </c:pt>
                <c:pt idx="14">
                  <c:v>7282261</c:v>
                </c:pt>
                <c:pt idx="15">
                  <c:v>3612510</c:v>
                </c:pt>
                <c:pt idx="16">
                  <c:v>37261</c:v>
                </c:pt>
                <c:pt idx="17">
                  <c:v>0</c:v>
                </c:pt>
                <c:pt idx="18">
                  <c:v>26483</c:v>
                </c:pt>
                <c:pt idx="19">
                  <c:v>462160</c:v>
                </c:pt>
                <c:pt idx="20">
                  <c:v>0</c:v>
                </c:pt>
                <c:pt idx="21">
                  <c:v>1321746</c:v>
                </c:pt>
                <c:pt idx="22">
                  <c:v>76612</c:v>
                </c:pt>
                <c:pt idx="23">
                  <c:v>223264</c:v>
                </c:pt>
                <c:pt idx="24">
                  <c:v>6578174</c:v>
                </c:pt>
                <c:pt idx="25">
                  <c:v>1491487</c:v>
                </c:pt>
                <c:pt idx="26">
                  <c:v>10769</c:v>
                </c:pt>
                <c:pt idx="27">
                  <c:v>86789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2968094</c:v>
                </c:pt>
                <c:pt idx="1">
                  <c:v>17039</c:v>
                </c:pt>
                <c:pt idx="2">
                  <c:v>26263</c:v>
                </c:pt>
                <c:pt idx="3">
                  <c:v>214278</c:v>
                </c:pt>
                <c:pt idx="4">
                  <c:v>9671359</c:v>
                </c:pt>
                <c:pt idx="5">
                  <c:v>251392</c:v>
                </c:pt>
                <c:pt idx="6">
                  <c:v>442992</c:v>
                </c:pt>
                <c:pt idx="7">
                  <c:v>4898834</c:v>
                </c:pt>
                <c:pt idx="8">
                  <c:v>6826822</c:v>
                </c:pt>
                <c:pt idx="9">
                  <c:v>8517692</c:v>
                </c:pt>
                <c:pt idx="10">
                  <c:v>3006355</c:v>
                </c:pt>
                <c:pt idx="11">
                  <c:v>238002</c:v>
                </c:pt>
                <c:pt idx="12">
                  <c:v>759903</c:v>
                </c:pt>
                <c:pt idx="13">
                  <c:v>537662</c:v>
                </c:pt>
                <c:pt idx="14">
                  <c:v>7281232</c:v>
                </c:pt>
                <c:pt idx="15">
                  <c:v>3465548</c:v>
                </c:pt>
                <c:pt idx="16">
                  <c:v>38044</c:v>
                </c:pt>
                <c:pt idx="17">
                  <c:v>0</c:v>
                </c:pt>
                <c:pt idx="18">
                  <c:v>21196</c:v>
                </c:pt>
                <c:pt idx="19">
                  <c:v>425601</c:v>
                </c:pt>
                <c:pt idx="20">
                  <c:v>0</c:v>
                </c:pt>
                <c:pt idx="21">
                  <c:v>1446401</c:v>
                </c:pt>
                <c:pt idx="22">
                  <c:v>69257</c:v>
                </c:pt>
                <c:pt idx="23">
                  <c:v>138473</c:v>
                </c:pt>
                <c:pt idx="24">
                  <c:v>6373057</c:v>
                </c:pt>
                <c:pt idx="25">
                  <c:v>1265603</c:v>
                </c:pt>
                <c:pt idx="26">
                  <c:v>6454</c:v>
                </c:pt>
                <c:pt idx="27">
                  <c:v>111520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093006"/>
        <c:axId val="34085345"/>
      </c:barChart>
      <c:catAx>
        <c:axId val="5709300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085345"/>
        <c:crosses val="autoZero"/>
        <c:auto val="1"/>
        <c:lblAlgn val="ctr"/>
        <c:lblOffset val="100"/>
        <c:noMultiLvlLbl val="0"/>
      </c:catAx>
      <c:valAx>
        <c:axId val="3408534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09300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146109</c:v>
                </c:pt>
                <c:pt idx="1">
                  <c:v>64828</c:v>
                </c:pt>
                <c:pt idx="2">
                  <c:v>188636</c:v>
                </c:pt>
                <c:pt idx="3">
                  <c:v>241740</c:v>
                </c:pt>
                <c:pt idx="4">
                  <c:v>1996103</c:v>
                </c:pt>
                <c:pt idx="5">
                  <c:v>30852</c:v>
                </c:pt>
                <c:pt idx="6">
                  <c:v>6361</c:v>
                </c:pt>
                <c:pt idx="7">
                  <c:v>2753933</c:v>
                </c:pt>
                <c:pt idx="8">
                  <c:v>1330712</c:v>
                </c:pt>
                <c:pt idx="9">
                  <c:v>150119</c:v>
                </c:pt>
                <c:pt idx="10">
                  <c:v>46906</c:v>
                </c:pt>
                <c:pt idx="11">
                  <c:v>508</c:v>
                </c:pt>
                <c:pt idx="12">
                  <c:v>48644</c:v>
                </c:pt>
                <c:pt idx="13">
                  <c:v>313202</c:v>
                </c:pt>
                <c:pt idx="14">
                  <c:v>84169</c:v>
                </c:pt>
                <c:pt idx="15">
                  <c:v>169770</c:v>
                </c:pt>
                <c:pt idx="16">
                  <c:v>77943</c:v>
                </c:pt>
                <c:pt idx="17">
                  <c:v>168627</c:v>
                </c:pt>
                <c:pt idx="18">
                  <c:v>0</c:v>
                </c:pt>
                <c:pt idx="19">
                  <c:v>29565</c:v>
                </c:pt>
                <c:pt idx="20">
                  <c:v>558530</c:v>
                </c:pt>
                <c:pt idx="21">
                  <c:v>116244</c:v>
                </c:pt>
                <c:pt idx="22">
                  <c:v>276161</c:v>
                </c:pt>
                <c:pt idx="23">
                  <c:v>24149</c:v>
                </c:pt>
                <c:pt idx="24">
                  <c:v>389358</c:v>
                </c:pt>
                <c:pt idx="25">
                  <c:v>4332194</c:v>
                </c:pt>
                <c:pt idx="26">
                  <c:v>565813</c:v>
                </c:pt>
                <c:pt idx="27">
                  <c:v>95711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6C-4E6D-9FF8-EAA107450E52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91567</c:v>
                </c:pt>
                <c:pt idx="1">
                  <c:v>72898</c:v>
                </c:pt>
                <c:pt idx="2">
                  <c:v>212036</c:v>
                </c:pt>
                <c:pt idx="3">
                  <c:v>22355</c:v>
                </c:pt>
                <c:pt idx="4">
                  <c:v>1984254</c:v>
                </c:pt>
                <c:pt idx="5">
                  <c:v>20272</c:v>
                </c:pt>
                <c:pt idx="6">
                  <c:v>3208</c:v>
                </c:pt>
                <c:pt idx="7">
                  <c:v>2751357</c:v>
                </c:pt>
                <c:pt idx="8">
                  <c:v>1188018</c:v>
                </c:pt>
                <c:pt idx="9">
                  <c:v>156547</c:v>
                </c:pt>
                <c:pt idx="10">
                  <c:v>34478</c:v>
                </c:pt>
                <c:pt idx="11">
                  <c:v>445</c:v>
                </c:pt>
                <c:pt idx="12">
                  <c:v>24873</c:v>
                </c:pt>
                <c:pt idx="13">
                  <c:v>181022</c:v>
                </c:pt>
                <c:pt idx="14">
                  <c:v>30935</c:v>
                </c:pt>
                <c:pt idx="15">
                  <c:v>142583</c:v>
                </c:pt>
                <c:pt idx="16">
                  <c:v>50570</c:v>
                </c:pt>
                <c:pt idx="17">
                  <c:v>144189</c:v>
                </c:pt>
                <c:pt idx="18">
                  <c:v>0</c:v>
                </c:pt>
                <c:pt idx="19">
                  <c:v>119374</c:v>
                </c:pt>
                <c:pt idx="20">
                  <c:v>438048</c:v>
                </c:pt>
                <c:pt idx="21">
                  <c:v>107694</c:v>
                </c:pt>
                <c:pt idx="22">
                  <c:v>295138</c:v>
                </c:pt>
                <c:pt idx="23">
                  <c:v>42298</c:v>
                </c:pt>
                <c:pt idx="24">
                  <c:v>329285</c:v>
                </c:pt>
                <c:pt idx="25">
                  <c:v>4076814</c:v>
                </c:pt>
                <c:pt idx="26">
                  <c:v>543816</c:v>
                </c:pt>
                <c:pt idx="27">
                  <c:v>95872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6C-4E6D-9FF8-EAA107450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772374"/>
        <c:axId val="44851507"/>
      </c:barChart>
      <c:catAx>
        <c:axId val="5577237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51507"/>
        <c:crosses val="autoZero"/>
        <c:auto val="1"/>
        <c:lblAlgn val="ctr"/>
        <c:lblOffset val="100"/>
        <c:noMultiLvlLbl val="0"/>
      </c:catAx>
      <c:valAx>
        <c:axId val="4485150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77237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679531</c:v>
                </c:pt>
                <c:pt idx="1">
                  <c:v>304544</c:v>
                </c:pt>
                <c:pt idx="2">
                  <c:v>1293748</c:v>
                </c:pt>
                <c:pt idx="3">
                  <c:v>480572</c:v>
                </c:pt>
                <c:pt idx="4">
                  <c:v>2878777</c:v>
                </c:pt>
                <c:pt idx="5">
                  <c:v>262863</c:v>
                </c:pt>
                <c:pt idx="6">
                  <c:v>592</c:v>
                </c:pt>
                <c:pt idx="7">
                  <c:v>3683955</c:v>
                </c:pt>
                <c:pt idx="8">
                  <c:v>2349864</c:v>
                </c:pt>
                <c:pt idx="9">
                  <c:v>2497801</c:v>
                </c:pt>
                <c:pt idx="10">
                  <c:v>1135677</c:v>
                </c:pt>
                <c:pt idx="11">
                  <c:v>10608</c:v>
                </c:pt>
                <c:pt idx="12">
                  <c:v>611467</c:v>
                </c:pt>
                <c:pt idx="13">
                  <c:v>1028960</c:v>
                </c:pt>
                <c:pt idx="14">
                  <c:v>1385546</c:v>
                </c:pt>
                <c:pt idx="15">
                  <c:v>130768</c:v>
                </c:pt>
                <c:pt idx="16">
                  <c:v>247812</c:v>
                </c:pt>
                <c:pt idx="17">
                  <c:v>195497</c:v>
                </c:pt>
                <c:pt idx="18">
                  <c:v>15</c:v>
                </c:pt>
                <c:pt idx="19">
                  <c:v>218216</c:v>
                </c:pt>
                <c:pt idx="20">
                  <c:v>354030</c:v>
                </c:pt>
                <c:pt idx="21">
                  <c:v>50279</c:v>
                </c:pt>
                <c:pt idx="22">
                  <c:v>915206</c:v>
                </c:pt>
                <c:pt idx="23">
                  <c:v>214557</c:v>
                </c:pt>
                <c:pt idx="24">
                  <c:v>1009082</c:v>
                </c:pt>
                <c:pt idx="25">
                  <c:v>4473720</c:v>
                </c:pt>
                <c:pt idx="26">
                  <c:v>613266</c:v>
                </c:pt>
                <c:pt idx="27">
                  <c:v>138737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3-463C-8316-348872CEEC1C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754549</c:v>
                </c:pt>
                <c:pt idx="1">
                  <c:v>133683</c:v>
                </c:pt>
                <c:pt idx="2">
                  <c:v>1172312</c:v>
                </c:pt>
                <c:pt idx="3">
                  <c:v>790492</c:v>
                </c:pt>
                <c:pt idx="4">
                  <c:v>2893927</c:v>
                </c:pt>
                <c:pt idx="5">
                  <c:v>313396</c:v>
                </c:pt>
                <c:pt idx="6">
                  <c:v>1753</c:v>
                </c:pt>
                <c:pt idx="7">
                  <c:v>3832790</c:v>
                </c:pt>
                <c:pt idx="8">
                  <c:v>2675628</c:v>
                </c:pt>
                <c:pt idx="9">
                  <c:v>2302302</c:v>
                </c:pt>
                <c:pt idx="10">
                  <c:v>962179</c:v>
                </c:pt>
                <c:pt idx="11">
                  <c:v>4537</c:v>
                </c:pt>
                <c:pt idx="12">
                  <c:v>533367</c:v>
                </c:pt>
                <c:pt idx="13">
                  <c:v>1185111</c:v>
                </c:pt>
                <c:pt idx="14">
                  <c:v>1730537</c:v>
                </c:pt>
                <c:pt idx="15">
                  <c:v>127686</c:v>
                </c:pt>
                <c:pt idx="16">
                  <c:v>157512</c:v>
                </c:pt>
                <c:pt idx="17">
                  <c:v>189822</c:v>
                </c:pt>
                <c:pt idx="18">
                  <c:v>0</c:v>
                </c:pt>
                <c:pt idx="19">
                  <c:v>230056</c:v>
                </c:pt>
                <c:pt idx="20">
                  <c:v>351329</c:v>
                </c:pt>
                <c:pt idx="21">
                  <c:v>83969</c:v>
                </c:pt>
                <c:pt idx="22">
                  <c:v>907316</c:v>
                </c:pt>
                <c:pt idx="23">
                  <c:v>267654</c:v>
                </c:pt>
                <c:pt idx="24">
                  <c:v>1214532</c:v>
                </c:pt>
                <c:pt idx="25">
                  <c:v>4922533</c:v>
                </c:pt>
                <c:pt idx="26">
                  <c:v>621071</c:v>
                </c:pt>
                <c:pt idx="27">
                  <c:v>101812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83-463C-8316-348872CEE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2934585"/>
        <c:axId val="39019514"/>
      </c:barChart>
      <c:catAx>
        <c:axId val="5293458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019514"/>
        <c:crosses val="autoZero"/>
        <c:auto val="1"/>
        <c:lblAlgn val="ctr"/>
        <c:lblOffset val="100"/>
        <c:noMultiLvlLbl val="0"/>
      </c:catAx>
      <c:valAx>
        <c:axId val="3901951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93458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448947</c:v>
                </c:pt>
                <c:pt idx="1">
                  <c:v>305</c:v>
                </c:pt>
                <c:pt idx="2">
                  <c:v>31011</c:v>
                </c:pt>
                <c:pt idx="3">
                  <c:v>74794</c:v>
                </c:pt>
                <c:pt idx="4">
                  <c:v>1066202</c:v>
                </c:pt>
                <c:pt idx="5">
                  <c:v>428</c:v>
                </c:pt>
                <c:pt idx="6">
                  <c:v>0</c:v>
                </c:pt>
                <c:pt idx="7">
                  <c:v>224240</c:v>
                </c:pt>
                <c:pt idx="8">
                  <c:v>872081</c:v>
                </c:pt>
                <c:pt idx="9">
                  <c:v>1445815</c:v>
                </c:pt>
                <c:pt idx="10">
                  <c:v>545307</c:v>
                </c:pt>
                <c:pt idx="11">
                  <c:v>10608</c:v>
                </c:pt>
                <c:pt idx="12">
                  <c:v>192159</c:v>
                </c:pt>
                <c:pt idx="13">
                  <c:v>29403</c:v>
                </c:pt>
                <c:pt idx="14">
                  <c:v>869479</c:v>
                </c:pt>
                <c:pt idx="15">
                  <c:v>57659</c:v>
                </c:pt>
                <c:pt idx="16">
                  <c:v>10136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28231</c:v>
                </c:pt>
                <c:pt idx="22">
                  <c:v>0</c:v>
                </c:pt>
                <c:pt idx="23">
                  <c:v>3142</c:v>
                </c:pt>
                <c:pt idx="24">
                  <c:v>737465</c:v>
                </c:pt>
                <c:pt idx="25">
                  <c:v>91807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DE-4584-B7DA-5B653E96BA3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505855</c:v>
                </c:pt>
                <c:pt idx="1">
                  <c:v>4</c:v>
                </c:pt>
                <c:pt idx="2">
                  <c:v>14231</c:v>
                </c:pt>
                <c:pt idx="3">
                  <c:v>71070</c:v>
                </c:pt>
                <c:pt idx="4">
                  <c:v>994763</c:v>
                </c:pt>
                <c:pt idx="5">
                  <c:v>4009</c:v>
                </c:pt>
                <c:pt idx="6">
                  <c:v>0</c:v>
                </c:pt>
                <c:pt idx="7">
                  <c:v>94623</c:v>
                </c:pt>
                <c:pt idx="8">
                  <c:v>958223</c:v>
                </c:pt>
                <c:pt idx="9">
                  <c:v>1490126</c:v>
                </c:pt>
                <c:pt idx="10">
                  <c:v>372142</c:v>
                </c:pt>
                <c:pt idx="11">
                  <c:v>4537</c:v>
                </c:pt>
                <c:pt idx="12">
                  <c:v>38919</c:v>
                </c:pt>
                <c:pt idx="13">
                  <c:v>21135</c:v>
                </c:pt>
                <c:pt idx="14">
                  <c:v>1100102</c:v>
                </c:pt>
                <c:pt idx="15">
                  <c:v>65900</c:v>
                </c:pt>
                <c:pt idx="16">
                  <c:v>12800</c:v>
                </c:pt>
                <c:pt idx="17">
                  <c:v>0</c:v>
                </c:pt>
                <c:pt idx="18">
                  <c:v>0</c:v>
                </c:pt>
                <c:pt idx="19">
                  <c:v>3577</c:v>
                </c:pt>
                <c:pt idx="20">
                  <c:v>0</c:v>
                </c:pt>
                <c:pt idx="21">
                  <c:v>60810</c:v>
                </c:pt>
                <c:pt idx="22">
                  <c:v>7012</c:v>
                </c:pt>
                <c:pt idx="23">
                  <c:v>0</c:v>
                </c:pt>
                <c:pt idx="24">
                  <c:v>951665</c:v>
                </c:pt>
                <c:pt idx="25">
                  <c:v>66238</c:v>
                </c:pt>
                <c:pt idx="26">
                  <c:v>19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DE-4584-B7DA-5B653E96B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565625"/>
        <c:axId val="40262700"/>
      </c:barChart>
      <c:catAx>
        <c:axId val="3456562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262700"/>
        <c:crosses val="autoZero"/>
        <c:auto val="1"/>
        <c:lblAlgn val="ctr"/>
        <c:lblOffset val="100"/>
        <c:noMultiLvlLbl val="0"/>
      </c:catAx>
      <c:valAx>
        <c:axId val="4026270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56562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186039</c:v>
                </c:pt>
                <c:pt idx="1">
                  <c:v>269744</c:v>
                </c:pt>
                <c:pt idx="2">
                  <c:v>1137698</c:v>
                </c:pt>
                <c:pt idx="3">
                  <c:v>277530</c:v>
                </c:pt>
                <c:pt idx="4">
                  <c:v>6</c:v>
                </c:pt>
                <c:pt idx="5">
                  <c:v>195051</c:v>
                </c:pt>
                <c:pt idx="6">
                  <c:v>25</c:v>
                </c:pt>
                <c:pt idx="7">
                  <c:v>435769</c:v>
                </c:pt>
                <c:pt idx="8">
                  <c:v>540933</c:v>
                </c:pt>
                <c:pt idx="9">
                  <c:v>973195</c:v>
                </c:pt>
                <c:pt idx="10">
                  <c:v>334864</c:v>
                </c:pt>
                <c:pt idx="11">
                  <c:v>0</c:v>
                </c:pt>
                <c:pt idx="12">
                  <c:v>216370</c:v>
                </c:pt>
                <c:pt idx="13">
                  <c:v>722408</c:v>
                </c:pt>
                <c:pt idx="14">
                  <c:v>486614</c:v>
                </c:pt>
                <c:pt idx="15">
                  <c:v>2501</c:v>
                </c:pt>
                <c:pt idx="16">
                  <c:v>90280</c:v>
                </c:pt>
                <c:pt idx="17">
                  <c:v>0</c:v>
                </c:pt>
                <c:pt idx="18">
                  <c:v>15</c:v>
                </c:pt>
                <c:pt idx="19">
                  <c:v>213736</c:v>
                </c:pt>
                <c:pt idx="20">
                  <c:v>43193</c:v>
                </c:pt>
                <c:pt idx="21">
                  <c:v>0</c:v>
                </c:pt>
                <c:pt idx="22">
                  <c:v>395428</c:v>
                </c:pt>
                <c:pt idx="23">
                  <c:v>91760</c:v>
                </c:pt>
                <c:pt idx="24">
                  <c:v>111717</c:v>
                </c:pt>
                <c:pt idx="25">
                  <c:v>142532</c:v>
                </c:pt>
                <c:pt idx="26">
                  <c:v>0</c:v>
                </c:pt>
                <c:pt idx="27">
                  <c:v>37450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6-4087-8B52-EF9BDC4484AE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220947</c:v>
                </c:pt>
                <c:pt idx="1">
                  <c:v>98272</c:v>
                </c:pt>
                <c:pt idx="2">
                  <c:v>1000203</c:v>
                </c:pt>
                <c:pt idx="3">
                  <c:v>317442</c:v>
                </c:pt>
                <c:pt idx="4">
                  <c:v>5140</c:v>
                </c:pt>
                <c:pt idx="5">
                  <c:v>194371</c:v>
                </c:pt>
                <c:pt idx="6">
                  <c:v>33</c:v>
                </c:pt>
                <c:pt idx="7">
                  <c:v>391837</c:v>
                </c:pt>
                <c:pt idx="8">
                  <c:v>723681</c:v>
                </c:pt>
                <c:pt idx="9">
                  <c:v>699184</c:v>
                </c:pt>
                <c:pt idx="10">
                  <c:v>327010</c:v>
                </c:pt>
                <c:pt idx="11">
                  <c:v>0</c:v>
                </c:pt>
                <c:pt idx="12">
                  <c:v>299648</c:v>
                </c:pt>
                <c:pt idx="13">
                  <c:v>880521</c:v>
                </c:pt>
                <c:pt idx="14">
                  <c:v>556175</c:v>
                </c:pt>
                <c:pt idx="15">
                  <c:v>14</c:v>
                </c:pt>
                <c:pt idx="16">
                  <c:v>99092</c:v>
                </c:pt>
                <c:pt idx="17">
                  <c:v>2596</c:v>
                </c:pt>
                <c:pt idx="18">
                  <c:v>0</c:v>
                </c:pt>
                <c:pt idx="19">
                  <c:v>197164</c:v>
                </c:pt>
                <c:pt idx="20">
                  <c:v>39638</c:v>
                </c:pt>
                <c:pt idx="21">
                  <c:v>1981</c:v>
                </c:pt>
                <c:pt idx="22">
                  <c:v>353394</c:v>
                </c:pt>
                <c:pt idx="23">
                  <c:v>172266</c:v>
                </c:pt>
                <c:pt idx="24">
                  <c:v>18142</c:v>
                </c:pt>
                <c:pt idx="25">
                  <c:v>187068</c:v>
                </c:pt>
                <c:pt idx="26">
                  <c:v>0</c:v>
                </c:pt>
                <c:pt idx="27">
                  <c:v>14622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D6-4087-8B52-EF9BDC448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852237"/>
        <c:axId val="31729684"/>
      </c:barChart>
      <c:catAx>
        <c:axId val="2985223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729684"/>
        <c:crosses val="autoZero"/>
        <c:auto val="1"/>
        <c:lblAlgn val="ctr"/>
        <c:lblOffset val="100"/>
        <c:noMultiLvlLbl val="0"/>
      </c:catAx>
      <c:valAx>
        <c:axId val="3172968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85223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44545</c:v>
                </c:pt>
                <c:pt idx="1">
                  <c:v>34495</c:v>
                </c:pt>
                <c:pt idx="2">
                  <c:v>125039</c:v>
                </c:pt>
                <c:pt idx="3">
                  <c:v>128248</c:v>
                </c:pt>
                <c:pt idx="4">
                  <c:v>1812569</c:v>
                </c:pt>
                <c:pt idx="5">
                  <c:v>67384</c:v>
                </c:pt>
                <c:pt idx="6">
                  <c:v>567</c:v>
                </c:pt>
                <c:pt idx="7">
                  <c:v>3023946</c:v>
                </c:pt>
                <c:pt idx="8">
                  <c:v>936850</c:v>
                </c:pt>
                <c:pt idx="9">
                  <c:v>78791</c:v>
                </c:pt>
                <c:pt idx="10">
                  <c:v>255506</c:v>
                </c:pt>
                <c:pt idx="11">
                  <c:v>0</c:v>
                </c:pt>
                <c:pt idx="12">
                  <c:v>202938</c:v>
                </c:pt>
                <c:pt idx="13">
                  <c:v>277149</c:v>
                </c:pt>
                <c:pt idx="14">
                  <c:v>29453</c:v>
                </c:pt>
                <c:pt idx="15">
                  <c:v>70608</c:v>
                </c:pt>
                <c:pt idx="16">
                  <c:v>147396</c:v>
                </c:pt>
                <c:pt idx="17">
                  <c:v>195497</c:v>
                </c:pt>
                <c:pt idx="18">
                  <c:v>0</c:v>
                </c:pt>
                <c:pt idx="19">
                  <c:v>4480</c:v>
                </c:pt>
                <c:pt idx="20">
                  <c:v>310837</c:v>
                </c:pt>
                <c:pt idx="21">
                  <c:v>22048</c:v>
                </c:pt>
                <c:pt idx="22">
                  <c:v>519778</c:v>
                </c:pt>
                <c:pt idx="23">
                  <c:v>119655</c:v>
                </c:pt>
                <c:pt idx="24">
                  <c:v>159900</c:v>
                </c:pt>
                <c:pt idx="25">
                  <c:v>4239381</c:v>
                </c:pt>
                <c:pt idx="26">
                  <c:v>613263</c:v>
                </c:pt>
                <c:pt idx="27">
                  <c:v>101287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F-4E74-9C06-6D48128C33F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27747</c:v>
                </c:pt>
                <c:pt idx="1">
                  <c:v>35407</c:v>
                </c:pt>
                <c:pt idx="2">
                  <c:v>157878</c:v>
                </c:pt>
                <c:pt idx="3">
                  <c:v>401980</c:v>
                </c:pt>
                <c:pt idx="4">
                  <c:v>1894024</c:v>
                </c:pt>
                <c:pt idx="5">
                  <c:v>115016</c:v>
                </c:pt>
                <c:pt idx="6">
                  <c:v>1720</c:v>
                </c:pt>
                <c:pt idx="7">
                  <c:v>3346330</c:v>
                </c:pt>
                <c:pt idx="8">
                  <c:v>993724</c:v>
                </c:pt>
                <c:pt idx="9">
                  <c:v>112992</c:v>
                </c:pt>
                <c:pt idx="10">
                  <c:v>263027</c:v>
                </c:pt>
                <c:pt idx="11">
                  <c:v>0</c:v>
                </c:pt>
                <c:pt idx="12">
                  <c:v>194800</c:v>
                </c:pt>
                <c:pt idx="13">
                  <c:v>283455</c:v>
                </c:pt>
                <c:pt idx="14">
                  <c:v>74260</c:v>
                </c:pt>
                <c:pt idx="15">
                  <c:v>61772</c:v>
                </c:pt>
                <c:pt idx="16">
                  <c:v>45620</c:v>
                </c:pt>
                <c:pt idx="17">
                  <c:v>187226</c:v>
                </c:pt>
                <c:pt idx="18">
                  <c:v>0</c:v>
                </c:pt>
                <c:pt idx="19">
                  <c:v>29315</c:v>
                </c:pt>
                <c:pt idx="20">
                  <c:v>311691</c:v>
                </c:pt>
                <c:pt idx="21">
                  <c:v>21178</c:v>
                </c:pt>
                <c:pt idx="22">
                  <c:v>546910</c:v>
                </c:pt>
                <c:pt idx="23">
                  <c:v>95388</c:v>
                </c:pt>
                <c:pt idx="24">
                  <c:v>244725</c:v>
                </c:pt>
                <c:pt idx="25">
                  <c:v>4669227</c:v>
                </c:pt>
                <c:pt idx="26">
                  <c:v>621052</c:v>
                </c:pt>
                <c:pt idx="27">
                  <c:v>87190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5F-4E74-9C06-6D48128C3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469627"/>
        <c:axId val="14553497"/>
      </c:barChart>
      <c:catAx>
        <c:axId val="6546962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53497"/>
        <c:crosses val="autoZero"/>
        <c:auto val="1"/>
        <c:lblAlgn val="ctr"/>
        <c:lblOffset val="100"/>
        <c:noMultiLvlLbl val="0"/>
      </c:catAx>
      <c:valAx>
        <c:axId val="1455349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46962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41200361.829999998</c:v>
              </c:pt>
              <c:pt idx="1">
                <c:v>44542722.804999992</c:v>
              </c:pt>
              <c:pt idx="2">
                <c:v>47174415.867999993</c:v>
              </c:pt>
              <c:pt idx="3">
                <c:v>48721117.473999992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2DF-4B6A-ACFC-2FB1090DDBCC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43139681.71800001</c:v>
              </c:pt>
              <c:pt idx="1">
                <c:v>43905938.648999996</c:v>
              </c:pt>
              <c:pt idx="2">
                <c:v>47852640.012999997</c:v>
              </c:pt>
              <c:pt idx="3">
                <c:v>47626382.376000002</c:v>
              </c:pt>
              <c:pt idx="4">
                <c:v>47721420.873999998</c:v>
              </c:pt>
              <c:pt idx="5">
                <c:v>45308357.898999996</c:v>
              </c:pt>
              <c:pt idx="6">
                <c:v>48552801.795999996</c:v>
              </c:pt>
              <c:pt idx="7">
                <c:v>44645870.443999998</c:v>
              </c:pt>
              <c:pt idx="8">
                <c:v>46724084.248000003</c:v>
              </c:pt>
              <c:pt idx="9">
                <c:v>48877703.431999989</c:v>
              </c:pt>
              <c:pt idx="10">
                <c:v>46828120.156999998</c:v>
              </c:pt>
              <c:pt idx="11">
                <c:v>44986326.044999987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2DF-4B6A-ACFC-2FB1090DD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48448"/>
        <c:axId val="64368291"/>
      </c:lineChart>
      <c:catAx>
        <c:axId val="1834844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368291"/>
        <c:crosses val="autoZero"/>
        <c:auto val="1"/>
        <c:lblAlgn val="ctr"/>
        <c:lblOffset val="100"/>
        <c:noMultiLvlLbl val="0"/>
      </c:catAx>
      <c:valAx>
        <c:axId val="64368291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34844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13681683</c:v>
              </c:pt>
              <c:pt idx="1">
                <c:v>15171232</c:v>
              </c:pt>
              <c:pt idx="2">
                <c:v>15449088</c:v>
              </c:pt>
              <c:pt idx="3">
                <c:v>16222560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9BF-4B20-8033-9D93A0A1E057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9BF-4B20-8033-9D93A0A1E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183545"/>
        <c:axId val="24153135"/>
      </c:lineChart>
      <c:catAx>
        <c:axId val="3618354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153135"/>
        <c:crosses val="autoZero"/>
        <c:auto val="1"/>
        <c:lblAlgn val="ctr"/>
        <c:lblOffset val="100"/>
        <c:noMultiLvlLbl val="0"/>
      </c:catAx>
      <c:valAx>
        <c:axId val="24153135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183545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  <c:pt idx="2">
                <c:v>5812737</c:v>
              </c:pt>
              <c:pt idx="3">
                <c:v>6501271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22-482C-A503-680997502F04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22-482C-A503-680997502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205906"/>
        <c:axId val="51656380"/>
      </c:lineChart>
      <c:catAx>
        <c:axId val="2920590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656380"/>
        <c:crosses val="autoZero"/>
        <c:auto val="1"/>
        <c:lblAlgn val="ctr"/>
        <c:lblOffset val="100"/>
        <c:noMultiLvlLbl val="0"/>
      </c:catAx>
      <c:valAx>
        <c:axId val="51656380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20590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19968966</c:v>
              </c:pt>
              <c:pt idx="1">
                <c:v>21787721</c:v>
              </c:pt>
              <c:pt idx="2">
                <c:v>24525432</c:v>
              </c:pt>
              <c:pt idx="3">
                <c:v>24762649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CAE-4886-9E80-8389C8E68FC2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CAE-4886-9E80-8389C8E68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46796"/>
        <c:axId val="56817299"/>
      </c:lineChart>
      <c:catAx>
        <c:axId val="4214679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817299"/>
        <c:crosses val="autoZero"/>
        <c:auto val="1"/>
        <c:lblAlgn val="ctr"/>
        <c:lblOffset val="100"/>
        <c:noMultiLvlLbl val="0"/>
      </c:catAx>
      <c:valAx>
        <c:axId val="5681729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679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13873112</c:v>
              </c:pt>
              <c:pt idx="1">
                <c:v>14803063</c:v>
              </c:pt>
              <c:pt idx="2">
                <c:v>16552490</c:v>
              </c:pt>
              <c:pt idx="3">
                <c:v>16810727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A7D-487F-85A6-F2E68F2FDB6D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A7D-487F-85A6-F2E68F2FD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37267"/>
        <c:axId val="45623029"/>
      </c:lineChart>
      <c:catAx>
        <c:axId val="1073726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623029"/>
        <c:crosses val="autoZero"/>
        <c:auto val="1"/>
        <c:lblAlgn val="ctr"/>
        <c:lblOffset val="100"/>
        <c:noMultiLvlLbl val="0"/>
      </c:catAx>
      <c:valAx>
        <c:axId val="4562302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737267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1013906</c:v>
                </c:pt>
                <c:pt idx="1">
                  <c:v>385790</c:v>
                </c:pt>
                <c:pt idx="2">
                  <c:v>1457219</c:v>
                </c:pt>
                <c:pt idx="3">
                  <c:v>723761</c:v>
                </c:pt>
                <c:pt idx="4">
                  <c:v>68715</c:v>
                </c:pt>
                <c:pt idx="5">
                  <c:v>653597</c:v>
                </c:pt>
                <c:pt idx="6">
                  <c:v>110117</c:v>
                </c:pt>
                <c:pt idx="7">
                  <c:v>1197607</c:v>
                </c:pt>
                <c:pt idx="8">
                  <c:v>1287332</c:v>
                </c:pt>
                <c:pt idx="9">
                  <c:v>2719606</c:v>
                </c:pt>
                <c:pt idx="10">
                  <c:v>2647688</c:v>
                </c:pt>
                <c:pt idx="11">
                  <c:v>4077</c:v>
                </c:pt>
                <c:pt idx="12">
                  <c:v>1130558</c:v>
                </c:pt>
                <c:pt idx="13">
                  <c:v>3025931</c:v>
                </c:pt>
                <c:pt idx="14">
                  <c:v>1644953</c:v>
                </c:pt>
                <c:pt idx="15">
                  <c:v>166966</c:v>
                </c:pt>
                <c:pt idx="16">
                  <c:v>343835</c:v>
                </c:pt>
                <c:pt idx="17">
                  <c:v>205419</c:v>
                </c:pt>
                <c:pt idx="18">
                  <c:v>10997</c:v>
                </c:pt>
                <c:pt idx="19">
                  <c:v>285167</c:v>
                </c:pt>
                <c:pt idx="20">
                  <c:v>277895</c:v>
                </c:pt>
                <c:pt idx="21">
                  <c:v>110639</c:v>
                </c:pt>
                <c:pt idx="22">
                  <c:v>1044494</c:v>
                </c:pt>
                <c:pt idx="23">
                  <c:v>568358</c:v>
                </c:pt>
                <c:pt idx="24">
                  <c:v>2993769</c:v>
                </c:pt>
                <c:pt idx="25">
                  <c:v>753011</c:v>
                </c:pt>
                <c:pt idx="26">
                  <c:v>75486</c:v>
                </c:pt>
                <c:pt idx="27">
                  <c:v>135171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1273195</c:v>
                </c:pt>
                <c:pt idx="1">
                  <c:v>427742</c:v>
                </c:pt>
                <c:pt idx="2">
                  <c:v>1291868</c:v>
                </c:pt>
                <c:pt idx="3">
                  <c:v>819820</c:v>
                </c:pt>
                <c:pt idx="4">
                  <c:v>121520</c:v>
                </c:pt>
                <c:pt idx="5">
                  <c:v>630544</c:v>
                </c:pt>
                <c:pt idx="6">
                  <c:v>118444</c:v>
                </c:pt>
                <c:pt idx="7">
                  <c:v>1235461</c:v>
                </c:pt>
                <c:pt idx="8">
                  <c:v>1437802</c:v>
                </c:pt>
                <c:pt idx="9">
                  <c:v>2329464</c:v>
                </c:pt>
                <c:pt idx="10">
                  <c:v>2510346</c:v>
                </c:pt>
                <c:pt idx="11">
                  <c:v>2700</c:v>
                </c:pt>
                <c:pt idx="12">
                  <c:v>1058892</c:v>
                </c:pt>
                <c:pt idx="13">
                  <c:v>4754749</c:v>
                </c:pt>
                <c:pt idx="14">
                  <c:v>1701283</c:v>
                </c:pt>
                <c:pt idx="15">
                  <c:v>146607</c:v>
                </c:pt>
                <c:pt idx="16">
                  <c:v>354996</c:v>
                </c:pt>
                <c:pt idx="17">
                  <c:v>380907</c:v>
                </c:pt>
                <c:pt idx="18">
                  <c:v>3710</c:v>
                </c:pt>
                <c:pt idx="19">
                  <c:v>250844</c:v>
                </c:pt>
                <c:pt idx="20">
                  <c:v>342845</c:v>
                </c:pt>
                <c:pt idx="21">
                  <c:v>130401</c:v>
                </c:pt>
                <c:pt idx="22">
                  <c:v>971020</c:v>
                </c:pt>
                <c:pt idx="23">
                  <c:v>747000</c:v>
                </c:pt>
                <c:pt idx="24">
                  <c:v>2810599</c:v>
                </c:pt>
                <c:pt idx="25">
                  <c:v>828678</c:v>
                </c:pt>
                <c:pt idx="26">
                  <c:v>86798</c:v>
                </c:pt>
                <c:pt idx="27">
                  <c:v>111438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92186"/>
        <c:axId val="8038827"/>
      </c:barChart>
      <c:catAx>
        <c:axId val="1579218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38827"/>
        <c:crosses val="autoZero"/>
        <c:auto val="1"/>
        <c:lblAlgn val="ctr"/>
        <c:lblOffset val="100"/>
        <c:noMultiLvlLbl val="0"/>
      </c:catAx>
      <c:valAx>
        <c:axId val="803882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79218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1369260.75</c:v>
              </c:pt>
              <c:pt idx="1">
                <c:v>1461067</c:v>
              </c:pt>
              <c:pt idx="2">
                <c:v>1633713.75</c:v>
              </c:pt>
              <c:pt idx="3">
                <c:v>1665538.5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8C-4061-B035-EC983C7D269C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8C-4061-B035-EC983C7D2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30774"/>
        <c:axId val="27726071"/>
      </c:lineChart>
      <c:catAx>
        <c:axId val="6473077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726071"/>
        <c:crosses val="autoZero"/>
        <c:auto val="1"/>
        <c:lblAlgn val="ctr"/>
        <c:lblOffset val="100"/>
        <c:noMultiLvlLbl val="0"/>
      </c:catAx>
      <c:valAx>
        <c:axId val="27726071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730774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-4.4954431993197153E-2</c:v>
              </c:pt>
              <c:pt idx="1">
                <c:v>-1.496382846728295E-2</c:v>
              </c:pt>
              <c:pt idx="2">
                <c:v>-1.4683361159886891E-2</c:v>
              </c:pt>
              <c:pt idx="3">
                <c:v>-4.8542748289852611E-3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A-4219-8797-980A37CB9089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-5.8131557634495727E-2</c:v>
              </c:pt>
              <c:pt idx="1">
                <c:v>-2.0375857574487791E-2</c:v>
              </c:pt>
              <c:pt idx="2">
                <c:v>-9.9814399680631105E-3</c:v>
              </c:pt>
              <c:pt idx="3">
                <c:v>-1.510207518475026E-2</c:v>
              </c:pt>
              <c:pt idx="4">
                <c:v>-2.6393364313741289E-2</c:v>
              </c:pt>
              <c:pt idx="5">
                <c:v>-2.9209740863719739E-2</c:v>
              </c:pt>
              <c:pt idx="6">
                <c:v>-2.093096171746334E-2</c:v>
              </c:pt>
              <c:pt idx="7">
                <c:v>-2.254590745594176E-2</c:v>
              </c:pt>
              <c:pt idx="8">
                <c:v>-1.6646714130023391E-2</c:v>
              </c:pt>
              <c:pt idx="9">
                <c:v>-9.0599091621893502E-3</c:v>
              </c:pt>
              <c:pt idx="10">
                <c:v>-3.9563945134397649E-3</c:v>
              </c:pt>
              <c:pt idx="11">
                <c:v>-2.7790339932565189E-3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A-4219-8797-980A37CB9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24447"/>
        <c:axId val="16123756"/>
      </c:lineChart>
      <c:catAx>
        <c:axId val="4802444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23756"/>
        <c:crosses val="autoZero"/>
        <c:auto val="1"/>
        <c:lblAlgn val="ctr"/>
        <c:lblOffset val="100"/>
        <c:noMultiLvlLbl val="0"/>
      </c:catAx>
      <c:valAx>
        <c:axId val="1612375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02444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-3.0036664782985719E-2</c:v>
              </c:pt>
              <c:pt idx="1">
                <c:v>3.2892568439044638E-2</c:v>
              </c:pt>
              <c:pt idx="2">
                <c:v>2.38130458620931E-2</c:v>
              </c:pt>
              <c:pt idx="3">
                <c:v>2.5508533487132109E-2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105-488A-AE30-94125D1D5CFE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105-488A-AE30-94125D1D5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29025"/>
        <c:axId val="28114958"/>
      </c:lineChart>
      <c:catAx>
        <c:axId val="2152902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114958"/>
        <c:crosses val="autoZero"/>
        <c:auto val="1"/>
        <c:lblAlgn val="ctr"/>
        <c:lblOffset val="100"/>
        <c:noMultiLvlLbl val="0"/>
      </c:catAx>
      <c:valAx>
        <c:axId val="2811495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2902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  <c:pt idx="2">
                <c:v>-8.4225068488786525E-2</c:v>
              </c:pt>
              <c:pt idx="3">
                <c:v>-6.8364261722975606E-2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964-49B9-A80F-5E47ED817522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64-49B9-A80F-5E47ED817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31947"/>
        <c:axId val="32299226"/>
      </c:lineChart>
      <c:catAx>
        <c:axId val="1423194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299226"/>
        <c:crosses val="autoZero"/>
        <c:auto val="1"/>
        <c:lblAlgn val="ctr"/>
        <c:lblOffset val="100"/>
        <c:noMultiLvlLbl val="0"/>
      </c:catAx>
      <c:valAx>
        <c:axId val="3229922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3194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-7.786684086357698E-2</c:v>
              </c:pt>
              <c:pt idx="1">
                <c:v>-4.4236019280589067E-2</c:v>
              </c:pt>
              <c:pt idx="2">
                <c:v>-1.961938042842715E-2</c:v>
              </c:pt>
              <c:pt idx="3">
                <c:v>-5.6722531657398267E-3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49B-42C0-92D4-E798F35EDFAD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49B-42C0-92D4-E798F35ED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54679"/>
        <c:axId val="8468653"/>
      </c:lineChart>
      <c:catAx>
        <c:axId val="5435467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68653"/>
        <c:crosses val="autoZero"/>
        <c:auto val="1"/>
        <c:lblAlgn val="ctr"/>
        <c:lblOffset val="100"/>
        <c:noMultiLvlLbl val="0"/>
      </c:catAx>
      <c:valAx>
        <c:axId val="846865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35467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-7.8771780881863207E-2</c:v>
              </c:pt>
              <c:pt idx="1">
                <c:v>-4.265286629838827E-2</c:v>
              </c:pt>
              <c:pt idx="2">
                <c:v>-1.762506074864045E-2</c:v>
              </c:pt>
              <c:pt idx="3">
                <c:v>-7.7699063035489013E-3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3A8-44F5-A574-1BC2E7E5C492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3A8-44F5-A574-1BC2E7E5C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9928"/>
        <c:axId val="59579753"/>
      </c:lineChart>
      <c:catAx>
        <c:axId val="6148992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579753"/>
        <c:crosses val="autoZero"/>
        <c:auto val="1"/>
        <c:lblAlgn val="ctr"/>
        <c:lblOffset val="100"/>
        <c:noMultiLvlLbl val="0"/>
      </c:catAx>
      <c:valAx>
        <c:axId val="5957975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48992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-3.2951431307161487E-2</c:v>
              </c:pt>
              <c:pt idx="1">
                <c:v>-9.1090136787874698E-4</c:v>
              </c:pt>
              <c:pt idx="2">
                <c:v>2.937312186261299E-2</c:v>
              </c:pt>
              <c:pt idx="3">
                <c:v>3.7795794184051212E-2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6DC-4716-BBD6-4188F89FDB00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6DC-4716-BBD6-4188F89FD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3877"/>
        <c:axId val="21066916"/>
      </c:lineChart>
      <c:catAx>
        <c:axId val="1959387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066916"/>
        <c:crosses val="autoZero"/>
        <c:auto val="1"/>
        <c:lblAlgn val="ctr"/>
        <c:lblOffset val="100"/>
        <c:noMultiLvlLbl val="0"/>
      </c:catAx>
      <c:valAx>
        <c:axId val="2106691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59387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3F-4AC9-82DE-20585A709B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3F-4AC9-82DE-20585A709B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F-4AC9-82DE-20585A709B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F-4AC9-82DE-20585A709B7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F-4AC9-82DE-20585A709B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3F-4AC9-82DE-20585A709B7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3F-4AC9-82DE-20585A709B7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3F-4AC9-82DE-20585A709B7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3F-4AC9-82DE-20585A709B7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3F-4AC9-82DE-20585A709B7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3F-4AC9-82DE-20585A709B79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551.4775404909999</c:v>
              </c:pt>
              <c:pt idx="1">
                <c:v>549.42819565200011</c:v>
              </c:pt>
              <c:pt idx="2">
                <c:v>550.79034388200012</c:v>
              </c:pt>
              <c:pt idx="3">
                <c:v>549.21360789100004</c:v>
              </c:pt>
              <c:pt idx="4">
                <c:v>550.68583537500012</c:v>
              </c:pt>
              <c:pt idx="5">
                <c:v>553.47377172300014</c:v>
              </c:pt>
              <c:pt idx="6">
                <c:v>555.68877341800021</c:v>
              </c:pt>
              <c:pt idx="7">
                <c:v>556.16932765100023</c:v>
              </c:pt>
              <c:pt idx="8">
                <c:v>554.23000776300012</c:v>
              </c:pt>
              <c:pt idx="9">
                <c:v>554.86679191900021</c:v>
              </c:pt>
              <c:pt idx="10">
                <c:v>554.18856777400015</c:v>
              </c:pt>
              <c:pt idx="11">
                <c:v>555.28330287200015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93F-4AC9-82DE-20585A709B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9126066"/>
        <c:axId val="37630565"/>
      </c:lineChart>
      <c:catAx>
        <c:axId val="3912606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630565"/>
        <c:crosses val="autoZero"/>
        <c:auto val="1"/>
        <c:lblAlgn val="ctr"/>
        <c:lblOffset val="100"/>
        <c:noMultiLvlLbl val="0"/>
      </c:catAx>
      <c:valAx>
        <c:axId val="3763056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12606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B1-4AA2-8255-A18FBA8D320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1-4AA2-8255-A18FBA8D320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1-4AA2-8255-A18FBA8D320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1-4AA2-8255-A18FBA8D320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1-4AA2-8255-A18FBA8D32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1-4AA2-8255-A18FBA8D320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1-4AA2-8255-A18FBA8D320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1-4AA2-8255-A18FBA8D320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B1-4AA2-8255-A18FBA8D320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1-4AA2-8255-A18FBA8D320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B1-4AA2-8255-A18FBA8D320B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176.05959300000001</c:v>
              </c:pt>
              <c:pt idx="1">
                <c:v>174.46984399999999</c:v>
              </c:pt>
              <c:pt idx="2">
                <c:v>175.90338800000001</c:v>
              </c:pt>
              <c:pt idx="3">
                <c:v>175.48625000000001</c:v>
              </c:pt>
              <c:pt idx="4">
                <c:v>176.610105</c:v>
              </c:pt>
              <c:pt idx="5">
                <c:v>179.371478</c:v>
              </c:pt>
              <c:pt idx="6">
                <c:v>179.84803600000001</c:v>
              </c:pt>
              <c:pt idx="7">
                <c:v>180.92017899999999</c:v>
              </c:pt>
              <c:pt idx="8">
                <c:v>180.49650099999999</c:v>
              </c:pt>
              <c:pt idx="9">
                <c:v>181.83900299999999</c:v>
              </c:pt>
              <c:pt idx="10">
                <c:v>181.95060699999999</c:v>
              </c:pt>
              <c:pt idx="11">
                <c:v>182.425669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1B1-4AA2-8255-A18FBA8D32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1744778"/>
        <c:axId val="43864945"/>
      </c:lineChart>
      <c:catAx>
        <c:axId val="2174477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64945"/>
        <c:crosses val="autoZero"/>
        <c:auto val="1"/>
        <c:lblAlgn val="ctr"/>
        <c:lblOffset val="100"/>
        <c:noMultiLvlLbl val="0"/>
      </c:catAx>
      <c:valAx>
        <c:axId val="4386494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74477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E5-41CA-9CD4-239C85BEF01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E5-41CA-9CD4-239C85BEF01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E5-41CA-9CD4-239C85BEF01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E5-41CA-9CD4-239C85BEF01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E5-41CA-9CD4-239C85BEF01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E5-41CA-9CD4-239C85BEF01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E5-41CA-9CD4-239C85BEF01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E5-41CA-9CD4-239C85BEF01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E5-41CA-9CD4-239C85BEF01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E5-41CA-9CD4-239C85BEF01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E5-41CA-9CD4-239C85BEF014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83.140974</c:v>
              </c:pt>
              <c:pt idx="1">
                <c:v>82.701070999999999</c:v>
              </c:pt>
              <c:pt idx="2">
                <c:v>81.861801</c:v>
              </c:pt>
              <c:pt idx="3">
                <c:v>80.955337999999998</c:v>
              </c:pt>
              <c:pt idx="4">
                <c:v>81.284854999999993</c:v>
              </c:pt>
              <c:pt idx="5">
                <c:v>81.498364999999993</c:v>
              </c:pt>
              <c:pt idx="6">
                <c:v>82.006523000000001</c:v>
              </c:pt>
              <c:pt idx="7">
                <c:v>81.735153999999994</c:v>
              </c:pt>
              <c:pt idx="8">
                <c:v>81.815203999999994</c:v>
              </c:pt>
              <c:pt idx="9">
                <c:v>81.558797999999996</c:v>
              </c:pt>
              <c:pt idx="10">
                <c:v>80.029932000000002</c:v>
              </c:pt>
              <c:pt idx="11">
                <c:v>79.897544999999994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EE5-41CA-9CD4-239C85BEF0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3976333"/>
        <c:axId val="47958198"/>
      </c:lineChart>
      <c:catAx>
        <c:axId val="5397633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958198"/>
        <c:crosses val="autoZero"/>
        <c:auto val="1"/>
        <c:lblAlgn val="ctr"/>
        <c:lblOffset val="100"/>
        <c:noMultiLvlLbl val="0"/>
      </c:catAx>
      <c:valAx>
        <c:axId val="4795819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97633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195669</c:v>
                </c:pt>
                <c:pt idx="1">
                  <c:v>648350</c:v>
                </c:pt>
                <c:pt idx="2">
                  <c:v>525666</c:v>
                </c:pt>
                <c:pt idx="3">
                  <c:v>370289</c:v>
                </c:pt>
                <c:pt idx="4">
                  <c:v>21285848</c:v>
                </c:pt>
                <c:pt idx="5">
                  <c:v>797348</c:v>
                </c:pt>
                <c:pt idx="6">
                  <c:v>4765900</c:v>
                </c:pt>
                <c:pt idx="7">
                  <c:v>16108635</c:v>
                </c:pt>
                <c:pt idx="8">
                  <c:v>2776031</c:v>
                </c:pt>
                <c:pt idx="9">
                  <c:v>271060</c:v>
                </c:pt>
                <c:pt idx="10">
                  <c:v>706258</c:v>
                </c:pt>
                <c:pt idx="11">
                  <c:v>190277</c:v>
                </c:pt>
                <c:pt idx="12">
                  <c:v>288209</c:v>
                </c:pt>
                <c:pt idx="13">
                  <c:v>651802</c:v>
                </c:pt>
                <c:pt idx="14">
                  <c:v>640259</c:v>
                </c:pt>
                <c:pt idx="15">
                  <c:v>6977233</c:v>
                </c:pt>
                <c:pt idx="16">
                  <c:v>1817012</c:v>
                </c:pt>
                <c:pt idx="17">
                  <c:v>396549</c:v>
                </c:pt>
                <c:pt idx="18">
                  <c:v>149852</c:v>
                </c:pt>
                <c:pt idx="19">
                  <c:v>47798</c:v>
                </c:pt>
                <c:pt idx="20">
                  <c:v>905359</c:v>
                </c:pt>
                <c:pt idx="21">
                  <c:v>2955888</c:v>
                </c:pt>
                <c:pt idx="22">
                  <c:v>1209615</c:v>
                </c:pt>
                <c:pt idx="23">
                  <c:v>569023</c:v>
                </c:pt>
                <c:pt idx="24">
                  <c:v>604994</c:v>
                </c:pt>
                <c:pt idx="25">
                  <c:v>23311097</c:v>
                </c:pt>
                <c:pt idx="26">
                  <c:v>1565073</c:v>
                </c:pt>
                <c:pt idx="27">
                  <c:v>313674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122201</c:v>
                </c:pt>
                <c:pt idx="1">
                  <c:v>458052</c:v>
                </c:pt>
                <c:pt idx="2">
                  <c:v>558420</c:v>
                </c:pt>
                <c:pt idx="3">
                  <c:v>432420</c:v>
                </c:pt>
                <c:pt idx="4">
                  <c:v>22002267</c:v>
                </c:pt>
                <c:pt idx="5">
                  <c:v>828773</c:v>
                </c:pt>
                <c:pt idx="6">
                  <c:v>4900020</c:v>
                </c:pt>
                <c:pt idx="7">
                  <c:v>15891402</c:v>
                </c:pt>
                <c:pt idx="8">
                  <c:v>2617305</c:v>
                </c:pt>
                <c:pt idx="9">
                  <c:v>307593</c:v>
                </c:pt>
                <c:pt idx="10">
                  <c:v>419526</c:v>
                </c:pt>
                <c:pt idx="11">
                  <c:v>192193</c:v>
                </c:pt>
                <c:pt idx="12">
                  <c:v>308993</c:v>
                </c:pt>
                <c:pt idx="13">
                  <c:v>520482</c:v>
                </c:pt>
                <c:pt idx="14">
                  <c:v>566292</c:v>
                </c:pt>
                <c:pt idx="15">
                  <c:v>6816996</c:v>
                </c:pt>
                <c:pt idx="16">
                  <c:v>1315241</c:v>
                </c:pt>
                <c:pt idx="17">
                  <c:v>359468</c:v>
                </c:pt>
                <c:pt idx="18">
                  <c:v>150264</c:v>
                </c:pt>
                <c:pt idx="19">
                  <c:v>265772</c:v>
                </c:pt>
                <c:pt idx="20">
                  <c:v>770336</c:v>
                </c:pt>
                <c:pt idx="21">
                  <c:v>3133632</c:v>
                </c:pt>
                <c:pt idx="22">
                  <c:v>1213363</c:v>
                </c:pt>
                <c:pt idx="23">
                  <c:v>550230</c:v>
                </c:pt>
                <c:pt idx="24">
                  <c:v>657937</c:v>
                </c:pt>
                <c:pt idx="25">
                  <c:v>24390502</c:v>
                </c:pt>
                <c:pt idx="26">
                  <c:v>1556266</c:v>
                </c:pt>
                <c:pt idx="27">
                  <c:v>258197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358711"/>
        <c:axId val="59423312"/>
      </c:barChart>
      <c:catAx>
        <c:axId val="1035871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423312"/>
        <c:crosses val="autoZero"/>
        <c:auto val="1"/>
        <c:lblAlgn val="ctr"/>
        <c:lblOffset val="100"/>
        <c:noMultiLvlLbl val="0"/>
      </c:catAx>
      <c:valAx>
        <c:axId val="5942331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35871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E4-48BE-B34B-97AB25A4AFF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4-48BE-B34B-97AB25A4AFF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4-48BE-B34B-97AB25A4AFF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4-48BE-B34B-97AB25A4AFF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4-48BE-B34B-97AB25A4AF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4-48BE-B34B-97AB25A4AFF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4-48BE-B34B-97AB25A4AFF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4-48BE-B34B-97AB25A4AFF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E4-48BE-B34B-97AB25A4AFF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4-48BE-B34B-97AB25A4AFF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4-48BE-B34B-97AB25A4AFF0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276.83361300000001</c:v>
              </c:pt>
              <c:pt idx="1">
                <c:v>276.90958699999999</c:v>
              </c:pt>
              <c:pt idx="2">
                <c:v>277.65369199999998</c:v>
              </c:pt>
              <c:pt idx="3">
                <c:v>277.44977499999999</c:v>
              </c:pt>
              <c:pt idx="4">
                <c:v>277.42059999999998</c:v>
              </c:pt>
              <c:pt idx="5">
                <c:v>277.11620900000003</c:v>
              </c:pt>
              <c:pt idx="6">
                <c:v>278.30227400000001</c:v>
              </c:pt>
              <c:pt idx="7">
                <c:v>277.95189599999998</c:v>
              </c:pt>
              <c:pt idx="8">
                <c:v>276.26567499999999</c:v>
              </c:pt>
              <c:pt idx="9">
                <c:v>276.01925399999999</c:v>
              </c:pt>
              <c:pt idx="10">
                <c:v>276.62545799999998</c:v>
              </c:pt>
              <c:pt idx="11">
                <c:v>277.43252100000001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FE4-48BE-B34B-97AB25A4AF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449845"/>
        <c:axId val="24641189"/>
      </c:lineChart>
      <c:catAx>
        <c:axId val="1044984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641189"/>
        <c:crosses val="autoZero"/>
        <c:auto val="1"/>
        <c:lblAlgn val="ctr"/>
        <c:lblOffset val="100"/>
        <c:noMultiLvlLbl val="0"/>
      </c:catAx>
      <c:valAx>
        <c:axId val="2464118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44984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21-4810-A664-FF4CFA4A034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21-4810-A664-FF4CFA4A03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21-4810-A664-FF4CFA4A034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21-4810-A664-FF4CFA4A034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21-4810-A664-FF4CFA4A03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21-4810-A664-FF4CFA4A034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21-4810-A664-FF4CFA4A034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21-4810-A664-FF4CFA4A034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21-4810-A664-FF4CFA4A034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21-4810-A664-FF4CFA4A034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21-4810-A664-FF4CFA4A034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190.99995200000001</c:v>
              </c:pt>
              <c:pt idx="1">
                <c:v>190.534347</c:v>
              </c:pt>
              <c:pt idx="2">
                <c:v>190.90903</c:v>
              </c:pt>
              <c:pt idx="3">
                <c:v>190.58229700000001</c:v>
              </c:pt>
              <c:pt idx="4">
                <c:v>190.15519</c:v>
              </c:pt>
              <c:pt idx="5">
                <c:v>189.89612500000001</c:v>
              </c:pt>
              <c:pt idx="6">
                <c:v>190.87188499999999</c:v>
              </c:pt>
              <c:pt idx="7">
                <c:v>190.36686499999999</c:v>
              </c:pt>
              <c:pt idx="8">
                <c:v>189.180612</c:v>
              </c:pt>
              <c:pt idx="9">
                <c:v>189.08924999999999</c:v>
              </c:pt>
              <c:pt idx="10">
                <c:v>189.55540500000001</c:v>
              </c:pt>
              <c:pt idx="11">
                <c:v>189.88104999999999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821-4810-A664-FF4CFA4A03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9241153"/>
        <c:axId val="37834428"/>
      </c:lineChart>
      <c:catAx>
        <c:axId val="4924115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834428"/>
        <c:crosses val="autoZero"/>
        <c:auto val="1"/>
        <c:lblAlgn val="ctr"/>
        <c:lblOffset val="100"/>
        <c:noMultiLvlLbl val="0"/>
      </c:catAx>
      <c:valAx>
        <c:axId val="3783442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24115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8B-4BE0-A896-60616EE1DD3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8B-4BE0-A896-60616EE1DD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8B-4BE0-A896-60616EE1DD3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8B-4BE0-A896-60616EE1DD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8B-4BE0-A896-60616EE1DD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8B-4BE0-A896-60616EE1DD3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8B-4BE0-A896-60616EE1DD3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8B-4BE0-A896-60616EE1DD3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8B-4BE0-A896-60616EE1DD3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8B-4BE0-A896-60616EE1DD3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8B-4BE0-A896-60616EE1DD3B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18.15981425</c:v>
              </c:pt>
              <c:pt idx="1">
                <c:v>18.187540500000001</c:v>
              </c:pt>
              <c:pt idx="2">
                <c:v>18.324714749999998</c:v>
              </c:pt>
              <c:pt idx="3">
                <c:v>18.38336425</c:v>
              </c:pt>
              <c:pt idx="4">
                <c:v>18.433508499999999</c:v>
              </c:pt>
              <c:pt idx="5">
                <c:v>18.499367249999999</c:v>
              </c:pt>
              <c:pt idx="6">
                <c:v>18.652205500000001</c:v>
              </c:pt>
              <c:pt idx="7">
                <c:v>18.63454625</c:v>
              </c:pt>
              <c:pt idx="8">
                <c:v>18.587889749999999</c:v>
              </c:pt>
              <c:pt idx="9">
                <c:v>18.631965749999999</c:v>
              </c:pt>
              <c:pt idx="10">
                <c:v>18.761927499999999</c:v>
              </c:pt>
              <c:pt idx="11">
                <c:v>18.857781249999999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F8B-4BE0-A896-60616EE1DD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384202"/>
        <c:axId val="45720212"/>
      </c:lineChart>
      <c:catAx>
        <c:axId val="338420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720212"/>
        <c:crosses val="autoZero"/>
        <c:auto val="1"/>
        <c:lblAlgn val="ctr"/>
        <c:lblOffset val="100"/>
        <c:noMultiLvlLbl val="0"/>
      </c:catAx>
      <c:valAx>
        <c:axId val="4572021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8420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E1-4322-9A5D-54D32821555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E1-4322-9A5D-54D32821555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E1-4322-9A5D-54D32821555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E1-4322-9A5D-54D32821555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E1-4322-9A5D-54D3282155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E1-4322-9A5D-54D32821555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E1-4322-9A5D-54D32821555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E1-4322-9A5D-54D32821555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E1-4322-9A5D-54D32821555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E1-4322-9A5D-54D32821555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E1-4322-9A5D-54D328215552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3.4537648817341602E-4</c:v>
              </c:pt>
              <c:pt idx="1">
                <c:v>-6.1783453724883778E-3</c:v>
              </c:pt>
              <c:pt idx="2">
                <c:v>-4.9528581278503233E-3</c:v>
              </c:pt>
              <c:pt idx="3">
                <c:v>-1.035246377554417E-2</c:v>
              </c:pt>
              <c:pt idx="4">
                <c:v>-9.8237251063732611E-3</c:v>
              </c:pt>
              <c:pt idx="5">
                <c:v>-6.4651484193385088E-3</c:v>
              </c:pt>
              <c:pt idx="6">
                <c:v>-1.7266229197971999E-3</c:v>
              </c:pt>
              <c:pt idx="7">
                <c:v>-2.779033993255923E-3</c:v>
              </c:pt>
              <c:pt idx="8">
                <c:v>-1.489370837975206E-3</c:v>
              </c:pt>
              <c:pt idx="9">
                <c:v>-1.874294046637694E-3</c:v>
              </c:pt>
              <c:pt idx="10">
                <c:v>-3.9014839020792432E-3</c:v>
              </c:pt>
              <c:pt idx="11">
                <c:v>6.5382801296669116E-4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3E1-4322-9A5D-54D3282155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64794"/>
        <c:axId val="25221167"/>
      </c:lineChart>
      <c:catAx>
        <c:axId val="126479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221167"/>
        <c:crosses val="autoZero"/>
        <c:auto val="1"/>
        <c:lblAlgn val="ctr"/>
        <c:lblOffset val="100"/>
        <c:noMultiLvlLbl val="0"/>
      </c:catAx>
      <c:valAx>
        <c:axId val="2522116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479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84-4A6A-B6BA-777B9724DAB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84-4A6A-B6BA-777B9724DAB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4-4A6A-B6BA-777B9724DAB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4-4A6A-B6BA-777B9724DAB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4-4A6A-B6BA-777B9724DA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4-4A6A-B6BA-777B9724DAB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84-4A6A-B6BA-777B9724DAB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84-4A6A-B6BA-777B9724DAB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84-4A6A-B6BA-777B9724DAB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84-4A6A-B6BA-777B9724DAB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84-4A6A-B6BA-777B9724DABA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-6.7106873618553997E-3</c:v>
              </c:pt>
              <c:pt idx="1">
                <c:v>-2.414654681890591E-2</c:v>
              </c:pt>
              <c:pt idx="2">
                <c:v>-1.6409727342620872E-2</c:v>
              </c:pt>
              <c:pt idx="3">
                <c:v>-2.2083480814792111E-2</c:v>
              </c:pt>
              <c:pt idx="4">
                <c:v>-1.546535161175462E-2</c:v>
              </c:pt>
              <c:pt idx="5">
                <c:v>2.9307568041835909E-3</c:v>
              </c:pt>
              <c:pt idx="6">
                <c:v>5.8481044500184824E-3</c:v>
              </c:pt>
              <c:pt idx="7">
                <c:v>1.007160201351311E-2</c:v>
              </c:pt>
              <c:pt idx="8">
                <c:v>1.6782938941592381E-2</c:v>
              </c:pt>
              <c:pt idx="9">
                <c:v>2.655295042668232E-2</c:v>
              </c:pt>
              <c:pt idx="10">
                <c:v>2.6196767461074549E-2</c:v>
              </c:pt>
              <c:pt idx="11">
                <c:v>2.924605262524654E-2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084-4A6A-B6BA-777B9724DA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2676712"/>
        <c:axId val="11997252"/>
      </c:lineChart>
      <c:catAx>
        <c:axId val="6267671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997252"/>
        <c:crosses val="autoZero"/>
        <c:auto val="1"/>
        <c:lblAlgn val="ctr"/>
        <c:lblOffset val="100"/>
        <c:noMultiLvlLbl val="0"/>
      </c:catAx>
      <c:valAx>
        <c:axId val="1199725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67671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B3-4109-8419-A13DE92176E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B3-4109-8419-A13DE92176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B3-4109-8419-A13DE92176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B3-4109-8419-A13DE92176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B3-4109-8419-A13DE92176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B3-4109-8419-A13DE92176E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B3-4109-8419-A13DE92176E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B3-4109-8419-A13DE92176E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B3-4109-8419-A13DE92176E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B3-4109-8419-A13DE92176E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B3-4109-8419-A13DE92176EE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-4.2811718803804508E-2</c:v>
              </c:pt>
              <c:pt idx="1">
                <c:v>-3.0126609878090019E-2</c:v>
              </c:pt>
              <c:pt idx="2">
                <c:v>-3.8587089532784391E-2</c:v>
              </c:pt>
              <c:pt idx="3">
                <c:v>-4.5797160390013268E-2</c:v>
              </c:pt>
              <c:pt idx="4">
                <c:v>-4.2264867298865277E-2</c:v>
              </c:pt>
              <c:pt idx="5">
                <c:v>-3.9218451365199532E-2</c:v>
              </c:pt>
              <c:pt idx="6">
                <c:v>-3.3935841219392651E-2</c:v>
              </c:pt>
              <c:pt idx="7">
                <c:v>-3.5727994852317903E-2</c:v>
              </c:pt>
              <c:pt idx="8">
                <c:v>-1.9038024672316169E-2</c:v>
              </c:pt>
              <c:pt idx="9">
                <c:v>-2.9747181175352279E-2</c:v>
              </c:pt>
              <c:pt idx="10">
                <c:v>-5.6052394786375852E-2</c:v>
              </c:pt>
              <c:pt idx="11">
                <c:v>-5.3640936406412383E-2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2B3-4109-8419-A13DE92176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1287537"/>
        <c:axId val="18683863"/>
      </c:lineChart>
      <c:catAx>
        <c:axId val="1128753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683863"/>
        <c:crosses val="autoZero"/>
        <c:auto val="1"/>
        <c:lblAlgn val="ctr"/>
        <c:lblOffset val="100"/>
        <c:noMultiLvlLbl val="0"/>
      </c:catAx>
      <c:valAx>
        <c:axId val="1868386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28753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F4-468E-B2DA-D2253FC8436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F4-468E-B2DA-D2253FC8436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4-468E-B2DA-D2253FC8436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4-468E-B2DA-D2253FC8436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4-468E-B2DA-D2253FC843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F4-468E-B2DA-D2253FC8436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F4-468E-B2DA-D2253FC8436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F4-468E-B2DA-D2253FC8436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F4-468E-B2DA-D2253FC8436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F4-468E-B2DA-D2253FC8436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F4-468E-B2DA-D2253FC84366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2.003547479597936E-2</c:v>
              </c:pt>
              <c:pt idx="1">
                <c:v>1.4598537899441251E-2</c:v>
              </c:pt>
              <c:pt idx="2">
                <c:v>1.4471776338199819E-2</c:v>
              </c:pt>
              <c:pt idx="3">
                <c:v>9.5315134313810387E-3</c:v>
              </c:pt>
              <c:pt idx="4">
                <c:v>4.9446014709753324E-3</c:v>
              </c:pt>
              <c:pt idx="5">
                <c:v>-1.4024376095638619E-3</c:v>
              </c:pt>
              <c:pt idx="6">
                <c:v>4.1998085678118316E-3</c:v>
              </c:pt>
              <c:pt idx="7">
                <c:v>-6.8192611900426187E-4</c:v>
              </c:pt>
              <c:pt idx="8">
                <c:v>-8.3555403024264674E-3</c:v>
              </c:pt>
              <c:pt idx="9">
                <c:v>-1.0830216363789429E-2</c:v>
              </c:pt>
              <c:pt idx="10">
                <c:v>-6.8620557428475887E-3</c:v>
              </c:pt>
              <c:pt idx="11">
                <c:v>-9.9471474364211821E-4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BF4-468E-B2DA-D2253FC843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0452855"/>
        <c:axId val="268409"/>
      </c:lineChart>
      <c:catAx>
        <c:axId val="4045285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8409"/>
        <c:crosses val="autoZero"/>
        <c:auto val="1"/>
        <c:lblAlgn val="ctr"/>
        <c:lblOffset val="100"/>
        <c:noMultiLvlLbl val="0"/>
      </c:catAx>
      <c:valAx>
        <c:axId val="26840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45285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FF-4040-A597-49C11B49141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FF-4040-A597-49C11B4914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F-4040-A597-49C11B4914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F-4040-A597-49C11B4914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F-4040-A597-49C11B4914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F-4040-A597-49C11B49141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FF-4040-A597-49C11B49141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FF-4040-A597-49C11B49141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FF-4040-A597-49C11B49141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FF-4040-A597-49C11B49141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FF-4040-A597-49C11B491415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2.336570050543723E-2</c:v>
              </c:pt>
              <c:pt idx="1">
                <c:v>1.0424588352852831E-2</c:v>
              </c:pt>
              <c:pt idx="2">
                <c:v>8.4825588893469306E-3</c:v>
              </c:pt>
              <c:pt idx="3">
                <c:v>1.8600674456687699E-4</c:v>
              </c:pt>
              <c:pt idx="4">
                <c:v>-8.0048769666959882E-3</c:v>
              </c:pt>
              <c:pt idx="5">
                <c:v>-1.468776138515334E-2</c:v>
              </c:pt>
              <c:pt idx="6">
                <c:v>-8.1928221222227551E-3</c:v>
              </c:pt>
              <c:pt idx="7">
                <c:v>-1.359143841095291E-2</c:v>
              </c:pt>
              <c:pt idx="8">
                <c:v>-2.165629041139747E-2</c:v>
              </c:pt>
              <c:pt idx="9">
                <c:v>-2.1681753069228919E-2</c:v>
              </c:pt>
              <c:pt idx="10">
                <c:v>-1.474870043445615E-2</c:v>
              </c:pt>
              <c:pt idx="11">
                <c:v>-9.9608658798513022E-3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DFF-4040-A597-49C11B4914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033324"/>
        <c:axId val="55452888"/>
      </c:lineChart>
      <c:catAx>
        <c:axId val="903332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452888"/>
        <c:crosses val="autoZero"/>
        <c:auto val="1"/>
        <c:lblAlgn val="ctr"/>
        <c:lblOffset val="100"/>
        <c:noMultiLvlLbl val="0"/>
      </c:catAx>
      <c:valAx>
        <c:axId val="5545288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03332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1-46DF-BA18-348DA17099D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1-46DF-BA18-348DA17099D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1-46DF-BA18-348DA17099D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1-46DF-BA18-348DA17099D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1-46DF-BA18-348DA17099D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1-46DF-BA18-348DA17099D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01-46DF-BA18-348DA17099D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1-46DF-BA18-348DA17099D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1-46DF-BA18-348DA17099D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1-46DF-BA18-348DA17099D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1-46DF-BA18-348DA17099D1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5.444082571864383E-2</c:v>
              </c:pt>
              <c:pt idx="1">
                <c:v>4.3538300438353959E-2</c:v>
              </c:pt>
              <c:pt idx="2">
                <c:v>4.5570360092334568E-2</c:v>
              </c:pt>
              <c:pt idx="3">
                <c:v>4.0288038579813987E-2</c:v>
              </c:pt>
              <c:pt idx="4">
                <c:v>3.3337877267338167E-2</c:v>
              </c:pt>
              <c:pt idx="5">
                <c:v>2.7936305332196341E-2</c:v>
              </c:pt>
              <c:pt idx="6">
                <c:v>3.4056089107909152E-2</c:v>
              </c:pt>
              <c:pt idx="7">
                <c:v>2.7701164027443569E-2</c:v>
              </c:pt>
              <c:pt idx="8">
                <c:v>2.1326582691617829E-2</c:v>
              </c:pt>
              <c:pt idx="9">
                <c:v>2.2465190770681671E-2</c:v>
              </c:pt>
              <c:pt idx="10">
                <c:v>3.272635609915147E-2</c:v>
              </c:pt>
              <c:pt idx="11">
                <c:v>3.8307425290503912E-2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201-46DF-BA18-348DA17099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819374"/>
        <c:axId val="63399089"/>
      </c:lineChart>
      <c:catAx>
        <c:axId val="1281937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399089"/>
        <c:crosses val="autoZero"/>
        <c:auto val="1"/>
        <c:lblAlgn val="ctr"/>
        <c:lblOffset val="100"/>
        <c:noMultiLvlLbl val="0"/>
      </c:catAx>
      <c:valAx>
        <c:axId val="6339908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81937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606621</c:v>
                </c:pt>
                <c:pt idx="2">
                  <c:v>49775</c:v>
                </c:pt>
                <c:pt idx="3">
                  <c:v>74</c:v>
                </c:pt>
                <c:pt idx="4">
                  <c:v>16589598</c:v>
                </c:pt>
                <c:pt idx="5">
                  <c:v>509684</c:v>
                </c:pt>
                <c:pt idx="6">
                  <c:v>85238</c:v>
                </c:pt>
                <c:pt idx="7">
                  <c:v>12306756</c:v>
                </c:pt>
                <c:pt idx="8">
                  <c:v>1632995</c:v>
                </c:pt>
                <c:pt idx="9">
                  <c:v>184012</c:v>
                </c:pt>
                <c:pt idx="10">
                  <c:v>688771</c:v>
                </c:pt>
                <c:pt idx="11">
                  <c:v>24482</c:v>
                </c:pt>
                <c:pt idx="12">
                  <c:v>33051</c:v>
                </c:pt>
                <c:pt idx="13">
                  <c:v>358728</c:v>
                </c:pt>
                <c:pt idx="14">
                  <c:v>344031</c:v>
                </c:pt>
                <c:pt idx="15">
                  <c:v>5044494</c:v>
                </c:pt>
                <c:pt idx="16">
                  <c:v>1655423</c:v>
                </c:pt>
                <c:pt idx="17">
                  <c:v>158985</c:v>
                </c:pt>
                <c:pt idx="18">
                  <c:v>8407</c:v>
                </c:pt>
                <c:pt idx="19">
                  <c:v>0</c:v>
                </c:pt>
                <c:pt idx="20">
                  <c:v>0</c:v>
                </c:pt>
                <c:pt idx="21">
                  <c:v>1422887</c:v>
                </c:pt>
                <c:pt idx="22">
                  <c:v>505812</c:v>
                </c:pt>
                <c:pt idx="23">
                  <c:v>363906</c:v>
                </c:pt>
                <c:pt idx="24">
                  <c:v>49665</c:v>
                </c:pt>
                <c:pt idx="25">
                  <c:v>18306289</c:v>
                </c:pt>
                <c:pt idx="26">
                  <c:v>992762</c:v>
                </c:pt>
                <c:pt idx="27">
                  <c:v>116946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415840</c:v>
                </c:pt>
                <c:pt idx="2">
                  <c:v>99413</c:v>
                </c:pt>
                <c:pt idx="3">
                  <c:v>0</c:v>
                </c:pt>
                <c:pt idx="4">
                  <c:v>17321660</c:v>
                </c:pt>
                <c:pt idx="5">
                  <c:v>524012</c:v>
                </c:pt>
                <c:pt idx="6">
                  <c:v>93007</c:v>
                </c:pt>
                <c:pt idx="7">
                  <c:v>12128183</c:v>
                </c:pt>
                <c:pt idx="8">
                  <c:v>1519973</c:v>
                </c:pt>
                <c:pt idx="9">
                  <c:v>197728</c:v>
                </c:pt>
                <c:pt idx="10">
                  <c:v>415559</c:v>
                </c:pt>
                <c:pt idx="11">
                  <c:v>22245</c:v>
                </c:pt>
                <c:pt idx="12">
                  <c:v>119494</c:v>
                </c:pt>
                <c:pt idx="13">
                  <c:v>330645</c:v>
                </c:pt>
                <c:pt idx="14">
                  <c:v>298127</c:v>
                </c:pt>
                <c:pt idx="15">
                  <c:v>4995981</c:v>
                </c:pt>
                <c:pt idx="16">
                  <c:v>1177724</c:v>
                </c:pt>
                <c:pt idx="17">
                  <c:v>136725</c:v>
                </c:pt>
                <c:pt idx="18">
                  <c:v>10337</c:v>
                </c:pt>
                <c:pt idx="19">
                  <c:v>621</c:v>
                </c:pt>
                <c:pt idx="20">
                  <c:v>0</c:v>
                </c:pt>
                <c:pt idx="21">
                  <c:v>1620165</c:v>
                </c:pt>
                <c:pt idx="22">
                  <c:v>451801</c:v>
                </c:pt>
                <c:pt idx="23">
                  <c:v>355674</c:v>
                </c:pt>
                <c:pt idx="24">
                  <c:v>46696</c:v>
                </c:pt>
                <c:pt idx="25">
                  <c:v>19190395</c:v>
                </c:pt>
                <c:pt idx="26">
                  <c:v>964554</c:v>
                </c:pt>
                <c:pt idx="27">
                  <c:v>88635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192333"/>
        <c:axId val="66394437"/>
      </c:barChart>
      <c:catAx>
        <c:axId val="1219233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394437"/>
        <c:crosses val="autoZero"/>
        <c:auto val="1"/>
        <c:lblAlgn val="ctr"/>
        <c:lblOffset val="100"/>
        <c:noMultiLvlLbl val="0"/>
      </c:catAx>
      <c:valAx>
        <c:axId val="6639443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19233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5874.43</c:v>
                </c:pt>
                <c:pt idx="1">
                  <c:v>0</c:v>
                </c:pt>
                <c:pt idx="2">
                  <c:v>474.03699999999998</c:v>
                </c:pt>
                <c:pt idx="3">
                  <c:v>2399.2139999999999</c:v>
                </c:pt>
                <c:pt idx="4">
                  <c:v>234.71100000000001</c:v>
                </c:pt>
                <c:pt idx="5">
                  <c:v>2794.2220000000002</c:v>
                </c:pt>
                <c:pt idx="6">
                  <c:v>383.68999999999988</c:v>
                </c:pt>
                <c:pt idx="7">
                  <c:v>0</c:v>
                </c:pt>
                <c:pt idx="8">
                  <c:v>0</c:v>
                </c:pt>
                <c:pt idx="9">
                  <c:v>52.408000000000001</c:v>
                </c:pt>
                <c:pt idx="10">
                  <c:v>852.34300000000007</c:v>
                </c:pt>
                <c:pt idx="11">
                  <c:v>0</c:v>
                </c:pt>
                <c:pt idx="12">
                  <c:v>32.780999999999999</c:v>
                </c:pt>
                <c:pt idx="13">
                  <c:v>2383.634</c:v>
                </c:pt>
                <c:pt idx="14">
                  <c:v>46.948999999999998</c:v>
                </c:pt>
                <c:pt idx="15">
                  <c:v>64.568000000000012</c:v>
                </c:pt>
                <c:pt idx="16">
                  <c:v>9.2200000000000006</c:v>
                </c:pt>
                <c:pt idx="17">
                  <c:v>738.30399999999997</c:v>
                </c:pt>
                <c:pt idx="18">
                  <c:v>0</c:v>
                </c:pt>
                <c:pt idx="19">
                  <c:v>153.95099999999999</c:v>
                </c:pt>
                <c:pt idx="20">
                  <c:v>6418.9689999999991</c:v>
                </c:pt>
                <c:pt idx="21">
                  <c:v>452.62499999999977</c:v>
                </c:pt>
                <c:pt idx="22">
                  <c:v>575.14400000000001</c:v>
                </c:pt>
                <c:pt idx="23">
                  <c:v>0</c:v>
                </c:pt>
                <c:pt idx="24">
                  <c:v>518.08500000000004</c:v>
                </c:pt>
                <c:pt idx="25">
                  <c:v>536.74999999999989</c:v>
                </c:pt>
                <c:pt idx="26">
                  <c:v>7927.9420000000009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6015.3959999999997</c:v>
                </c:pt>
                <c:pt idx="1">
                  <c:v>0</c:v>
                </c:pt>
                <c:pt idx="2">
                  <c:v>750.97699999999998</c:v>
                </c:pt>
                <c:pt idx="3">
                  <c:v>3686.1119999999992</c:v>
                </c:pt>
                <c:pt idx="4">
                  <c:v>319.053</c:v>
                </c:pt>
                <c:pt idx="5">
                  <c:v>3273.806</c:v>
                </c:pt>
                <c:pt idx="6">
                  <c:v>559.678</c:v>
                </c:pt>
                <c:pt idx="7">
                  <c:v>1471.761</c:v>
                </c:pt>
                <c:pt idx="8">
                  <c:v>0</c:v>
                </c:pt>
                <c:pt idx="9">
                  <c:v>77.081000000000003</c:v>
                </c:pt>
                <c:pt idx="10">
                  <c:v>584.86900000000003</c:v>
                </c:pt>
                <c:pt idx="11">
                  <c:v>0</c:v>
                </c:pt>
                <c:pt idx="12">
                  <c:v>60</c:v>
                </c:pt>
                <c:pt idx="13">
                  <c:v>3522.6640000000002</c:v>
                </c:pt>
                <c:pt idx="14">
                  <c:v>45.922999999999988</c:v>
                </c:pt>
                <c:pt idx="15">
                  <c:v>79.435000000000016</c:v>
                </c:pt>
                <c:pt idx="16">
                  <c:v>6.9279999999999999</c:v>
                </c:pt>
                <c:pt idx="17">
                  <c:v>623.98500000000001</c:v>
                </c:pt>
                <c:pt idx="18">
                  <c:v>0</c:v>
                </c:pt>
                <c:pt idx="19">
                  <c:v>217.97300000000001</c:v>
                </c:pt>
                <c:pt idx="20">
                  <c:v>8554.2090000000007</c:v>
                </c:pt>
                <c:pt idx="21">
                  <c:v>502.55</c:v>
                </c:pt>
                <c:pt idx="22">
                  <c:v>1348.3309999999999</c:v>
                </c:pt>
                <c:pt idx="23">
                  <c:v>0</c:v>
                </c:pt>
                <c:pt idx="24">
                  <c:v>385.42500000000001</c:v>
                </c:pt>
                <c:pt idx="25">
                  <c:v>394.50099999999992</c:v>
                </c:pt>
                <c:pt idx="26">
                  <c:v>9044.0990000000002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052534"/>
        <c:axId val="11186717"/>
      </c:barChart>
      <c:catAx>
        <c:axId val="5505253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86717"/>
        <c:crosses val="autoZero"/>
        <c:auto val="1"/>
        <c:lblAlgn val="ctr"/>
        <c:lblOffset val="100"/>
        <c:noMultiLvlLbl val="0"/>
      </c:catAx>
      <c:valAx>
        <c:axId val="1118671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05253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11068</c:v>
                </c:pt>
                <c:pt idx="1">
                  <c:v>7902</c:v>
                </c:pt>
                <c:pt idx="2">
                  <c:v>20524</c:v>
                </c:pt>
                <c:pt idx="3">
                  <c:v>12511</c:v>
                </c:pt>
                <c:pt idx="4">
                  <c:v>943865</c:v>
                </c:pt>
                <c:pt idx="5">
                  <c:v>42075</c:v>
                </c:pt>
                <c:pt idx="6">
                  <c:v>21875</c:v>
                </c:pt>
                <c:pt idx="7">
                  <c:v>539520</c:v>
                </c:pt>
                <c:pt idx="8">
                  <c:v>7405</c:v>
                </c:pt>
                <c:pt idx="9">
                  <c:v>90018</c:v>
                </c:pt>
                <c:pt idx="10">
                  <c:v>8823</c:v>
                </c:pt>
                <c:pt idx="11">
                  <c:v>232735</c:v>
                </c:pt>
                <c:pt idx="12">
                  <c:v>3560</c:v>
                </c:pt>
                <c:pt idx="13">
                  <c:v>0</c:v>
                </c:pt>
                <c:pt idx="14">
                  <c:v>58046</c:v>
                </c:pt>
                <c:pt idx="15">
                  <c:v>1005658</c:v>
                </c:pt>
                <c:pt idx="16">
                  <c:v>45201</c:v>
                </c:pt>
                <c:pt idx="17">
                  <c:v>6475</c:v>
                </c:pt>
                <c:pt idx="18">
                  <c:v>1140</c:v>
                </c:pt>
                <c:pt idx="19">
                  <c:v>6095</c:v>
                </c:pt>
                <c:pt idx="20">
                  <c:v>12022</c:v>
                </c:pt>
                <c:pt idx="21">
                  <c:v>402037</c:v>
                </c:pt>
                <c:pt idx="22">
                  <c:v>15683</c:v>
                </c:pt>
                <c:pt idx="23">
                  <c:v>11466</c:v>
                </c:pt>
                <c:pt idx="24">
                  <c:v>41226</c:v>
                </c:pt>
                <c:pt idx="25">
                  <c:v>215865</c:v>
                </c:pt>
                <c:pt idx="26">
                  <c:v>22354</c:v>
                </c:pt>
                <c:pt idx="27">
                  <c:v>3350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21222</c:v>
                </c:pt>
                <c:pt idx="1">
                  <c:v>3278</c:v>
                </c:pt>
                <c:pt idx="2">
                  <c:v>20274</c:v>
                </c:pt>
                <c:pt idx="3">
                  <c:v>14922</c:v>
                </c:pt>
                <c:pt idx="4">
                  <c:v>1043971</c:v>
                </c:pt>
                <c:pt idx="5">
                  <c:v>34654</c:v>
                </c:pt>
                <c:pt idx="6">
                  <c:v>30978</c:v>
                </c:pt>
                <c:pt idx="7">
                  <c:v>524298</c:v>
                </c:pt>
                <c:pt idx="8">
                  <c:v>7494</c:v>
                </c:pt>
                <c:pt idx="9">
                  <c:v>81148</c:v>
                </c:pt>
                <c:pt idx="10">
                  <c:v>5502</c:v>
                </c:pt>
                <c:pt idx="11">
                  <c:v>246019</c:v>
                </c:pt>
                <c:pt idx="12">
                  <c:v>4535</c:v>
                </c:pt>
                <c:pt idx="13">
                  <c:v>12866</c:v>
                </c:pt>
                <c:pt idx="14">
                  <c:v>61748</c:v>
                </c:pt>
                <c:pt idx="15">
                  <c:v>1033973</c:v>
                </c:pt>
                <c:pt idx="16">
                  <c:v>22594</c:v>
                </c:pt>
                <c:pt idx="17">
                  <c:v>7848</c:v>
                </c:pt>
                <c:pt idx="18">
                  <c:v>1668</c:v>
                </c:pt>
                <c:pt idx="19">
                  <c:v>7090</c:v>
                </c:pt>
                <c:pt idx="20">
                  <c:v>11696</c:v>
                </c:pt>
                <c:pt idx="21">
                  <c:v>294412</c:v>
                </c:pt>
                <c:pt idx="22">
                  <c:v>18259</c:v>
                </c:pt>
                <c:pt idx="23">
                  <c:v>12536</c:v>
                </c:pt>
                <c:pt idx="24">
                  <c:v>33958</c:v>
                </c:pt>
                <c:pt idx="25">
                  <c:v>170789</c:v>
                </c:pt>
                <c:pt idx="26">
                  <c:v>36643</c:v>
                </c:pt>
                <c:pt idx="27">
                  <c:v>2433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070863"/>
        <c:axId val="22489222"/>
      </c:barChart>
      <c:catAx>
        <c:axId val="5607086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489222"/>
        <c:crosses val="autoZero"/>
        <c:auto val="1"/>
        <c:lblAlgn val="ctr"/>
        <c:lblOffset val="100"/>
        <c:noMultiLvlLbl val="0"/>
      </c:catAx>
      <c:valAx>
        <c:axId val="2248922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07086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7193</c:v>
                </c:pt>
                <c:pt idx="1">
                  <c:v>584</c:v>
                </c:pt>
                <c:pt idx="2">
                  <c:v>8666</c:v>
                </c:pt>
                <c:pt idx="3">
                  <c:v>3853</c:v>
                </c:pt>
                <c:pt idx="4">
                  <c:v>896546</c:v>
                </c:pt>
                <c:pt idx="5">
                  <c:v>14336</c:v>
                </c:pt>
                <c:pt idx="6">
                  <c:v>77</c:v>
                </c:pt>
                <c:pt idx="7">
                  <c:v>438369</c:v>
                </c:pt>
                <c:pt idx="8">
                  <c:v>6156</c:v>
                </c:pt>
                <c:pt idx="9">
                  <c:v>6899</c:v>
                </c:pt>
                <c:pt idx="10">
                  <c:v>0</c:v>
                </c:pt>
                <c:pt idx="11">
                  <c:v>224561</c:v>
                </c:pt>
                <c:pt idx="12">
                  <c:v>2103</c:v>
                </c:pt>
                <c:pt idx="13">
                  <c:v>0</c:v>
                </c:pt>
                <c:pt idx="14">
                  <c:v>50800</c:v>
                </c:pt>
                <c:pt idx="15">
                  <c:v>860315</c:v>
                </c:pt>
                <c:pt idx="16">
                  <c:v>27046</c:v>
                </c:pt>
                <c:pt idx="17">
                  <c:v>4208</c:v>
                </c:pt>
                <c:pt idx="18">
                  <c:v>0</c:v>
                </c:pt>
                <c:pt idx="19">
                  <c:v>3518</c:v>
                </c:pt>
                <c:pt idx="20">
                  <c:v>4523</c:v>
                </c:pt>
                <c:pt idx="21">
                  <c:v>323327</c:v>
                </c:pt>
                <c:pt idx="22">
                  <c:v>10444</c:v>
                </c:pt>
                <c:pt idx="23">
                  <c:v>6948</c:v>
                </c:pt>
                <c:pt idx="24">
                  <c:v>13579</c:v>
                </c:pt>
                <c:pt idx="25">
                  <c:v>177317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11161</c:v>
                </c:pt>
                <c:pt idx="1">
                  <c:v>508</c:v>
                </c:pt>
                <c:pt idx="2">
                  <c:v>7603</c:v>
                </c:pt>
                <c:pt idx="3">
                  <c:v>4479</c:v>
                </c:pt>
                <c:pt idx="4">
                  <c:v>1002536</c:v>
                </c:pt>
                <c:pt idx="5">
                  <c:v>8196</c:v>
                </c:pt>
                <c:pt idx="6">
                  <c:v>62</c:v>
                </c:pt>
                <c:pt idx="7">
                  <c:v>431964</c:v>
                </c:pt>
                <c:pt idx="8">
                  <c:v>6318</c:v>
                </c:pt>
                <c:pt idx="9">
                  <c:v>8314</c:v>
                </c:pt>
                <c:pt idx="10">
                  <c:v>0</c:v>
                </c:pt>
                <c:pt idx="11">
                  <c:v>234839</c:v>
                </c:pt>
                <c:pt idx="12">
                  <c:v>2424</c:v>
                </c:pt>
                <c:pt idx="13">
                  <c:v>12866</c:v>
                </c:pt>
                <c:pt idx="14">
                  <c:v>51394</c:v>
                </c:pt>
                <c:pt idx="15">
                  <c:v>928110</c:v>
                </c:pt>
                <c:pt idx="16">
                  <c:v>12114</c:v>
                </c:pt>
                <c:pt idx="17">
                  <c:v>5735</c:v>
                </c:pt>
                <c:pt idx="18">
                  <c:v>0</c:v>
                </c:pt>
                <c:pt idx="19">
                  <c:v>4459</c:v>
                </c:pt>
                <c:pt idx="20">
                  <c:v>3477</c:v>
                </c:pt>
                <c:pt idx="21">
                  <c:v>231036</c:v>
                </c:pt>
                <c:pt idx="22">
                  <c:v>10812</c:v>
                </c:pt>
                <c:pt idx="23">
                  <c:v>5891</c:v>
                </c:pt>
                <c:pt idx="24">
                  <c:v>12919</c:v>
                </c:pt>
                <c:pt idx="25">
                  <c:v>134918</c:v>
                </c:pt>
                <c:pt idx="26">
                  <c:v>18815</c:v>
                </c:pt>
                <c:pt idx="27">
                  <c:v>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953529"/>
        <c:axId val="60026729"/>
      </c:barChart>
      <c:catAx>
        <c:axId val="1995352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026729"/>
        <c:crosses val="autoZero"/>
        <c:auto val="1"/>
        <c:lblAlgn val="ctr"/>
        <c:lblOffset val="100"/>
        <c:noMultiLvlLbl val="0"/>
      </c:catAx>
      <c:valAx>
        <c:axId val="6002672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95352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5CB53957-8938-451A-80A4-B34D0BBCE0D4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F13D39E1-A1CA-416A-A691-EBECF768DAEF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554E22E7-9EC7-4E04-AC29-52DBC973E92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CD3FA05-8513-4795-81AF-693F0F31A1E3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E43CCC8E-9D31-431F-9DAE-A6D81098B1C1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B449A2EF-ABFE-4B14-B655-3AF10B91783E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F8B6DB6B-38DE-4439-9E1B-1F75C0BBE5F1}"/>
            </a:ext>
          </a:extLst>
        </xdr:cNvPr>
        <xdr:cNvSpPr txBox="1"/>
      </xdr:nvSpPr>
      <xdr:spPr>
        <a:xfrm>
          <a:off x="0" y="4556288"/>
          <a:ext cx="9980082" cy="59261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12C121-A1EE-49BF-A783-BB1A6C22B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1" y="6132"/>
          <a:ext cx="3672839" cy="51586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446EEC8-E080-4746-B3DC-7B1967871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88149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959A52-B1D3-487A-B349-73E1761ED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2715" y="0"/>
          <a:ext cx="3674160" cy="51677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5B5778-EEA5-4DDD-BEAE-306AE3F99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03E77C-9626-4F5F-A347-9B2812612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7F13413-CA81-4DDF-A5A1-75DC9C8F7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918D68-1FC3-4A4B-A101-343D6D71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3843"/>
          <a:ext cx="3675096" cy="51690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C18CD0-BFFC-4167-8673-9B5F4F707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ABEEBD-02E1-4461-8FA5-332ABF98B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EC6B584-8298-4CC7-AA3C-E62815F0B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DA5821-085A-4D4A-8E4F-72C59B44C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28FF34-1F1F-4E5A-8760-182F2EA5B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C7DD85-7B5A-484D-9FF3-9364B3509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D65D8D-3EEB-4988-8C12-88CB82FB1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7B109F-C5F7-4A97-87B8-9F2BDF8F6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7771523-B53D-48D1-A3AD-25859F3D0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75A6D0A7-ED4C-4AF6-A17A-196DCF8AE505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25A1FFF8-840B-4097-950F-A302223B215F}"/>
            </a:ext>
          </a:extLst>
        </xdr:cNvPr>
        <xdr:cNvSpPr txBox="1"/>
      </xdr:nvSpPr>
      <xdr:spPr>
        <a:xfrm>
          <a:off x="0" y="4729164"/>
          <a:ext cx="8442536" cy="53751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4B26972B-4B81-4DC4-9653-D597F7D9FE95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1FA1F6-44F2-443C-B828-1D7178BF4D6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7590" y="708659"/>
          <a:ext cx="4206885" cy="6452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2202605-F101-4D3B-AC3B-380232138DA2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C43F1092-772E-403B-AF3A-9DD7610393E9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471D1390-2BBE-41BE-AC9D-B9A40135F8DB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766134</xdr:colOff>
      <xdr:row>3</xdr:row>
      <xdr:rowOff>70115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40C468-3913-4A1C-B2C5-A93E34C8A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6394" y="10886"/>
          <a:ext cx="5523190" cy="77360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1D59D5-541D-46CD-81CA-92AED3022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D2F18D5-2A66-4BA0-BA75-B7D71A21E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BE38659-AB05-48CC-AC05-0CA7433AB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E22D602-754E-452F-BAF2-C88E5E66A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1C13F7D-1B15-42B6-8392-59F8E0EDC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FA74EDB-6F42-4006-B88E-3201D0A4F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A80B23-9FC9-4FEF-A72C-C374781B5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821F29B-6C4B-4445-83DF-1782C43C2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BE6CC6A-8306-4E12-9678-F2342380D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253C1E2-4857-41F1-8F78-1C2CFA9FF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49FF2EC-14A5-4CD4-A34F-49051B546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66DC8EA-27B6-4DC5-A65B-05DA0F691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6169AF4-83CA-488E-9F49-016EAD9A4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E10309-1EEE-49B0-96B5-BA498F423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340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3569B6-41C2-414D-B169-90B3BE3EF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ED44064-78C5-4295-B283-227846C84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1061D8E-DB4A-4441-8C3D-407D199B7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3248DC3-2969-4FE0-BE2B-A233DB2FB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13FA2FE-2828-4DF4-BAA9-996020DEA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270A1C3-C2E5-4849-BCF0-AEC8AE28E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14068B2-D76D-4509-99F4-2B1AD8E90C00}"/>
            </a:ext>
          </a:extLst>
        </xdr:cNvPr>
        <xdr:cNvSpPr>
          <a:spLocks noChangeAspect="1" noChangeArrowheads="1"/>
        </xdr:cNvSpPr>
      </xdr:nvSpPr>
      <xdr:spPr bwMode="auto">
        <a:xfrm>
          <a:off x="659130" y="1392555"/>
          <a:ext cx="5442585" cy="4711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9EED96-6C71-4A4D-AF91-E5DE3DB89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3043D3F-9617-4194-83D9-5F43B9A0E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FDE222A-3E2C-4B2F-82F4-5EAE93675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BF4121-3C96-43EB-8687-9A6B8A52F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3B5E705-7014-49E6-9A9B-08604D343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4EED7BF-452C-44A9-97B5-5AD63A08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D0D57AE-EC3F-474F-8135-2C51984CA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BA43-9DD1-4328-9EA4-D712B6959980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163"/>
      <c r="B48" s="164"/>
      <c r="C48" s="164"/>
      <c r="D48" s="39"/>
      <c r="E48" s="33"/>
      <c r="F48" s="33"/>
      <c r="G48" s="164"/>
      <c r="H48" s="164"/>
      <c r="I48" s="164"/>
      <c r="J48" s="164"/>
      <c r="K48" s="164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EFFA-E873-4F9E-93B4-3021B96655A4}">
  <sheetPr codeName="Hoja1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34096</v>
      </c>
      <c r="C7" s="203">
        <v>76699</v>
      </c>
      <c r="D7" s="203">
        <v>122201</v>
      </c>
      <c r="E7" s="203">
        <v>195669</v>
      </c>
      <c r="F7" s="204">
        <v>60.120620944182122</v>
      </c>
      <c r="G7" s="27"/>
    </row>
    <row r="8" spans="1:14" ht="15.6" customHeight="1" x14ac:dyDescent="0.25">
      <c r="A8" s="202" t="s">
        <v>11</v>
      </c>
      <c r="B8" s="203">
        <v>102270</v>
      </c>
      <c r="C8" s="203">
        <v>187433</v>
      </c>
      <c r="D8" s="203">
        <v>458052</v>
      </c>
      <c r="E8" s="203">
        <v>648350</v>
      </c>
      <c r="F8" s="204">
        <v>41.545064752473507</v>
      </c>
      <c r="G8" s="20"/>
    </row>
    <row r="9" spans="1:14" ht="15.6" customHeight="1" x14ac:dyDescent="0.25">
      <c r="A9" s="202" t="s">
        <v>8</v>
      </c>
      <c r="B9" s="203">
        <v>141089</v>
      </c>
      <c r="C9" s="203">
        <v>133042</v>
      </c>
      <c r="D9" s="203">
        <v>558420</v>
      </c>
      <c r="E9" s="203">
        <v>525666</v>
      </c>
      <c r="F9" s="204">
        <v>-5.8654775975072511</v>
      </c>
      <c r="G9" s="20"/>
    </row>
    <row r="10" spans="1:14" ht="15.6" customHeight="1" x14ac:dyDescent="0.25">
      <c r="A10" s="202" t="s">
        <v>10</v>
      </c>
      <c r="B10" s="203">
        <v>131407</v>
      </c>
      <c r="C10" s="203">
        <v>122395</v>
      </c>
      <c r="D10" s="203">
        <v>432420</v>
      </c>
      <c r="E10" s="203">
        <v>370289</v>
      </c>
      <c r="F10" s="204">
        <v>-14.368206835946539</v>
      </c>
    </row>
    <row r="11" spans="1:14" ht="15.6" customHeight="1" x14ac:dyDescent="0.25">
      <c r="A11" s="202" t="s">
        <v>9</v>
      </c>
      <c r="B11" s="203">
        <v>5821179</v>
      </c>
      <c r="C11" s="203">
        <v>5901563</v>
      </c>
      <c r="D11" s="203">
        <v>22002267</v>
      </c>
      <c r="E11" s="203">
        <v>21285848</v>
      </c>
      <c r="F11" s="204">
        <v>-3.2561144722041608</v>
      </c>
    </row>
    <row r="12" spans="1:14" ht="15.6" customHeight="1" x14ac:dyDescent="0.25">
      <c r="A12" s="202" t="s">
        <v>6</v>
      </c>
      <c r="B12" s="203">
        <v>193077</v>
      </c>
      <c r="C12" s="203">
        <v>187989</v>
      </c>
      <c r="D12" s="203">
        <v>828773</v>
      </c>
      <c r="E12" s="203">
        <v>797348</v>
      </c>
      <c r="F12" s="204">
        <v>-3.791749972549781</v>
      </c>
    </row>
    <row r="13" spans="1:14" ht="15.6" customHeight="1" x14ac:dyDescent="0.25">
      <c r="A13" s="202" t="s">
        <v>175</v>
      </c>
      <c r="B13" s="203">
        <v>1372300</v>
      </c>
      <c r="C13" s="203">
        <v>1384716</v>
      </c>
      <c r="D13" s="203">
        <v>4900020</v>
      </c>
      <c r="E13" s="203">
        <v>4765900</v>
      </c>
      <c r="F13" s="204">
        <v>-2.737131685176792</v>
      </c>
    </row>
    <row r="14" spans="1:14" ht="15.6" customHeight="1" x14ac:dyDescent="0.25">
      <c r="A14" s="202" t="s">
        <v>148</v>
      </c>
      <c r="B14" s="203">
        <v>3863295</v>
      </c>
      <c r="C14" s="203">
        <v>4313623</v>
      </c>
      <c r="D14" s="203">
        <v>15891402</v>
      </c>
      <c r="E14" s="203">
        <v>16108635</v>
      </c>
      <c r="F14" s="204">
        <v>1.3669844863278939</v>
      </c>
    </row>
    <row r="15" spans="1:14" ht="15.6" customHeight="1" x14ac:dyDescent="0.25">
      <c r="A15" s="202" t="s">
        <v>145</v>
      </c>
      <c r="B15" s="203">
        <v>608770</v>
      </c>
      <c r="C15" s="203">
        <v>750819</v>
      </c>
      <c r="D15" s="203">
        <v>2617305</v>
      </c>
      <c r="E15" s="203">
        <v>2776031</v>
      </c>
      <c r="F15" s="204">
        <v>6.064482358762163</v>
      </c>
    </row>
    <row r="16" spans="1:14" ht="15.6" customHeight="1" x14ac:dyDescent="0.5">
      <c r="A16" s="202" t="s">
        <v>144</v>
      </c>
      <c r="B16" s="203">
        <v>73087</v>
      </c>
      <c r="C16" s="203">
        <v>79585</v>
      </c>
      <c r="D16" s="203">
        <v>307593</v>
      </c>
      <c r="E16" s="203">
        <v>271060</v>
      </c>
      <c r="F16" s="204">
        <v>-11.877058320572971</v>
      </c>
      <c r="G16" s="15"/>
    </row>
    <row r="17" spans="1:7" ht="15.6" customHeight="1" x14ac:dyDescent="0.35">
      <c r="A17" s="202" t="s">
        <v>150</v>
      </c>
      <c r="B17" s="203">
        <v>120016</v>
      </c>
      <c r="C17" s="203">
        <v>213253</v>
      </c>
      <c r="D17" s="203">
        <v>419526</v>
      </c>
      <c r="E17" s="203">
        <v>706258</v>
      </c>
      <c r="F17" s="204">
        <v>68.34665789486229</v>
      </c>
      <c r="G17" s="16"/>
    </row>
    <row r="18" spans="1:7" ht="15.6" customHeight="1" x14ac:dyDescent="0.25">
      <c r="A18" s="202" t="s">
        <v>147</v>
      </c>
      <c r="B18" s="203">
        <v>45525</v>
      </c>
      <c r="C18" s="203">
        <v>48376</v>
      </c>
      <c r="D18" s="203">
        <v>192193</v>
      </c>
      <c r="E18" s="203">
        <v>190277</v>
      </c>
      <c r="F18" s="204">
        <v>-0.9969145598434892</v>
      </c>
    </row>
    <row r="19" spans="1:7" ht="15.6" customHeight="1" x14ac:dyDescent="0.25">
      <c r="A19" s="202" t="s">
        <v>143</v>
      </c>
      <c r="B19" s="203">
        <v>148794</v>
      </c>
      <c r="C19" s="203">
        <v>75276</v>
      </c>
      <c r="D19" s="203">
        <v>308993</v>
      </c>
      <c r="E19" s="203">
        <v>288209</v>
      </c>
      <c r="F19" s="204">
        <v>-6.726365969455613</v>
      </c>
    </row>
    <row r="20" spans="1:7" ht="15.6" customHeight="1" x14ac:dyDescent="0.25">
      <c r="A20" s="202" t="s">
        <v>142</v>
      </c>
      <c r="B20" s="203">
        <v>139442</v>
      </c>
      <c r="C20" s="203">
        <v>183576</v>
      </c>
      <c r="D20" s="203">
        <v>520482</v>
      </c>
      <c r="E20" s="203">
        <v>651802</v>
      </c>
      <c r="F20" s="204">
        <v>25.230459458732479</v>
      </c>
    </row>
    <row r="21" spans="1:7" ht="15.6" customHeight="1" x14ac:dyDescent="0.25">
      <c r="A21" s="202" t="s">
        <v>149</v>
      </c>
      <c r="B21" s="203">
        <v>196978</v>
      </c>
      <c r="C21" s="203">
        <v>153297</v>
      </c>
      <c r="D21" s="203">
        <v>566292</v>
      </c>
      <c r="E21" s="203">
        <v>640259</v>
      </c>
      <c r="F21" s="204">
        <v>13.061636046421279</v>
      </c>
    </row>
    <row r="22" spans="1:7" ht="15.6" customHeight="1" x14ac:dyDescent="0.25">
      <c r="A22" s="202" t="s">
        <v>146</v>
      </c>
      <c r="B22" s="203">
        <v>1662041</v>
      </c>
      <c r="C22" s="203">
        <v>1739602</v>
      </c>
      <c r="D22" s="203">
        <v>6816996</v>
      </c>
      <c r="E22" s="203">
        <v>6977233</v>
      </c>
      <c r="F22" s="204">
        <v>2.3505514745791198</v>
      </c>
    </row>
    <row r="23" spans="1:7" ht="15.6" customHeight="1" x14ac:dyDescent="0.25">
      <c r="A23" s="202" t="s">
        <v>165</v>
      </c>
      <c r="B23" s="203">
        <v>369356</v>
      </c>
      <c r="C23" s="203">
        <v>478644</v>
      </c>
      <c r="D23" s="203">
        <v>1315241</v>
      </c>
      <c r="E23" s="203">
        <v>1817012</v>
      </c>
      <c r="F23" s="204">
        <v>38.150498653858882</v>
      </c>
    </row>
    <row r="24" spans="1:7" ht="15.6" customHeight="1" x14ac:dyDescent="0.25">
      <c r="A24" s="202" t="s">
        <v>141</v>
      </c>
      <c r="B24" s="203">
        <v>93568</v>
      </c>
      <c r="C24" s="203">
        <v>104195</v>
      </c>
      <c r="D24" s="203">
        <v>359468</v>
      </c>
      <c r="E24" s="203">
        <v>396549</v>
      </c>
      <c r="F24" s="204">
        <v>10.315521826699451</v>
      </c>
    </row>
    <row r="25" spans="1:7" ht="15.6" customHeight="1" x14ac:dyDescent="0.25">
      <c r="A25" s="202" t="s">
        <v>140</v>
      </c>
      <c r="B25" s="203">
        <v>33901</v>
      </c>
      <c r="C25" s="203">
        <v>38413</v>
      </c>
      <c r="D25" s="203">
        <v>150264</v>
      </c>
      <c r="E25" s="203">
        <v>149852</v>
      </c>
      <c r="F25" s="204">
        <v>-0.27418410264600368</v>
      </c>
    </row>
    <row r="26" spans="1:7" ht="15.6" customHeight="1" x14ac:dyDescent="0.25">
      <c r="A26" s="202" t="s">
        <v>152</v>
      </c>
      <c r="B26" s="203">
        <v>70943</v>
      </c>
      <c r="C26" s="203">
        <v>20887</v>
      </c>
      <c r="D26" s="203">
        <v>265772</v>
      </c>
      <c r="E26" s="203">
        <v>47798</v>
      </c>
      <c r="F26" s="204">
        <v>-82.015411706274548</v>
      </c>
    </row>
    <row r="27" spans="1:7" ht="15.6" customHeight="1" x14ac:dyDescent="0.25">
      <c r="A27" s="202" t="s">
        <v>173</v>
      </c>
      <c r="B27" s="203">
        <v>191734</v>
      </c>
      <c r="C27" s="203">
        <v>243859</v>
      </c>
      <c r="D27" s="203">
        <v>770336</v>
      </c>
      <c r="E27" s="203">
        <v>905359</v>
      </c>
      <c r="F27" s="204">
        <v>17.527806048269849</v>
      </c>
    </row>
    <row r="28" spans="1:7" ht="15.6" customHeight="1" x14ac:dyDescent="0.25">
      <c r="A28" s="202" t="s">
        <v>177</v>
      </c>
      <c r="B28" s="203">
        <v>741514</v>
      </c>
      <c r="C28" s="203">
        <v>696668</v>
      </c>
      <c r="D28" s="203">
        <v>3133632</v>
      </c>
      <c r="E28" s="203">
        <v>2955888</v>
      </c>
      <c r="F28" s="204">
        <v>-5.6721401874885089</v>
      </c>
    </row>
    <row r="29" spans="1:7" ht="15.6" customHeight="1" x14ac:dyDescent="0.25">
      <c r="A29" s="202" t="s">
        <v>178</v>
      </c>
      <c r="B29" s="203">
        <v>297522</v>
      </c>
      <c r="C29" s="203">
        <v>342428</v>
      </c>
      <c r="D29" s="203">
        <v>1213363</v>
      </c>
      <c r="E29" s="203">
        <v>1209615</v>
      </c>
      <c r="F29" s="204">
        <v>-0.30889354628416749</v>
      </c>
    </row>
    <row r="30" spans="1:7" ht="15.6" customHeight="1" x14ac:dyDescent="0.25">
      <c r="A30" s="202" t="s">
        <v>179</v>
      </c>
      <c r="B30" s="203">
        <v>143241</v>
      </c>
      <c r="C30" s="203">
        <v>158957</v>
      </c>
      <c r="D30" s="203">
        <v>550230</v>
      </c>
      <c r="E30" s="203">
        <v>569023</v>
      </c>
      <c r="F30" s="204">
        <v>3.4154807989386309</v>
      </c>
    </row>
    <row r="31" spans="1:7" ht="15.6" customHeight="1" x14ac:dyDescent="0.25">
      <c r="A31" s="202" t="s">
        <v>180</v>
      </c>
      <c r="B31" s="203">
        <v>163166</v>
      </c>
      <c r="C31" s="203">
        <v>186220</v>
      </c>
      <c r="D31" s="203">
        <v>657937</v>
      </c>
      <c r="E31" s="203">
        <v>604994</v>
      </c>
      <c r="F31" s="204">
        <v>-8.0468190723427995</v>
      </c>
    </row>
    <row r="32" spans="1:7" ht="15.6" customHeight="1" x14ac:dyDescent="0.25">
      <c r="A32" s="202" t="s">
        <v>181</v>
      </c>
      <c r="B32" s="203">
        <v>6711809</v>
      </c>
      <c r="C32" s="203">
        <v>6434482</v>
      </c>
      <c r="D32" s="203">
        <v>24390502</v>
      </c>
      <c r="E32" s="203">
        <v>23311097</v>
      </c>
      <c r="F32" s="204">
        <v>-4.4255136692143537</v>
      </c>
    </row>
    <row r="33" spans="1:6" ht="15.6" customHeight="1" x14ac:dyDescent="0.25">
      <c r="A33" s="202" t="s">
        <v>182</v>
      </c>
      <c r="B33" s="203">
        <v>422644</v>
      </c>
      <c r="C33" s="203">
        <v>423282</v>
      </c>
      <c r="D33" s="203">
        <v>1556266</v>
      </c>
      <c r="E33" s="203">
        <v>1565073</v>
      </c>
      <c r="F33" s="204">
        <v>0.56590582843806203</v>
      </c>
    </row>
    <row r="34" spans="1:6" ht="15.6" customHeight="1" x14ac:dyDescent="0.25">
      <c r="A34" s="202" t="s">
        <v>183</v>
      </c>
      <c r="B34" s="203">
        <v>62822</v>
      </c>
      <c r="C34" s="203">
        <v>83370</v>
      </c>
      <c r="D34" s="203">
        <v>258197</v>
      </c>
      <c r="E34" s="203">
        <v>313674</v>
      </c>
      <c r="F34" s="204">
        <v>21.486306967160729</v>
      </c>
    </row>
    <row r="35" spans="1:6" ht="15.6" customHeight="1" x14ac:dyDescent="0.25">
      <c r="A35" s="170" t="s">
        <v>153</v>
      </c>
      <c r="B35" s="90">
        <f>SUM(B7:B34)</f>
        <v>23955586</v>
      </c>
      <c r="C35" s="91">
        <f>SUM(C7:C34)</f>
        <v>24762649</v>
      </c>
      <c r="D35" s="90">
        <f>SUM(D7:D34)</f>
        <v>91564143</v>
      </c>
      <c r="E35" s="92">
        <f>SUM(E7:E34)</f>
        <v>91044768</v>
      </c>
      <c r="F35" s="191">
        <f>E35*100/D35-100</f>
        <v>-0.56722531657398179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346C-E993-4E49-AF8E-DEF5507C3D22}">
  <sheetPr codeName="Hoja1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13</v>
      </c>
      <c r="E7" s="203">
        <v>0</v>
      </c>
      <c r="F7" s="204">
        <v>-100</v>
      </c>
      <c r="G7" s="27"/>
    </row>
    <row r="8" spans="1:14" ht="15.6" customHeight="1" x14ac:dyDescent="0.25">
      <c r="A8" s="202" t="s">
        <v>11</v>
      </c>
      <c r="B8" s="203">
        <v>93820</v>
      </c>
      <c r="C8" s="203">
        <v>176769</v>
      </c>
      <c r="D8" s="203">
        <v>415840</v>
      </c>
      <c r="E8" s="203">
        <v>606621</v>
      </c>
      <c r="F8" s="204">
        <v>45.878462870334737</v>
      </c>
      <c r="G8" s="20"/>
    </row>
    <row r="9" spans="1:14" ht="15.6" customHeight="1" x14ac:dyDescent="0.25">
      <c r="A9" s="202" t="s">
        <v>8</v>
      </c>
      <c r="B9" s="203">
        <v>29734</v>
      </c>
      <c r="C9" s="203">
        <v>12298</v>
      </c>
      <c r="D9" s="203">
        <v>99413</v>
      </c>
      <c r="E9" s="203">
        <v>49775</v>
      </c>
      <c r="F9" s="204">
        <v>-49.931095530765603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74</v>
      </c>
      <c r="F10" s="204" t="s">
        <v>151</v>
      </c>
    </row>
    <row r="11" spans="1:14" ht="15.6" customHeight="1" x14ac:dyDescent="0.25">
      <c r="A11" s="202" t="s">
        <v>9</v>
      </c>
      <c r="B11" s="203">
        <v>4691317</v>
      </c>
      <c r="C11" s="203">
        <v>4648048</v>
      </c>
      <c r="D11" s="203">
        <v>17321660</v>
      </c>
      <c r="E11" s="203">
        <v>16589598</v>
      </c>
      <c r="F11" s="204">
        <v>-4.226280852989845</v>
      </c>
    </row>
    <row r="12" spans="1:14" ht="15.6" customHeight="1" x14ac:dyDescent="0.25">
      <c r="A12" s="202" t="s">
        <v>6</v>
      </c>
      <c r="B12" s="203">
        <v>133252</v>
      </c>
      <c r="C12" s="203">
        <v>121705</v>
      </c>
      <c r="D12" s="203">
        <v>524012</v>
      </c>
      <c r="E12" s="203">
        <v>509684</v>
      </c>
      <c r="F12" s="204">
        <v>-2.7342885277436442</v>
      </c>
    </row>
    <row r="13" spans="1:14" ht="15.6" customHeight="1" x14ac:dyDescent="0.25">
      <c r="A13" s="202" t="s">
        <v>175</v>
      </c>
      <c r="B13" s="203">
        <v>29275</v>
      </c>
      <c r="C13" s="203">
        <v>25907</v>
      </c>
      <c r="D13" s="203">
        <v>93007</v>
      </c>
      <c r="E13" s="203">
        <v>85238</v>
      </c>
      <c r="F13" s="204">
        <v>-8.3531347102906182</v>
      </c>
    </row>
    <row r="14" spans="1:14" ht="15.6" customHeight="1" x14ac:dyDescent="0.25">
      <c r="A14" s="202" t="s">
        <v>148</v>
      </c>
      <c r="B14" s="203">
        <v>2867946</v>
      </c>
      <c r="C14" s="203">
        <v>3262750</v>
      </c>
      <c r="D14" s="203">
        <v>12128183</v>
      </c>
      <c r="E14" s="203">
        <v>12306756</v>
      </c>
      <c r="F14" s="204">
        <v>1.4723804876624911</v>
      </c>
    </row>
    <row r="15" spans="1:14" ht="15.6" customHeight="1" x14ac:dyDescent="0.25">
      <c r="A15" s="202" t="s">
        <v>145</v>
      </c>
      <c r="B15" s="203">
        <v>386868</v>
      </c>
      <c r="C15" s="203">
        <v>462141</v>
      </c>
      <c r="D15" s="203">
        <v>1519973</v>
      </c>
      <c r="E15" s="203">
        <v>1632995</v>
      </c>
      <c r="F15" s="204">
        <v>7.4357899778482883</v>
      </c>
    </row>
    <row r="16" spans="1:14" ht="15.6" customHeight="1" x14ac:dyDescent="0.5">
      <c r="A16" s="202" t="s">
        <v>144</v>
      </c>
      <c r="B16" s="203">
        <v>55940</v>
      </c>
      <c r="C16" s="203">
        <v>59408</v>
      </c>
      <c r="D16" s="203">
        <v>197728</v>
      </c>
      <c r="E16" s="203">
        <v>184012</v>
      </c>
      <c r="F16" s="204">
        <v>-6.9368020715326102</v>
      </c>
      <c r="G16" s="15"/>
    </row>
    <row r="17" spans="1:7" ht="15.6" customHeight="1" x14ac:dyDescent="0.35">
      <c r="A17" s="202" t="s">
        <v>150</v>
      </c>
      <c r="B17" s="203">
        <v>117513</v>
      </c>
      <c r="C17" s="203">
        <v>207548</v>
      </c>
      <c r="D17" s="203">
        <v>415559</v>
      </c>
      <c r="E17" s="203">
        <v>688771</v>
      </c>
      <c r="F17" s="204">
        <v>65.745658257912822</v>
      </c>
      <c r="G17" s="16"/>
    </row>
    <row r="18" spans="1:7" ht="15.6" customHeight="1" x14ac:dyDescent="0.25">
      <c r="A18" s="202" t="s">
        <v>147</v>
      </c>
      <c r="B18" s="203">
        <v>5521</v>
      </c>
      <c r="C18" s="203">
        <v>6194</v>
      </c>
      <c r="D18" s="203">
        <v>22245</v>
      </c>
      <c r="E18" s="203">
        <v>24482</v>
      </c>
      <c r="F18" s="204">
        <v>10.056192402787151</v>
      </c>
    </row>
    <row r="19" spans="1:7" ht="15.6" customHeight="1" x14ac:dyDescent="0.25">
      <c r="A19" s="202" t="s">
        <v>143</v>
      </c>
      <c r="B19" s="203">
        <v>80542</v>
      </c>
      <c r="C19" s="203">
        <v>886</v>
      </c>
      <c r="D19" s="203">
        <v>119494</v>
      </c>
      <c r="E19" s="203">
        <v>33051</v>
      </c>
      <c r="F19" s="204">
        <v>-72.340870671330777</v>
      </c>
    </row>
    <row r="20" spans="1:7" ht="15.6" customHeight="1" x14ac:dyDescent="0.25">
      <c r="A20" s="202" t="s">
        <v>142</v>
      </c>
      <c r="B20" s="203">
        <v>80754</v>
      </c>
      <c r="C20" s="203">
        <v>90989</v>
      </c>
      <c r="D20" s="203">
        <v>330645</v>
      </c>
      <c r="E20" s="203">
        <v>358728</v>
      </c>
      <c r="F20" s="204">
        <v>8.4933992650728101</v>
      </c>
    </row>
    <row r="21" spans="1:7" ht="15.6" customHeight="1" x14ac:dyDescent="0.25">
      <c r="A21" s="202" t="s">
        <v>149</v>
      </c>
      <c r="B21" s="203">
        <v>110679</v>
      </c>
      <c r="C21" s="203">
        <v>80515</v>
      </c>
      <c r="D21" s="203">
        <v>298127</v>
      </c>
      <c r="E21" s="203">
        <v>344031</v>
      </c>
      <c r="F21" s="204">
        <v>15.397464838810309</v>
      </c>
    </row>
    <row r="22" spans="1:7" ht="15.6" customHeight="1" x14ac:dyDescent="0.25">
      <c r="A22" s="202" t="s">
        <v>146</v>
      </c>
      <c r="B22" s="203">
        <v>1194243</v>
      </c>
      <c r="C22" s="203">
        <v>1265285</v>
      </c>
      <c r="D22" s="203">
        <v>4995981</v>
      </c>
      <c r="E22" s="203">
        <v>5044494</v>
      </c>
      <c r="F22" s="204">
        <v>0.97104052237187943</v>
      </c>
    </row>
    <row r="23" spans="1:7" ht="15.6" customHeight="1" x14ac:dyDescent="0.25">
      <c r="A23" s="202" t="s">
        <v>165</v>
      </c>
      <c r="B23" s="203">
        <v>337805</v>
      </c>
      <c r="C23" s="203">
        <v>441488</v>
      </c>
      <c r="D23" s="203">
        <v>1177724</v>
      </c>
      <c r="E23" s="203">
        <v>1655423</v>
      </c>
      <c r="F23" s="204">
        <v>40.561201096351937</v>
      </c>
    </row>
    <row r="24" spans="1:7" ht="15.6" customHeight="1" x14ac:dyDescent="0.25">
      <c r="A24" s="202" t="s">
        <v>141</v>
      </c>
      <c r="B24" s="203">
        <v>29524</v>
      </c>
      <c r="C24" s="203">
        <v>46393</v>
      </c>
      <c r="D24" s="203">
        <v>136725</v>
      </c>
      <c r="E24" s="203">
        <v>158985</v>
      </c>
      <c r="F24" s="204">
        <v>16.28085573230938</v>
      </c>
    </row>
    <row r="25" spans="1:7" ht="15.6" customHeight="1" x14ac:dyDescent="0.25">
      <c r="A25" s="202" t="s">
        <v>140</v>
      </c>
      <c r="B25" s="203">
        <v>2126</v>
      </c>
      <c r="C25" s="203">
        <v>2247</v>
      </c>
      <c r="D25" s="203">
        <v>10337</v>
      </c>
      <c r="E25" s="203">
        <v>8407</v>
      </c>
      <c r="F25" s="204">
        <v>-18.670794234303951</v>
      </c>
    </row>
    <row r="26" spans="1:7" ht="15.6" customHeight="1" x14ac:dyDescent="0.25">
      <c r="A26" s="202" t="s">
        <v>152</v>
      </c>
      <c r="B26" s="203">
        <v>339</v>
      </c>
      <c r="C26" s="203">
        <v>0</v>
      </c>
      <c r="D26" s="203">
        <v>621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368456</v>
      </c>
      <c r="C28" s="203">
        <v>321110</v>
      </c>
      <c r="D28" s="203">
        <v>1620165</v>
      </c>
      <c r="E28" s="203">
        <v>1422887</v>
      </c>
      <c r="F28" s="204">
        <v>-12.176414130659539</v>
      </c>
    </row>
    <row r="29" spans="1:7" ht="15.6" customHeight="1" x14ac:dyDescent="0.25">
      <c r="A29" s="202" t="s">
        <v>178</v>
      </c>
      <c r="B29" s="203">
        <v>106543</v>
      </c>
      <c r="C29" s="203">
        <v>125230</v>
      </c>
      <c r="D29" s="203">
        <v>451801</v>
      </c>
      <c r="E29" s="203">
        <v>505812</v>
      </c>
      <c r="F29" s="204">
        <v>11.95459948074485</v>
      </c>
    </row>
    <row r="30" spans="1:7" ht="15.6" customHeight="1" x14ac:dyDescent="0.25">
      <c r="A30" s="202" t="s">
        <v>179</v>
      </c>
      <c r="B30" s="203">
        <v>85992</v>
      </c>
      <c r="C30" s="203">
        <v>98816</v>
      </c>
      <c r="D30" s="203">
        <v>355674</v>
      </c>
      <c r="E30" s="203">
        <v>363906</v>
      </c>
      <c r="F30" s="204">
        <v>2.3144789891867248</v>
      </c>
    </row>
    <row r="31" spans="1:7" ht="15.6" customHeight="1" x14ac:dyDescent="0.25">
      <c r="A31" s="202" t="s">
        <v>180</v>
      </c>
      <c r="B31" s="203">
        <v>10768</v>
      </c>
      <c r="C31" s="203">
        <v>15330</v>
      </c>
      <c r="D31" s="203">
        <v>46696</v>
      </c>
      <c r="E31" s="203">
        <v>49665</v>
      </c>
      <c r="F31" s="204">
        <v>6.3581463080349474</v>
      </c>
    </row>
    <row r="32" spans="1:7" ht="15.6" customHeight="1" x14ac:dyDescent="0.25">
      <c r="A32" s="202" t="s">
        <v>181</v>
      </c>
      <c r="B32" s="203">
        <v>5353372</v>
      </c>
      <c r="C32" s="203">
        <v>5052404</v>
      </c>
      <c r="D32" s="203">
        <v>19190395</v>
      </c>
      <c r="E32" s="203">
        <v>18306289</v>
      </c>
      <c r="F32" s="204">
        <v>-4.6070234614764303</v>
      </c>
    </row>
    <row r="33" spans="1:6" ht="15.6" customHeight="1" x14ac:dyDescent="0.25">
      <c r="A33" s="202" t="s">
        <v>182</v>
      </c>
      <c r="B33" s="203">
        <v>289526</v>
      </c>
      <c r="C33" s="203">
        <v>257713</v>
      </c>
      <c r="D33" s="203">
        <v>964554</v>
      </c>
      <c r="E33" s="203">
        <v>992762</v>
      </c>
      <c r="F33" s="204">
        <v>2.9244604241960559</v>
      </c>
    </row>
    <row r="34" spans="1:6" ht="15.6" customHeight="1" x14ac:dyDescent="0.25">
      <c r="A34" s="202" t="s">
        <v>183</v>
      </c>
      <c r="B34" s="203">
        <v>23227</v>
      </c>
      <c r="C34" s="203">
        <v>29553</v>
      </c>
      <c r="D34" s="203">
        <v>88635</v>
      </c>
      <c r="E34" s="203">
        <v>116946</v>
      </c>
      <c r="F34" s="204">
        <v>31.941106786258249</v>
      </c>
    </row>
    <row r="35" spans="1:6" ht="15.6" customHeight="1" x14ac:dyDescent="0.25">
      <c r="A35" s="170" t="s">
        <v>153</v>
      </c>
      <c r="B35" s="90">
        <f>SUM(B7:B34)</f>
        <v>16485082</v>
      </c>
      <c r="C35" s="91">
        <f>SUM(C7:C34)</f>
        <v>16810727</v>
      </c>
      <c r="D35" s="192">
        <f>SUM(D7:D34)</f>
        <v>62525207</v>
      </c>
      <c r="E35" s="92">
        <f>SUM(E7:E34)</f>
        <v>62039392</v>
      </c>
      <c r="F35" s="154">
        <f>E35*100/D35-100</f>
        <v>-0.77699063035488791</v>
      </c>
    </row>
    <row r="36" spans="1:6" ht="15.6" customHeight="1" x14ac:dyDescent="0.25">
      <c r="A36" s="87" t="s">
        <v>52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B93D7-52D9-418A-BCF5-D8A6D759B799}">
  <sheetPr codeName="Hoja1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2245.201</v>
      </c>
      <c r="C7" s="203">
        <v>2484.4180000000001</v>
      </c>
      <c r="D7" s="203">
        <v>6015.3959999999997</v>
      </c>
      <c r="E7" s="203">
        <v>5874.43</v>
      </c>
      <c r="F7" s="204">
        <v>-2.3434201173123062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269.63299999999998</v>
      </c>
      <c r="C9" s="203">
        <v>112.01300000000001</v>
      </c>
      <c r="D9" s="203">
        <v>750.97699999999998</v>
      </c>
      <c r="E9" s="203">
        <v>474.03699999999998</v>
      </c>
      <c r="F9" s="204">
        <v>-36.877294511016977</v>
      </c>
      <c r="G9" s="20"/>
    </row>
    <row r="10" spans="1:14" ht="15.6" customHeight="1" x14ac:dyDescent="0.25">
      <c r="A10" s="202" t="s">
        <v>10</v>
      </c>
      <c r="B10" s="203">
        <v>1565.183</v>
      </c>
      <c r="C10" s="203">
        <v>754.67800000000011</v>
      </c>
      <c r="D10" s="203">
        <v>3686.1119999999992</v>
      </c>
      <c r="E10" s="203">
        <v>2399.2139999999999</v>
      </c>
      <c r="F10" s="204">
        <v>-34.912069953381767</v>
      </c>
    </row>
    <row r="11" spans="1:14" ht="15.6" customHeight="1" x14ac:dyDescent="0.25">
      <c r="A11" s="202" t="s">
        <v>9</v>
      </c>
      <c r="B11" s="203">
        <v>75.196000000000012</v>
      </c>
      <c r="C11" s="203">
        <v>60.664999999999999</v>
      </c>
      <c r="D11" s="203">
        <v>319.053</v>
      </c>
      <c r="E11" s="203">
        <v>234.71100000000001</v>
      </c>
      <c r="F11" s="204">
        <v>-26.435106392981709</v>
      </c>
    </row>
    <row r="12" spans="1:14" ht="15.6" customHeight="1" x14ac:dyDescent="0.25">
      <c r="A12" s="202" t="s">
        <v>6</v>
      </c>
      <c r="B12" s="203">
        <v>860.38199999999995</v>
      </c>
      <c r="C12" s="203">
        <v>860.97300000000018</v>
      </c>
      <c r="D12" s="203">
        <v>3273.806</v>
      </c>
      <c r="E12" s="203">
        <v>2794.2220000000002</v>
      </c>
      <c r="F12" s="204">
        <v>-14.64912704051495</v>
      </c>
    </row>
    <row r="13" spans="1:14" ht="15.6" customHeight="1" x14ac:dyDescent="0.25">
      <c r="A13" s="202" t="s">
        <v>175</v>
      </c>
      <c r="B13" s="203">
        <v>194.434</v>
      </c>
      <c r="C13" s="203">
        <v>167.24799999999999</v>
      </c>
      <c r="D13" s="203">
        <v>559.678</v>
      </c>
      <c r="E13" s="203">
        <v>383.68999999999988</v>
      </c>
      <c r="F13" s="204">
        <v>-31.444509164197999</v>
      </c>
    </row>
    <row r="14" spans="1:14" ht="15.6" customHeight="1" x14ac:dyDescent="0.25">
      <c r="A14" s="202" t="s">
        <v>148</v>
      </c>
      <c r="B14" s="203">
        <v>297.98899999999998</v>
      </c>
      <c r="C14" s="203">
        <v>0</v>
      </c>
      <c r="D14" s="203">
        <v>1471.761</v>
      </c>
      <c r="E14" s="203">
        <v>0</v>
      </c>
      <c r="F14" s="204">
        <v>-100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29.957000000000001</v>
      </c>
      <c r="C16" s="203">
        <v>21.509</v>
      </c>
      <c r="D16" s="203">
        <v>77.081000000000003</v>
      </c>
      <c r="E16" s="203">
        <v>52.408000000000001</v>
      </c>
      <c r="F16" s="204">
        <v>-32.009185142901629</v>
      </c>
      <c r="G16" s="15"/>
    </row>
    <row r="17" spans="1:7" ht="15.6" customHeight="1" x14ac:dyDescent="0.35">
      <c r="A17" s="202" t="s">
        <v>150</v>
      </c>
      <c r="B17" s="203">
        <v>96.171999999999997</v>
      </c>
      <c r="C17" s="203">
        <v>95.423000000000002</v>
      </c>
      <c r="D17" s="203">
        <v>584.86900000000003</v>
      </c>
      <c r="E17" s="203">
        <v>852.34300000000007</v>
      </c>
      <c r="F17" s="204">
        <v>45.732292188507159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7.891</v>
      </c>
      <c r="C19" s="203">
        <v>7.9250000000000016</v>
      </c>
      <c r="D19" s="203">
        <v>60</v>
      </c>
      <c r="E19" s="203">
        <v>32.780999999999999</v>
      </c>
      <c r="F19" s="204">
        <v>-45.365000000000002</v>
      </c>
    </row>
    <row r="20" spans="1:7" ht="15.6" customHeight="1" x14ac:dyDescent="0.25">
      <c r="A20" s="202" t="s">
        <v>142</v>
      </c>
      <c r="B20" s="203">
        <v>1178.0730000000001</v>
      </c>
      <c r="C20" s="203">
        <v>1580.4639999999999</v>
      </c>
      <c r="D20" s="203">
        <v>3522.6640000000002</v>
      </c>
      <c r="E20" s="203">
        <v>2383.634</v>
      </c>
      <c r="F20" s="204">
        <v>-32.334335605098872</v>
      </c>
    </row>
    <row r="21" spans="1:7" ht="15.6" customHeight="1" x14ac:dyDescent="0.25">
      <c r="A21" s="202" t="s">
        <v>149</v>
      </c>
      <c r="B21" s="203">
        <v>17.637</v>
      </c>
      <c r="C21" s="203">
        <v>15.891999999999999</v>
      </c>
      <c r="D21" s="203">
        <v>45.922999999999988</v>
      </c>
      <c r="E21" s="203">
        <v>46.948999999999998</v>
      </c>
      <c r="F21" s="204">
        <v>2.2341745966073741</v>
      </c>
    </row>
    <row r="22" spans="1:7" ht="15.6" customHeight="1" x14ac:dyDescent="0.25">
      <c r="A22" s="202" t="s">
        <v>146</v>
      </c>
      <c r="B22" s="203">
        <v>23.396000000000001</v>
      </c>
      <c r="C22" s="203">
        <v>26.012</v>
      </c>
      <c r="D22" s="203">
        <v>79.435000000000016</v>
      </c>
      <c r="E22" s="203">
        <v>64.568000000000012</v>
      </c>
      <c r="F22" s="204">
        <v>-18.71593126455593</v>
      </c>
    </row>
    <row r="23" spans="1:7" ht="15.6" customHeight="1" x14ac:dyDescent="0.25">
      <c r="A23" s="202" t="s">
        <v>165</v>
      </c>
      <c r="B23" s="203">
        <v>3.0640000000000001</v>
      </c>
      <c r="C23" s="203">
        <v>2.1709999999999998</v>
      </c>
      <c r="D23" s="203">
        <v>6.9279999999999999</v>
      </c>
      <c r="E23" s="203">
        <v>9.2200000000000006</v>
      </c>
      <c r="F23" s="204">
        <v>33.083140877598169</v>
      </c>
    </row>
    <row r="24" spans="1:7" ht="15.6" customHeight="1" x14ac:dyDescent="0.25">
      <c r="A24" s="202" t="s">
        <v>141</v>
      </c>
      <c r="B24" s="203">
        <v>145.59700000000001</v>
      </c>
      <c r="C24" s="203">
        <v>153.49799999999999</v>
      </c>
      <c r="D24" s="203">
        <v>623.98500000000001</v>
      </c>
      <c r="E24" s="203">
        <v>738.30399999999997</v>
      </c>
      <c r="F24" s="204">
        <v>18.320792967779671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58.530999999999999</v>
      </c>
      <c r="C26" s="203">
        <v>36.061</v>
      </c>
      <c r="D26" s="203">
        <v>217.97300000000001</v>
      </c>
      <c r="E26" s="203">
        <v>153.95099999999999</v>
      </c>
      <c r="F26" s="204">
        <v>-29.37152766627058</v>
      </c>
    </row>
    <row r="27" spans="1:7" ht="15.6" customHeight="1" x14ac:dyDescent="0.25">
      <c r="A27" s="202" t="s">
        <v>173</v>
      </c>
      <c r="B27" s="203">
        <v>2716.6460000000002</v>
      </c>
      <c r="C27" s="203">
        <v>2170.7139999999999</v>
      </c>
      <c r="D27" s="203">
        <v>8554.2090000000007</v>
      </c>
      <c r="E27" s="203">
        <v>6418.9689999999991</v>
      </c>
      <c r="F27" s="204">
        <v>-24.961279295373789</v>
      </c>
    </row>
    <row r="28" spans="1:7" ht="15.6" customHeight="1" x14ac:dyDescent="0.25">
      <c r="A28" s="202" t="s">
        <v>177</v>
      </c>
      <c r="B28" s="203">
        <v>174.79499999999999</v>
      </c>
      <c r="C28" s="203">
        <v>124.462</v>
      </c>
      <c r="D28" s="203">
        <v>502.55</v>
      </c>
      <c r="E28" s="203">
        <v>452.62499999999977</v>
      </c>
      <c r="F28" s="204">
        <v>-9.9343348920505576</v>
      </c>
    </row>
    <row r="29" spans="1:7" ht="15.6" customHeight="1" x14ac:dyDescent="0.25">
      <c r="A29" s="202" t="s">
        <v>178</v>
      </c>
      <c r="B29" s="203">
        <v>415.85399999999998</v>
      </c>
      <c r="C29" s="203">
        <v>217.62799999999999</v>
      </c>
      <c r="D29" s="203">
        <v>1348.3309999999999</v>
      </c>
      <c r="E29" s="203">
        <v>575.14400000000001</v>
      </c>
      <c r="F29" s="204">
        <v>-57.344005292468992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146.05500000000001</v>
      </c>
      <c r="C31" s="203">
        <v>178.49299999999999</v>
      </c>
      <c r="D31" s="203">
        <v>385.42500000000001</v>
      </c>
      <c r="E31" s="203">
        <v>518.08500000000004</v>
      </c>
      <c r="F31" s="204">
        <v>34.419147694103913</v>
      </c>
    </row>
    <row r="32" spans="1:7" ht="15.6" customHeight="1" x14ac:dyDescent="0.25">
      <c r="A32" s="202" t="s">
        <v>181</v>
      </c>
      <c r="B32" s="203">
        <v>52.558999999999997</v>
      </c>
      <c r="C32" s="203">
        <v>52.558999999999997</v>
      </c>
      <c r="D32" s="203">
        <v>394.50099999999992</v>
      </c>
      <c r="E32" s="203">
        <v>536.74999999999989</v>
      </c>
      <c r="F32" s="204">
        <v>36.057956760565872</v>
      </c>
    </row>
    <row r="33" spans="1:6" ht="15.6" customHeight="1" x14ac:dyDescent="0.25">
      <c r="A33" s="202" t="s">
        <v>182</v>
      </c>
      <c r="B33" s="203">
        <v>2418.1309999999999</v>
      </c>
      <c r="C33" s="203">
        <v>2344.6680000000001</v>
      </c>
      <c r="D33" s="203">
        <v>9044.0990000000002</v>
      </c>
      <c r="E33" s="203">
        <v>7927.9420000000009</v>
      </c>
      <c r="F33" s="204">
        <v>-12.341273575178681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12992.375999999997</v>
      </c>
      <c r="C35" s="91">
        <f>SUM(C7:C34)</f>
        <v>11467.473999999998</v>
      </c>
      <c r="D35" s="90">
        <f>SUM(D7:D34)</f>
        <v>41524.756000000001</v>
      </c>
      <c r="E35" s="92">
        <f>SUM(E7:E34)</f>
        <v>32923.976999999999</v>
      </c>
      <c r="F35" s="154">
        <f>E35*100/D35-100</f>
        <v>-20.712413096418928</v>
      </c>
    </row>
    <row r="36" spans="1:6" ht="15.6" customHeight="1" x14ac:dyDescent="0.25">
      <c r="A36" s="87" t="s">
        <v>86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91C1A-1A3F-43ED-8361-ABDDF0821BF3}">
  <sheetPr codeName="Hoja1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4956</v>
      </c>
      <c r="C7" s="203">
        <v>2389</v>
      </c>
      <c r="D7" s="203">
        <v>21222</v>
      </c>
      <c r="E7" s="203">
        <v>11068</v>
      </c>
      <c r="F7" s="204">
        <v>-47.846574309678637</v>
      </c>
      <c r="G7" s="51"/>
    </row>
    <row r="8" spans="1:14" ht="15.6" customHeight="1" x14ac:dyDescent="0.25">
      <c r="A8" s="202" t="s">
        <v>11</v>
      </c>
      <c r="B8" s="203">
        <v>1116</v>
      </c>
      <c r="C8" s="203">
        <v>1192</v>
      </c>
      <c r="D8" s="203">
        <v>3278</v>
      </c>
      <c r="E8" s="203">
        <v>7902</v>
      </c>
      <c r="F8" s="204">
        <v>141.06162294081761</v>
      </c>
      <c r="G8" s="20"/>
    </row>
    <row r="9" spans="1:14" ht="15.6" customHeight="1" x14ac:dyDescent="0.25">
      <c r="A9" s="202" t="s">
        <v>8</v>
      </c>
      <c r="B9" s="203">
        <v>5206</v>
      </c>
      <c r="C9" s="203">
        <v>4863</v>
      </c>
      <c r="D9" s="203">
        <v>20274</v>
      </c>
      <c r="E9" s="203">
        <v>20524</v>
      </c>
      <c r="F9" s="204">
        <v>1.2331064417480491</v>
      </c>
      <c r="G9" s="20"/>
    </row>
    <row r="10" spans="1:14" ht="15.6" customHeight="1" x14ac:dyDescent="0.25">
      <c r="A10" s="202" t="s">
        <v>10</v>
      </c>
      <c r="B10" s="203">
        <v>4133</v>
      </c>
      <c r="C10" s="203">
        <v>3472</v>
      </c>
      <c r="D10" s="203">
        <v>14922</v>
      </c>
      <c r="E10" s="203">
        <v>12511</v>
      </c>
      <c r="F10" s="204">
        <v>-16.157351561452881</v>
      </c>
    </row>
    <row r="11" spans="1:14" ht="15.6" customHeight="1" x14ac:dyDescent="0.25">
      <c r="A11" s="202" t="s">
        <v>9</v>
      </c>
      <c r="B11" s="203">
        <v>252632</v>
      </c>
      <c r="C11" s="203">
        <v>220417</v>
      </c>
      <c r="D11" s="203">
        <v>1043971</v>
      </c>
      <c r="E11" s="203">
        <v>943865</v>
      </c>
      <c r="F11" s="204">
        <v>-9.5889636781098346</v>
      </c>
    </row>
    <row r="12" spans="1:14" ht="15.6" customHeight="1" x14ac:dyDescent="0.25">
      <c r="A12" s="202" t="s">
        <v>6</v>
      </c>
      <c r="B12" s="203">
        <v>8874</v>
      </c>
      <c r="C12" s="203">
        <v>10401</v>
      </c>
      <c r="D12" s="203">
        <v>34654</v>
      </c>
      <c r="E12" s="203">
        <v>42075</v>
      </c>
      <c r="F12" s="204">
        <v>21.41455531828937</v>
      </c>
    </row>
    <row r="13" spans="1:14" ht="15.6" customHeight="1" x14ac:dyDescent="0.25">
      <c r="A13" s="202" t="s">
        <v>175</v>
      </c>
      <c r="B13" s="203">
        <v>8901</v>
      </c>
      <c r="C13" s="203">
        <v>8790</v>
      </c>
      <c r="D13" s="203">
        <v>30978</v>
      </c>
      <c r="E13" s="203">
        <v>21875</v>
      </c>
      <c r="F13" s="204">
        <v>-29.385370262767118</v>
      </c>
    </row>
    <row r="14" spans="1:14" ht="15.6" customHeight="1" x14ac:dyDescent="0.25">
      <c r="A14" s="202" t="s">
        <v>148</v>
      </c>
      <c r="B14" s="203">
        <v>149591</v>
      </c>
      <c r="C14" s="203">
        <v>171018</v>
      </c>
      <c r="D14" s="203">
        <v>524298</v>
      </c>
      <c r="E14" s="203">
        <v>539520</v>
      </c>
      <c r="F14" s="204">
        <v>2.9033107126100082</v>
      </c>
    </row>
    <row r="15" spans="1:14" ht="15.6" customHeight="1" x14ac:dyDescent="0.25">
      <c r="A15" s="202" t="s">
        <v>145</v>
      </c>
      <c r="B15" s="203">
        <v>1899</v>
      </c>
      <c r="C15" s="203">
        <v>2350</v>
      </c>
      <c r="D15" s="203">
        <v>7494</v>
      </c>
      <c r="E15" s="203">
        <v>7405</v>
      </c>
      <c r="F15" s="204">
        <v>-1.187616760074732</v>
      </c>
    </row>
    <row r="16" spans="1:14" ht="15.6" customHeight="1" x14ac:dyDescent="0.5">
      <c r="A16" s="202" t="s">
        <v>144</v>
      </c>
      <c r="B16" s="203">
        <v>22542</v>
      </c>
      <c r="C16" s="203">
        <v>23017</v>
      </c>
      <c r="D16" s="203">
        <v>81148</v>
      </c>
      <c r="E16" s="203">
        <v>90018</v>
      </c>
      <c r="F16" s="204">
        <v>10.9306452407946</v>
      </c>
      <c r="G16" s="15"/>
    </row>
    <row r="17" spans="1:7" ht="15.6" customHeight="1" x14ac:dyDescent="0.35">
      <c r="A17" s="202" t="s">
        <v>150</v>
      </c>
      <c r="B17" s="203">
        <v>1456</v>
      </c>
      <c r="C17" s="203">
        <v>1687</v>
      </c>
      <c r="D17" s="203">
        <v>5502</v>
      </c>
      <c r="E17" s="203">
        <v>8823</v>
      </c>
      <c r="F17" s="204">
        <v>60.359869138495107</v>
      </c>
      <c r="G17" s="16"/>
    </row>
    <row r="18" spans="1:7" ht="15.6" customHeight="1" x14ac:dyDescent="0.25">
      <c r="A18" s="202" t="s">
        <v>147</v>
      </c>
      <c r="B18" s="203">
        <v>58639</v>
      </c>
      <c r="C18" s="203">
        <v>82070</v>
      </c>
      <c r="D18" s="203">
        <v>246019</v>
      </c>
      <c r="E18" s="203">
        <v>232735</v>
      </c>
      <c r="F18" s="204">
        <v>-5.3995829590397477</v>
      </c>
    </row>
    <row r="19" spans="1:7" ht="15.6" customHeight="1" x14ac:dyDescent="0.25">
      <c r="A19" s="202" t="s">
        <v>143</v>
      </c>
      <c r="B19" s="203">
        <v>1799</v>
      </c>
      <c r="C19" s="203">
        <v>833</v>
      </c>
      <c r="D19" s="203">
        <v>4535</v>
      </c>
      <c r="E19" s="203">
        <v>3560</v>
      </c>
      <c r="F19" s="204">
        <v>-21.499448732083788</v>
      </c>
    </row>
    <row r="20" spans="1:7" ht="15.6" customHeight="1" x14ac:dyDescent="0.25">
      <c r="A20" s="202" t="s">
        <v>142</v>
      </c>
      <c r="B20" s="203">
        <v>6035</v>
      </c>
      <c r="C20" s="203">
        <v>0</v>
      </c>
      <c r="D20" s="203">
        <v>12866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13355</v>
      </c>
      <c r="C21" s="203">
        <v>20556</v>
      </c>
      <c r="D21" s="203">
        <v>61748</v>
      </c>
      <c r="E21" s="203">
        <v>58046</v>
      </c>
      <c r="F21" s="204">
        <v>-5.9953358813240936</v>
      </c>
    </row>
    <row r="22" spans="1:7" ht="15.6" customHeight="1" x14ac:dyDescent="0.25">
      <c r="A22" s="202" t="s">
        <v>146</v>
      </c>
      <c r="B22" s="203">
        <v>298698</v>
      </c>
      <c r="C22" s="203">
        <v>255731</v>
      </c>
      <c r="D22" s="203">
        <v>1033973</v>
      </c>
      <c r="E22" s="203">
        <v>1005658</v>
      </c>
      <c r="F22" s="204">
        <v>-2.738466091474336</v>
      </c>
    </row>
    <row r="23" spans="1:7" ht="15.6" customHeight="1" x14ac:dyDescent="0.25">
      <c r="A23" s="202" t="s">
        <v>165</v>
      </c>
      <c r="B23" s="203">
        <v>11158</v>
      </c>
      <c r="C23" s="203">
        <v>8635</v>
      </c>
      <c r="D23" s="203">
        <v>22594</v>
      </c>
      <c r="E23" s="203">
        <v>45201</v>
      </c>
      <c r="F23" s="204">
        <v>100.0575373993096</v>
      </c>
    </row>
    <row r="24" spans="1:7" ht="15.6" customHeight="1" x14ac:dyDescent="0.25">
      <c r="A24" s="202" t="s">
        <v>141</v>
      </c>
      <c r="B24" s="203">
        <v>1515</v>
      </c>
      <c r="C24" s="203">
        <v>1403</v>
      </c>
      <c r="D24" s="203">
        <v>7848</v>
      </c>
      <c r="E24" s="203">
        <v>6475</v>
      </c>
      <c r="F24" s="204">
        <v>-17.494903160040781</v>
      </c>
    </row>
    <row r="25" spans="1:7" ht="15.6" customHeight="1" x14ac:dyDescent="0.25">
      <c r="A25" s="202" t="s">
        <v>140</v>
      </c>
      <c r="B25" s="203">
        <v>669</v>
      </c>
      <c r="C25" s="203">
        <v>33</v>
      </c>
      <c r="D25" s="203">
        <v>1668</v>
      </c>
      <c r="E25" s="203">
        <v>1140</v>
      </c>
      <c r="F25" s="204">
        <v>-31.654676258992811</v>
      </c>
    </row>
    <row r="26" spans="1:7" ht="15.6" customHeight="1" x14ac:dyDescent="0.25">
      <c r="A26" s="202" t="s">
        <v>152</v>
      </c>
      <c r="B26" s="203">
        <v>2251</v>
      </c>
      <c r="C26" s="203">
        <v>2325</v>
      </c>
      <c r="D26" s="203">
        <v>7090</v>
      </c>
      <c r="E26" s="203">
        <v>6095</v>
      </c>
      <c r="F26" s="204">
        <v>-14.033850493653031</v>
      </c>
    </row>
    <row r="27" spans="1:7" ht="15.6" customHeight="1" x14ac:dyDescent="0.25">
      <c r="A27" s="202" t="s">
        <v>173</v>
      </c>
      <c r="B27" s="203">
        <v>2201</v>
      </c>
      <c r="C27" s="203">
        <v>3420</v>
      </c>
      <c r="D27" s="203">
        <v>11696</v>
      </c>
      <c r="E27" s="203">
        <v>12022</v>
      </c>
      <c r="F27" s="204">
        <v>2.787277701778379</v>
      </c>
    </row>
    <row r="28" spans="1:7" ht="15.6" customHeight="1" x14ac:dyDescent="0.25">
      <c r="A28" s="202" t="s">
        <v>177</v>
      </c>
      <c r="B28" s="203">
        <v>79556</v>
      </c>
      <c r="C28" s="203">
        <v>91284</v>
      </c>
      <c r="D28" s="203">
        <v>294412</v>
      </c>
      <c r="E28" s="203">
        <v>402037</v>
      </c>
      <c r="F28" s="204">
        <v>36.555914840427697</v>
      </c>
    </row>
    <row r="29" spans="1:7" ht="15.6" customHeight="1" x14ac:dyDescent="0.25">
      <c r="A29" s="202" t="s">
        <v>178</v>
      </c>
      <c r="B29" s="203">
        <v>4768</v>
      </c>
      <c r="C29" s="203">
        <v>4508</v>
      </c>
      <c r="D29" s="203">
        <v>18259</v>
      </c>
      <c r="E29" s="203">
        <v>15683</v>
      </c>
      <c r="F29" s="204">
        <v>-14.108111068514161</v>
      </c>
    </row>
    <row r="30" spans="1:7" ht="15.6" customHeight="1" x14ac:dyDescent="0.25">
      <c r="A30" s="202" t="s">
        <v>179</v>
      </c>
      <c r="B30" s="203">
        <v>4628</v>
      </c>
      <c r="C30" s="203">
        <v>0</v>
      </c>
      <c r="D30" s="203">
        <v>12536</v>
      </c>
      <c r="E30" s="203">
        <v>11466</v>
      </c>
      <c r="F30" s="204">
        <v>-8.5354179961710344</v>
      </c>
    </row>
    <row r="31" spans="1:7" ht="15.6" customHeight="1" x14ac:dyDescent="0.25">
      <c r="A31" s="202" t="s">
        <v>180</v>
      </c>
      <c r="B31" s="203">
        <v>8458</v>
      </c>
      <c r="C31" s="203">
        <v>6281</v>
      </c>
      <c r="D31" s="203">
        <v>33958</v>
      </c>
      <c r="E31" s="203">
        <v>41226</v>
      </c>
      <c r="F31" s="204">
        <v>21.402909476412031</v>
      </c>
    </row>
    <row r="32" spans="1:7" ht="15.6" customHeight="1" x14ac:dyDescent="0.25">
      <c r="A32" s="202" t="s">
        <v>181</v>
      </c>
      <c r="B32" s="203">
        <v>42723</v>
      </c>
      <c r="C32" s="203">
        <v>49454</v>
      </c>
      <c r="D32" s="203">
        <v>170789</v>
      </c>
      <c r="E32" s="203">
        <v>215865</v>
      </c>
      <c r="F32" s="204">
        <v>26.39280047309839</v>
      </c>
    </row>
    <row r="33" spans="1:6" ht="15.6" customHeight="1" x14ac:dyDescent="0.25">
      <c r="A33" s="202" t="s">
        <v>182</v>
      </c>
      <c r="B33" s="203">
        <v>10839</v>
      </c>
      <c r="C33" s="203">
        <v>5599</v>
      </c>
      <c r="D33" s="203">
        <v>36643</v>
      </c>
      <c r="E33" s="203">
        <v>22354</v>
      </c>
      <c r="F33" s="204">
        <v>-38.995169609475212</v>
      </c>
    </row>
    <row r="34" spans="1:6" ht="15.6" customHeight="1" x14ac:dyDescent="0.25">
      <c r="A34" s="202" t="s">
        <v>183</v>
      </c>
      <c r="B34" s="203">
        <v>638</v>
      </c>
      <c r="C34" s="203">
        <v>1041</v>
      </c>
      <c r="D34" s="203">
        <v>2433</v>
      </c>
      <c r="E34" s="203">
        <v>3350</v>
      </c>
      <c r="F34" s="204">
        <v>37.690094533497728</v>
      </c>
    </row>
    <row r="35" spans="1:6" ht="15.6" customHeight="1" x14ac:dyDescent="0.25">
      <c r="A35" s="170" t="s">
        <v>153</v>
      </c>
      <c r="B35" s="90">
        <f>SUM(B7:B34)</f>
        <v>1009236</v>
      </c>
      <c r="C35" s="91">
        <f>SUM(C7:C34)</f>
        <v>982769</v>
      </c>
      <c r="D35" s="192">
        <f>SUM(D7:D34)</f>
        <v>3766808</v>
      </c>
      <c r="E35" s="192">
        <f>SUM(E7:E34)</f>
        <v>3788499</v>
      </c>
      <c r="F35" s="154">
        <f>E35*100/D35-100</f>
        <v>0.57584564968536256</v>
      </c>
    </row>
    <row r="36" spans="1:6" ht="15.6" customHeight="1" x14ac:dyDescent="0.25">
      <c r="A36" s="87" t="s">
        <v>160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2A47-48EF-46B1-A5B5-758E944B3278}">
  <sheetPr codeName="Hoja1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3138</v>
      </c>
      <c r="C7" s="203">
        <v>1906</v>
      </c>
      <c r="D7" s="203">
        <v>11161</v>
      </c>
      <c r="E7" s="203">
        <v>7193</v>
      </c>
      <c r="F7" s="204">
        <v>-35.552369859331613</v>
      </c>
      <c r="G7" s="51"/>
    </row>
    <row r="8" spans="1:14" ht="15.6" customHeight="1" x14ac:dyDescent="0.25">
      <c r="A8" s="202" t="s">
        <v>11</v>
      </c>
      <c r="B8" s="203">
        <v>260</v>
      </c>
      <c r="C8" s="203">
        <v>116</v>
      </c>
      <c r="D8" s="203">
        <v>508</v>
      </c>
      <c r="E8" s="203">
        <v>584</v>
      </c>
      <c r="F8" s="204">
        <v>14.960629921259841</v>
      </c>
      <c r="G8" s="20"/>
    </row>
    <row r="9" spans="1:14" ht="15.6" customHeight="1" x14ac:dyDescent="0.25">
      <c r="A9" s="202" t="s">
        <v>8</v>
      </c>
      <c r="B9" s="203">
        <v>1965</v>
      </c>
      <c r="C9" s="203">
        <v>2048</v>
      </c>
      <c r="D9" s="203">
        <v>7603</v>
      </c>
      <c r="E9" s="203">
        <v>8666</v>
      </c>
      <c r="F9" s="204">
        <v>13.981323161909771</v>
      </c>
      <c r="G9" s="20"/>
    </row>
    <row r="10" spans="1:14" ht="15.6" customHeight="1" x14ac:dyDescent="0.25">
      <c r="A10" s="202" t="s">
        <v>10</v>
      </c>
      <c r="B10" s="203">
        <v>1009</v>
      </c>
      <c r="C10" s="203">
        <v>951</v>
      </c>
      <c r="D10" s="203">
        <v>4479</v>
      </c>
      <c r="E10" s="203">
        <v>3853</v>
      </c>
      <c r="F10" s="204">
        <v>-13.9763340031257</v>
      </c>
    </row>
    <row r="11" spans="1:14" ht="15.6" customHeight="1" x14ac:dyDescent="0.25">
      <c r="A11" s="202" t="s">
        <v>9</v>
      </c>
      <c r="B11" s="203">
        <v>242232</v>
      </c>
      <c r="C11" s="203">
        <v>206611</v>
      </c>
      <c r="D11" s="203">
        <v>1002536</v>
      </c>
      <c r="E11" s="203">
        <v>896546</v>
      </c>
      <c r="F11" s="204">
        <v>-10.57218892887637</v>
      </c>
    </row>
    <row r="12" spans="1:14" ht="15.6" customHeight="1" x14ac:dyDescent="0.25">
      <c r="A12" s="202" t="s">
        <v>6</v>
      </c>
      <c r="B12" s="203">
        <v>1812</v>
      </c>
      <c r="C12" s="203">
        <v>2981</v>
      </c>
      <c r="D12" s="203">
        <v>8196</v>
      </c>
      <c r="E12" s="203">
        <v>14336</v>
      </c>
      <c r="F12" s="204">
        <v>74.914592484138609</v>
      </c>
    </row>
    <row r="13" spans="1:14" ht="15.6" customHeight="1" x14ac:dyDescent="0.25">
      <c r="A13" s="202" t="s">
        <v>175</v>
      </c>
      <c r="B13" s="203">
        <v>0</v>
      </c>
      <c r="C13" s="203">
        <v>0</v>
      </c>
      <c r="D13" s="203">
        <v>62</v>
      </c>
      <c r="E13" s="203">
        <v>77</v>
      </c>
      <c r="F13" s="204">
        <v>24.193548387096769</v>
      </c>
    </row>
    <row r="14" spans="1:14" ht="15.6" customHeight="1" x14ac:dyDescent="0.25">
      <c r="A14" s="202" t="s">
        <v>148</v>
      </c>
      <c r="B14" s="203">
        <v>116190</v>
      </c>
      <c r="C14" s="203">
        <v>134516</v>
      </c>
      <c r="D14" s="203">
        <v>431964</v>
      </c>
      <c r="E14" s="203">
        <v>438369</v>
      </c>
      <c r="F14" s="204">
        <v>1.4827624524265841</v>
      </c>
    </row>
    <row r="15" spans="1:14" ht="15.6" customHeight="1" x14ac:dyDescent="0.25">
      <c r="A15" s="202" t="s">
        <v>145</v>
      </c>
      <c r="B15" s="203">
        <v>1642</v>
      </c>
      <c r="C15" s="203">
        <v>2036</v>
      </c>
      <c r="D15" s="203">
        <v>6318</v>
      </c>
      <c r="E15" s="203">
        <v>6156</v>
      </c>
      <c r="F15" s="204">
        <v>-2.5641025641025692</v>
      </c>
    </row>
    <row r="16" spans="1:14" ht="15.6" customHeight="1" x14ac:dyDescent="0.5">
      <c r="A16" s="202" t="s">
        <v>144</v>
      </c>
      <c r="B16" s="203">
        <v>2058</v>
      </c>
      <c r="C16" s="203">
        <v>1592</v>
      </c>
      <c r="D16" s="203">
        <v>8314</v>
      </c>
      <c r="E16" s="203">
        <v>6899</v>
      </c>
      <c r="F16" s="204">
        <v>-17.019485205677171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55565</v>
      </c>
      <c r="C18" s="203">
        <v>80807</v>
      </c>
      <c r="D18" s="203">
        <v>234839</v>
      </c>
      <c r="E18" s="203">
        <v>224561</v>
      </c>
      <c r="F18" s="204">
        <v>-4.3766154684698932</v>
      </c>
    </row>
    <row r="19" spans="1:7" ht="15.6" customHeight="1" x14ac:dyDescent="0.25">
      <c r="A19" s="202" t="s">
        <v>143</v>
      </c>
      <c r="B19" s="203">
        <v>683</v>
      </c>
      <c r="C19" s="203">
        <v>213</v>
      </c>
      <c r="D19" s="203">
        <v>2424</v>
      </c>
      <c r="E19" s="203">
        <v>2103</v>
      </c>
      <c r="F19" s="204">
        <v>-13.242574257425741</v>
      </c>
    </row>
    <row r="20" spans="1:7" ht="15.6" customHeight="1" x14ac:dyDescent="0.25">
      <c r="A20" s="202" t="s">
        <v>142</v>
      </c>
      <c r="B20" s="203">
        <v>6035</v>
      </c>
      <c r="C20" s="203">
        <v>0</v>
      </c>
      <c r="D20" s="203">
        <v>12866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10604</v>
      </c>
      <c r="C21" s="203">
        <v>18378</v>
      </c>
      <c r="D21" s="203">
        <v>51394</v>
      </c>
      <c r="E21" s="203">
        <v>50800</v>
      </c>
      <c r="F21" s="204">
        <v>-1.1557769389422961</v>
      </c>
    </row>
    <row r="22" spans="1:7" ht="15.6" customHeight="1" x14ac:dyDescent="0.25">
      <c r="A22" s="202" t="s">
        <v>146</v>
      </c>
      <c r="B22" s="203">
        <v>274068</v>
      </c>
      <c r="C22" s="203">
        <v>222810</v>
      </c>
      <c r="D22" s="203">
        <v>928110</v>
      </c>
      <c r="E22" s="203">
        <v>860315</v>
      </c>
      <c r="F22" s="204">
        <v>-7.3046298391354441</v>
      </c>
    </row>
    <row r="23" spans="1:7" ht="15.6" customHeight="1" x14ac:dyDescent="0.25">
      <c r="A23" s="202" t="s">
        <v>165</v>
      </c>
      <c r="B23" s="203">
        <v>5199</v>
      </c>
      <c r="C23" s="203">
        <v>2089</v>
      </c>
      <c r="D23" s="203">
        <v>12114</v>
      </c>
      <c r="E23" s="203">
        <v>27046</v>
      </c>
      <c r="F23" s="204">
        <v>123.26234109295029</v>
      </c>
    </row>
    <row r="24" spans="1:7" ht="15.6" customHeight="1" x14ac:dyDescent="0.25">
      <c r="A24" s="202" t="s">
        <v>141</v>
      </c>
      <c r="B24" s="203">
        <v>1129</v>
      </c>
      <c r="C24" s="203">
        <v>866</v>
      </c>
      <c r="D24" s="203">
        <v>5735</v>
      </c>
      <c r="E24" s="203">
        <v>4208</v>
      </c>
      <c r="F24" s="204">
        <v>-26.6259808195292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1195</v>
      </c>
      <c r="C26" s="203">
        <v>1077</v>
      </c>
      <c r="D26" s="203">
        <v>4459</v>
      </c>
      <c r="E26" s="203">
        <v>3518</v>
      </c>
      <c r="F26" s="204">
        <v>-21.103386409508861</v>
      </c>
    </row>
    <row r="27" spans="1:7" ht="15.6" customHeight="1" x14ac:dyDescent="0.25">
      <c r="A27" s="202" t="s">
        <v>173</v>
      </c>
      <c r="B27" s="203">
        <v>771</v>
      </c>
      <c r="C27" s="203">
        <v>1378</v>
      </c>
      <c r="D27" s="203">
        <v>3477</v>
      </c>
      <c r="E27" s="203">
        <v>4523</v>
      </c>
      <c r="F27" s="204">
        <v>30.083405234397471</v>
      </c>
    </row>
    <row r="28" spans="1:7" ht="15.6" customHeight="1" x14ac:dyDescent="0.25">
      <c r="A28" s="202" t="s">
        <v>177</v>
      </c>
      <c r="B28" s="203">
        <v>65978</v>
      </c>
      <c r="C28" s="203">
        <v>78520</v>
      </c>
      <c r="D28" s="203">
        <v>231036</v>
      </c>
      <c r="E28" s="203">
        <v>323327</v>
      </c>
      <c r="F28" s="204">
        <v>39.946588410464159</v>
      </c>
    </row>
    <row r="29" spans="1:7" ht="15.6" customHeight="1" x14ac:dyDescent="0.25">
      <c r="A29" s="202" t="s">
        <v>178</v>
      </c>
      <c r="B29" s="203">
        <v>2631</v>
      </c>
      <c r="C29" s="203">
        <v>2549</v>
      </c>
      <c r="D29" s="203">
        <v>10812</v>
      </c>
      <c r="E29" s="203">
        <v>10444</v>
      </c>
      <c r="F29" s="204">
        <v>-3.4036256011838759</v>
      </c>
    </row>
    <row r="30" spans="1:7" ht="15.6" customHeight="1" x14ac:dyDescent="0.25">
      <c r="A30" s="202" t="s">
        <v>179</v>
      </c>
      <c r="B30" s="203">
        <v>1498</v>
      </c>
      <c r="C30" s="203">
        <v>0</v>
      </c>
      <c r="D30" s="203">
        <v>5891</v>
      </c>
      <c r="E30" s="203">
        <v>6948</v>
      </c>
      <c r="F30" s="204">
        <v>17.942624342216941</v>
      </c>
    </row>
    <row r="31" spans="1:7" ht="15.6" customHeight="1" x14ac:dyDescent="0.25">
      <c r="A31" s="202" t="s">
        <v>180</v>
      </c>
      <c r="B31" s="203">
        <v>2929</v>
      </c>
      <c r="C31" s="203">
        <v>1657</v>
      </c>
      <c r="D31" s="203">
        <v>12919</v>
      </c>
      <c r="E31" s="203">
        <v>13579</v>
      </c>
      <c r="F31" s="204">
        <v>5.1087545475655958</v>
      </c>
    </row>
    <row r="32" spans="1:7" ht="15.6" customHeight="1" x14ac:dyDescent="0.25">
      <c r="A32" s="202" t="s">
        <v>181</v>
      </c>
      <c r="B32" s="203">
        <v>32936</v>
      </c>
      <c r="C32" s="203">
        <v>41680</v>
      </c>
      <c r="D32" s="203">
        <v>134918</v>
      </c>
      <c r="E32" s="203">
        <v>177317</v>
      </c>
      <c r="F32" s="204">
        <v>31.425754902978099</v>
      </c>
    </row>
    <row r="33" spans="1:6" ht="15.6" customHeight="1" x14ac:dyDescent="0.25">
      <c r="A33" s="202" t="s">
        <v>182</v>
      </c>
      <c r="B33" s="203">
        <v>4960</v>
      </c>
      <c r="C33" s="203">
        <v>0</v>
      </c>
      <c r="D33" s="203">
        <v>18815</v>
      </c>
      <c r="E33" s="203">
        <v>5335</v>
      </c>
      <c r="F33" s="204">
        <v>-71.644964124368855</v>
      </c>
    </row>
    <row r="34" spans="1:6" ht="15.6" customHeight="1" x14ac:dyDescent="0.25">
      <c r="A34" s="202" t="s">
        <v>183</v>
      </c>
      <c r="B34" s="203">
        <v>206</v>
      </c>
      <c r="C34" s="203">
        <v>0</v>
      </c>
      <c r="D34" s="203">
        <v>853</v>
      </c>
      <c r="E34" s="203">
        <v>133</v>
      </c>
      <c r="F34" s="204">
        <v>-84.407971864009383</v>
      </c>
    </row>
    <row r="35" spans="1:6" ht="15.6" customHeight="1" x14ac:dyDescent="0.25">
      <c r="A35" s="170" t="s">
        <v>153</v>
      </c>
      <c r="B35" s="90">
        <f>SUM(B7:B34)</f>
        <v>836693</v>
      </c>
      <c r="C35" s="91">
        <f>SUM(C7:C34)</f>
        <v>804781</v>
      </c>
      <c r="D35" s="90">
        <f>SUM(D7:D34)</f>
        <v>3151803</v>
      </c>
      <c r="E35" s="92">
        <f>SUM(E7:E34)</f>
        <v>3096836</v>
      </c>
      <c r="F35" s="154">
        <f>E35*100/D35-100</f>
        <v>-1.7439859026722218</v>
      </c>
    </row>
    <row r="36" spans="1:6" ht="15.6" customHeight="1" x14ac:dyDescent="0.25">
      <c r="A36" s="87" t="s">
        <v>82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75692-F0D2-4A8A-9091-C3A135D7B5D1}">
  <sheetPr codeName="Hoja1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0</v>
      </c>
      <c r="E9" s="203">
        <v>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14700</v>
      </c>
      <c r="E10" s="203">
        <v>0</v>
      </c>
      <c r="F10" s="204">
        <v>-100</v>
      </c>
    </row>
    <row r="11" spans="1:14" ht="15.6" customHeight="1" x14ac:dyDescent="0.25">
      <c r="A11" s="202" t="s">
        <v>9</v>
      </c>
      <c r="B11" s="203">
        <v>261239</v>
      </c>
      <c r="C11" s="203">
        <v>237838</v>
      </c>
      <c r="D11" s="203">
        <v>1115972</v>
      </c>
      <c r="E11" s="203">
        <v>1105156</v>
      </c>
      <c r="F11" s="204">
        <v>-0.96919994408462173</v>
      </c>
    </row>
    <row r="12" spans="1:14" ht="15.6" customHeight="1" x14ac:dyDescent="0.25">
      <c r="A12" s="202" t="s">
        <v>6</v>
      </c>
      <c r="B12" s="203">
        <v>0</v>
      </c>
      <c r="C12" s="203">
        <v>0</v>
      </c>
      <c r="D12" s="203">
        <v>0</v>
      </c>
      <c r="E12" s="203">
        <v>0</v>
      </c>
      <c r="F12" s="204" t="s">
        <v>151</v>
      </c>
    </row>
    <row r="13" spans="1:14" ht="15.6" customHeight="1" x14ac:dyDescent="0.25">
      <c r="A13" s="202" t="s">
        <v>175</v>
      </c>
      <c r="B13" s="203">
        <v>0</v>
      </c>
      <c r="C13" s="203">
        <v>0</v>
      </c>
      <c r="D13" s="203">
        <v>0</v>
      </c>
      <c r="E13" s="203">
        <v>24</v>
      </c>
      <c r="F13" s="204" t="s">
        <v>151</v>
      </c>
    </row>
    <row r="14" spans="1:14" ht="15.6" customHeight="1" x14ac:dyDescent="0.25">
      <c r="A14" s="202" t="s">
        <v>148</v>
      </c>
      <c r="B14" s="203">
        <v>0</v>
      </c>
      <c r="C14" s="203">
        <v>0</v>
      </c>
      <c r="D14" s="203">
        <v>0</v>
      </c>
      <c r="E14" s="203">
        <v>0</v>
      </c>
      <c r="F14" s="204" t="s">
        <v>151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4942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5599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5996</v>
      </c>
      <c r="C21" s="203">
        <v>0</v>
      </c>
      <c r="D21" s="203">
        <v>53366</v>
      </c>
      <c r="E21" s="203">
        <v>84843</v>
      </c>
      <c r="F21" s="204">
        <v>58.983247760746544</v>
      </c>
    </row>
    <row r="22" spans="1:7" ht="15.6" customHeight="1" x14ac:dyDescent="0.25">
      <c r="A22" s="202" t="s">
        <v>146</v>
      </c>
      <c r="B22" s="203">
        <v>0</v>
      </c>
      <c r="C22" s="203">
        <v>0</v>
      </c>
      <c r="D22" s="203">
        <v>0</v>
      </c>
      <c r="E22" s="203">
        <v>0</v>
      </c>
      <c r="F22" s="204" t="s">
        <v>151</v>
      </c>
    </row>
    <row r="23" spans="1:7" ht="15.6" customHeight="1" x14ac:dyDescent="0.25">
      <c r="A23" s="202" t="s">
        <v>165</v>
      </c>
      <c r="B23" s="203">
        <v>0</v>
      </c>
      <c r="C23" s="203">
        <v>0</v>
      </c>
      <c r="D23" s="203">
        <v>0</v>
      </c>
      <c r="E23" s="203">
        <v>0</v>
      </c>
      <c r="F23" s="204" t="s">
        <v>151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177</v>
      </c>
      <c r="C28" s="203">
        <v>105</v>
      </c>
      <c r="D28" s="203">
        <v>679</v>
      </c>
      <c r="E28" s="203">
        <v>378</v>
      </c>
      <c r="F28" s="204">
        <v>-44.329896907216487</v>
      </c>
    </row>
    <row r="29" spans="1:7" ht="15.6" customHeight="1" x14ac:dyDescent="0.25">
      <c r="A29" s="202" t="s">
        <v>178</v>
      </c>
      <c r="B29" s="203">
        <v>0</v>
      </c>
      <c r="C29" s="203">
        <v>0</v>
      </c>
      <c r="D29" s="203">
        <v>0</v>
      </c>
      <c r="E29" s="203">
        <v>1</v>
      </c>
      <c r="F29" s="204" t="s">
        <v>151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2458</v>
      </c>
      <c r="D31" s="203">
        <v>68620</v>
      </c>
      <c r="E31" s="203">
        <v>4857</v>
      </c>
      <c r="F31" s="204">
        <v>-92.921888662197603</v>
      </c>
    </row>
    <row r="32" spans="1:7" ht="15.6" customHeight="1" x14ac:dyDescent="0.25">
      <c r="A32" s="202" t="s">
        <v>181</v>
      </c>
      <c r="B32" s="203">
        <v>0</v>
      </c>
      <c r="C32" s="203">
        <v>0</v>
      </c>
      <c r="D32" s="203">
        <v>0</v>
      </c>
      <c r="E32" s="203">
        <v>0</v>
      </c>
      <c r="F32" s="204" t="s">
        <v>151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84</v>
      </c>
      <c r="E33" s="203">
        <v>0</v>
      </c>
      <c r="F33" s="204">
        <v>-100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267412</v>
      </c>
      <c r="C35" s="91">
        <f>SUM(C7:C34)</f>
        <v>240401</v>
      </c>
      <c r="D35" s="192">
        <f>SUM(D7:D34)</f>
        <v>1253421</v>
      </c>
      <c r="E35" s="192">
        <f>SUM(E7:E34)</f>
        <v>1205800</v>
      </c>
      <c r="F35" s="154">
        <f>E35*100/D35-100</f>
        <v>-3.7992821246811701</v>
      </c>
    </row>
    <row r="36" spans="1:6" ht="15.6" customHeight="1" x14ac:dyDescent="0.25">
      <c r="A36" s="87" t="s">
        <v>52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36C8-9CA0-4ECF-8377-E8B3F2A7DEB6}">
  <sheetPr codeName="Hoja1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132053</v>
      </c>
      <c r="E7" s="203">
        <v>6302</v>
      </c>
      <c r="F7" s="204">
        <v>-95.227673737060115</v>
      </c>
      <c r="G7" s="27"/>
    </row>
    <row r="8" spans="1:14" ht="15.6" customHeight="1" x14ac:dyDescent="0.25">
      <c r="A8" s="202" t="s">
        <v>11</v>
      </c>
      <c r="B8" s="203">
        <v>2516</v>
      </c>
      <c r="C8" s="203">
        <v>69905</v>
      </c>
      <c r="D8" s="203">
        <v>7765</v>
      </c>
      <c r="E8" s="203">
        <v>181052</v>
      </c>
      <c r="F8" s="204">
        <v>2231.6419832582101</v>
      </c>
      <c r="G8" s="20"/>
    </row>
    <row r="9" spans="1:14" ht="15.6" customHeight="1" x14ac:dyDescent="0.25">
      <c r="A9" s="202" t="s">
        <v>8</v>
      </c>
      <c r="B9" s="203">
        <v>105</v>
      </c>
      <c r="C9" s="203">
        <v>0</v>
      </c>
      <c r="D9" s="203">
        <v>122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9494</v>
      </c>
      <c r="F10" s="204" t="s">
        <v>151</v>
      </c>
    </row>
    <row r="11" spans="1:14" ht="15.6" customHeight="1" x14ac:dyDescent="0.25">
      <c r="A11" s="202" t="s">
        <v>9</v>
      </c>
      <c r="B11" s="203">
        <v>5480875</v>
      </c>
      <c r="C11" s="203">
        <v>5320992</v>
      </c>
      <c r="D11" s="203">
        <v>20395430</v>
      </c>
      <c r="E11" s="203">
        <v>18787231</v>
      </c>
      <c r="F11" s="204">
        <v>-7.8850948472280322</v>
      </c>
    </row>
    <row r="12" spans="1:14" ht="15.6" customHeight="1" x14ac:dyDescent="0.25">
      <c r="A12" s="202" t="s">
        <v>6</v>
      </c>
      <c r="B12" s="203">
        <v>115635</v>
      </c>
      <c r="C12" s="203">
        <v>123170</v>
      </c>
      <c r="D12" s="203">
        <v>319090</v>
      </c>
      <c r="E12" s="203">
        <v>394145</v>
      </c>
      <c r="F12" s="204">
        <v>23.52157698454981</v>
      </c>
    </row>
    <row r="13" spans="1:14" ht="15.6" customHeight="1" x14ac:dyDescent="0.25">
      <c r="A13" s="202" t="s">
        <v>175</v>
      </c>
      <c r="B13" s="203">
        <v>1077</v>
      </c>
      <c r="C13" s="203">
        <v>1310</v>
      </c>
      <c r="D13" s="203">
        <v>4891</v>
      </c>
      <c r="E13" s="203">
        <v>39362</v>
      </c>
      <c r="F13" s="204">
        <v>704.78429768963406</v>
      </c>
    </row>
    <row r="14" spans="1:14" ht="15.6" customHeight="1" x14ac:dyDescent="0.25">
      <c r="A14" s="202" t="s">
        <v>148</v>
      </c>
      <c r="B14" s="203">
        <v>2024122</v>
      </c>
      <c r="C14" s="203">
        <v>2463412</v>
      </c>
      <c r="D14" s="203">
        <v>7885969</v>
      </c>
      <c r="E14" s="203">
        <v>9031038</v>
      </c>
      <c r="F14" s="204">
        <v>14.520333518937241</v>
      </c>
    </row>
    <row r="15" spans="1:14" ht="15.6" customHeight="1" x14ac:dyDescent="0.25">
      <c r="A15" s="202" t="s">
        <v>145</v>
      </c>
      <c r="B15" s="203">
        <v>3257</v>
      </c>
      <c r="C15" s="203">
        <v>31537</v>
      </c>
      <c r="D15" s="203">
        <v>21901</v>
      </c>
      <c r="E15" s="203">
        <v>130949</v>
      </c>
      <c r="F15" s="204">
        <v>497.91333729053463</v>
      </c>
    </row>
    <row r="16" spans="1:14" ht="15.6" customHeight="1" x14ac:dyDescent="0.5">
      <c r="A16" s="202" t="s">
        <v>144</v>
      </c>
      <c r="B16" s="203">
        <v>380</v>
      </c>
      <c r="C16" s="203">
        <v>0</v>
      </c>
      <c r="D16" s="203">
        <v>12568</v>
      </c>
      <c r="E16" s="203">
        <v>121012</v>
      </c>
      <c r="F16" s="204">
        <v>862.85805219605345</v>
      </c>
      <c r="G16" s="15"/>
    </row>
    <row r="17" spans="1:7" ht="15.6" customHeight="1" x14ac:dyDescent="0.35">
      <c r="A17" s="202" t="s">
        <v>150</v>
      </c>
      <c r="B17" s="203">
        <v>23350</v>
      </c>
      <c r="C17" s="203">
        <v>91188</v>
      </c>
      <c r="D17" s="203">
        <v>59646</v>
      </c>
      <c r="E17" s="203">
        <v>329744</v>
      </c>
      <c r="F17" s="204">
        <v>452.83506018844508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1701</v>
      </c>
      <c r="D18" s="203">
        <v>0</v>
      </c>
      <c r="E18" s="203">
        <v>1701</v>
      </c>
      <c r="F18" s="204" t="s">
        <v>151</v>
      </c>
    </row>
    <row r="19" spans="1:7" ht="15.6" customHeight="1" x14ac:dyDescent="0.25">
      <c r="A19" s="202" t="s">
        <v>143</v>
      </c>
      <c r="B19" s="203">
        <v>73228</v>
      </c>
      <c r="C19" s="203">
        <v>0</v>
      </c>
      <c r="D19" s="203">
        <v>121220</v>
      </c>
      <c r="E19" s="203">
        <v>28628</v>
      </c>
      <c r="F19" s="204">
        <v>-76.383435076720019</v>
      </c>
    </row>
    <row r="20" spans="1:7" ht="15.6" customHeight="1" x14ac:dyDescent="0.25">
      <c r="A20" s="202" t="s">
        <v>142</v>
      </c>
      <c r="B20" s="203">
        <v>244600</v>
      </c>
      <c r="C20" s="203">
        <v>9493</v>
      </c>
      <c r="D20" s="203">
        <v>263956</v>
      </c>
      <c r="E20" s="203">
        <v>142443</v>
      </c>
      <c r="F20" s="204">
        <v>-46.035324069163039</v>
      </c>
    </row>
    <row r="21" spans="1:7" ht="15.6" customHeight="1" x14ac:dyDescent="0.25">
      <c r="A21" s="202" t="s">
        <v>149</v>
      </c>
      <c r="B21" s="203">
        <v>238457</v>
      </c>
      <c r="C21" s="203">
        <v>237036</v>
      </c>
      <c r="D21" s="203">
        <v>773768</v>
      </c>
      <c r="E21" s="203">
        <v>1133870</v>
      </c>
      <c r="F21" s="204">
        <v>46.538755802772933</v>
      </c>
    </row>
    <row r="22" spans="1:7" ht="15.6" customHeight="1" x14ac:dyDescent="0.25">
      <c r="A22" s="202" t="s">
        <v>146</v>
      </c>
      <c r="B22" s="203">
        <v>1339445</v>
      </c>
      <c r="C22" s="203">
        <v>1336592</v>
      </c>
      <c r="D22" s="203">
        <v>5378363</v>
      </c>
      <c r="E22" s="203">
        <v>5598376</v>
      </c>
      <c r="F22" s="204">
        <v>4.0907056663895673</v>
      </c>
    </row>
    <row r="23" spans="1:7" ht="15.6" customHeight="1" x14ac:dyDescent="0.25">
      <c r="A23" s="202" t="s">
        <v>165</v>
      </c>
      <c r="B23" s="203">
        <v>303673</v>
      </c>
      <c r="C23" s="203">
        <v>384224</v>
      </c>
      <c r="D23" s="203">
        <v>1091325</v>
      </c>
      <c r="E23" s="203">
        <v>1430675</v>
      </c>
      <c r="F23" s="204">
        <v>31.095228277552501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61</v>
      </c>
      <c r="E24" s="203">
        <v>899</v>
      </c>
      <c r="F24" s="204">
        <v>1373.7704918032789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2586</v>
      </c>
      <c r="C26" s="203">
        <v>21649</v>
      </c>
      <c r="D26" s="203">
        <v>3762</v>
      </c>
      <c r="E26" s="203">
        <v>21649</v>
      </c>
      <c r="F26" s="204">
        <v>475.46517809675697</v>
      </c>
    </row>
    <row r="27" spans="1:7" ht="15.6" customHeight="1" x14ac:dyDescent="0.25">
      <c r="A27" s="202" t="s">
        <v>173</v>
      </c>
      <c r="B27" s="203">
        <v>2314</v>
      </c>
      <c r="C27" s="203">
        <v>4202</v>
      </c>
      <c r="D27" s="203">
        <v>10029</v>
      </c>
      <c r="E27" s="203">
        <v>14833</v>
      </c>
      <c r="F27" s="204">
        <v>47.90108684814038</v>
      </c>
    </row>
    <row r="28" spans="1:7" ht="15.6" customHeight="1" x14ac:dyDescent="0.25">
      <c r="A28" s="202" t="s">
        <v>177</v>
      </c>
      <c r="B28" s="203">
        <v>79860</v>
      </c>
      <c r="C28" s="203">
        <v>16139</v>
      </c>
      <c r="D28" s="203">
        <v>499329</v>
      </c>
      <c r="E28" s="203">
        <v>301977</v>
      </c>
      <c r="F28" s="204">
        <v>-39.523440457093422</v>
      </c>
    </row>
    <row r="29" spans="1:7" ht="15.6" customHeight="1" x14ac:dyDescent="0.25">
      <c r="A29" s="202" t="s">
        <v>178</v>
      </c>
      <c r="B29" s="203">
        <v>27580</v>
      </c>
      <c r="C29" s="203">
        <v>25478</v>
      </c>
      <c r="D29" s="203">
        <v>98442</v>
      </c>
      <c r="E29" s="203">
        <v>138004</v>
      </c>
      <c r="F29" s="204">
        <v>40.188131082261627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1354</v>
      </c>
      <c r="F30" s="204" t="s">
        <v>151</v>
      </c>
    </row>
    <row r="31" spans="1:7" ht="15.6" customHeight="1" x14ac:dyDescent="0.25">
      <c r="A31" s="202" t="s">
        <v>180</v>
      </c>
      <c r="B31" s="203">
        <v>236703</v>
      </c>
      <c r="C31" s="203">
        <v>172375</v>
      </c>
      <c r="D31" s="203">
        <v>679061</v>
      </c>
      <c r="E31" s="203">
        <v>837023</v>
      </c>
      <c r="F31" s="204">
        <v>23.261827729762128</v>
      </c>
    </row>
    <row r="32" spans="1:7" ht="15.6" customHeight="1" x14ac:dyDescent="0.25">
      <c r="A32" s="202" t="s">
        <v>181</v>
      </c>
      <c r="B32" s="203">
        <v>3038660</v>
      </c>
      <c r="C32" s="203">
        <v>2691353</v>
      </c>
      <c r="D32" s="203">
        <v>10588915</v>
      </c>
      <c r="E32" s="203">
        <v>9574416</v>
      </c>
      <c r="F32" s="204">
        <v>-9.5807644125956273</v>
      </c>
    </row>
    <row r="33" spans="1:6" ht="15.6" customHeight="1" x14ac:dyDescent="0.25">
      <c r="A33" s="202" t="s">
        <v>182</v>
      </c>
      <c r="B33" s="203">
        <v>48397</v>
      </c>
      <c r="C33" s="203">
        <v>18985</v>
      </c>
      <c r="D33" s="203">
        <v>143989</v>
      </c>
      <c r="E33" s="203">
        <v>127193</v>
      </c>
      <c r="F33" s="204">
        <v>-11.664779948468279</v>
      </c>
    </row>
    <row r="34" spans="1:6" ht="15.6" customHeight="1" x14ac:dyDescent="0.25">
      <c r="A34" s="202" t="s">
        <v>183</v>
      </c>
      <c r="B34" s="203">
        <v>0</v>
      </c>
      <c r="C34" s="203">
        <v>25</v>
      </c>
      <c r="D34" s="203">
        <v>12440</v>
      </c>
      <c r="E34" s="203">
        <v>439</v>
      </c>
      <c r="F34" s="204">
        <v>-96.471061093247584</v>
      </c>
    </row>
    <row r="35" spans="1:6" ht="15.6" customHeight="1" x14ac:dyDescent="0.25">
      <c r="A35" s="170" t="s">
        <v>153</v>
      </c>
      <c r="B35" s="90">
        <f>SUM(B7:B34)</f>
        <v>13286820</v>
      </c>
      <c r="C35" s="91">
        <f>SUM(C7:C34)</f>
        <v>13020766</v>
      </c>
      <c r="D35" s="192">
        <f>SUM(D7:D34)</f>
        <v>48504095</v>
      </c>
      <c r="E35" s="192">
        <f>SUM(E7:E34)</f>
        <v>48383809</v>
      </c>
      <c r="F35" s="191">
        <f>E35*100/D35-100</f>
        <v>-0.24799143247595623</v>
      </c>
    </row>
    <row r="36" spans="1:6" ht="15.6" customHeight="1" x14ac:dyDescent="0.25">
      <c r="A36" s="87" t="s">
        <v>65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26483-7E04-4B11-A4DA-3460BDDE7132}">
  <sheetPr codeName="Hoja1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2516</v>
      </c>
      <c r="C8" s="203">
        <v>69905</v>
      </c>
      <c r="D8" s="203">
        <v>7765</v>
      </c>
      <c r="E8" s="203">
        <v>181052</v>
      </c>
      <c r="F8" s="204">
        <v>2231.6419832582101</v>
      </c>
      <c r="G8" s="20"/>
    </row>
    <row r="9" spans="1:14" ht="15.6" customHeight="1" x14ac:dyDescent="0.25">
      <c r="A9" s="202" t="s">
        <v>8</v>
      </c>
      <c r="B9" s="203">
        <v>105</v>
      </c>
      <c r="C9" s="203">
        <v>0</v>
      </c>
      <c r="D9" s="203">
        <v>122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4198846</v>
      </c>
      <c r="C11" s="203">
        <v>4141706</v>
      </c>
      <c r="D11" s="203">
        <v>15368859</v>
      </c>
      <c r="E11" s="203">
        <v>14734110</v>
      </c>
      <c r="F11" s="204">
        <v>-4.1300984022301179</v>
      </c>
    </row>
    <row r="12" spans="1:14" ht="15.6" customHeight="1" x14ac:dyDescent="0.25">
      <c r="A12" s="202" t="s">
        <v>6</v>
      </c>
      <c r="B12" s="203">
        <v>19694</v>
      </c>
      <c r="C12" s="203">
        <v>18914</v>
      </c>
      <c r="D12" s="203">
        <v>72515</v>
      </c>
      <c r="E12" s="203">
        <v>88620</v>
      </c>
      <c r="F12" s="204">
        <v>22.20919809694546</v>
      </c>
    </row>
    <row r="13" spans="1:14" ht="15.6" customHeight="1" x14ac:dyDescent="0.25">
      <c r="A13" s="202" t="s">
        <v>175</v>
      </c>
      <c r="B13" s="203">
        <v>0</v>
      </c>
      <c r="C13" s="203">
        <v>4</v>
      </c>
      <c r="D13" s="203">
        <v>38</v>
      </c>
      <c r="E13" s="203">
        <v>13</v>
      </c>
      <c r="F13" s="204">
        <v>-65.78947368421052</v>
      </c>
    </row>
    <row r="14" spans="1:14" ht="15.6" customHeight="1" x14ac:dyDescent="0.25">
      <c r="A14" s="202" t="s">
        <v>148</v>
      </c>
      <c r="B14" s="203">
        <v>1182708</v>
      </c>
      <c r="C14" s="203">
        <v>1617713</v>
      </c>
      <c r="D14" s="203">
        <v>5448266</v>
      </c>
      <c r="E14" s="203">
        <v>6112418</v>
      </c>
      <c r="F14" s="204">
        <v>12.19015371129089</v>
      </c>
    </row>
    <row r="15" spans="1:14" ht="15.6" customHeight="1" x14ac:dyDescent="0.25">
      <c r="A15" s="202" t="s">
        <v>145</v>
      </c>
      <c r="B15" s="203">
        <v>3241</v>
      </c>
      <c r="C15" s="203">
        <v>31157</v>
      </c>
      <c r="D15" s="203">
        <v>14623</v>
      </c>
      <c r="E15" s="203">
        <v>129742</v>
      </c>
      <c r="F15" s="204">
        <v>787.24611912740204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1445</v>
      </c>
      <c r="E16" s="203">
        <v>13033</v>
      </c>
      <c r="F16" s="204">
        <v>801.93771626297575</v>
      </c>
      <c r="G16" s="15"/>
    </row>
    <row r="17" spans="1:7" ht="15.6" customHeight="1" x14ac:dyDescent="0.35">
      <c r="A17" s="202" t="s">
        <v>150</v>
      </c>
      <c r="B17" s="203">
        <v>23350</v>
      </c>
      <c r="C17" s="203">
        <v>91188</v>
      </c>
      <c r="D17" s="203">
        <v>59646</v>
      </c>
      <c r="E17" s="203">
        <v>329744</v>
      </c>
      <c r="F17" s="204">
        <v>452.83506018844508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66227</v>
      </c>
      <c r="C19" s="203">
        <v>0</v>
      </c>
      <c r="D19" s="203">
        <v>67181</v>
      </c>
      <c r="E19" s="203">
        <v>28452</v>
      </c>
      <c r="F19" s="204">
        <v>-57.648739971122787</v>
      </c>
    </row>
    <row r="20" spans="1:7" ht="15.6" customHeight="1" x14ac:dyDescent="0.25">
      <c r="A20" s="202" t="s">
        <v>142</v>
      </c>
      <c r="B20" s="203">
        <v>224</v>
      </c>
      <c r="C20" s="203">
        <v>9</v>
      </c>
      <c r="D20" s="203">
        <v>305</v>
      </c>
      <c r="E20" s="203">
        <v>496</v>
      </c>
      <c r="F20" s="204">
        <v>62.622950819672127</v>
      </c>
    </row>
    <row r="21" spans="1:7" ht="15.6" customHeight="1" x14ac:dyDescent="0.25">
      <c r="A21" s="202" t="s">
        <v>149</v>
      </c>
      <c r="B21" s="203">
        <v>50682</v>
      </c>
      <c r="C21" s="203">
        <v>36236</v>
      </c>
      <c r="D21" s="203">
        <v>79455</v>
      </c>
      <c r="E21" s="203">
        <v>170424</v>
      </c>
      <c r="F21" s="204">
        <v>114.4912214461016</v>
      </c>
    </row>
    <row r="22" spans="1:7" ht="15.6" customHeight="1" x14ac:dyDescent="0.25">
      <c r="A22" s="202" t="s">
        <v>146</v>
      </c>
      <c r="B22" s="203">
        <v>805135</v>
      </c>
      <c r="C22" s="203">
        <v>870521</v>
      </c>
      <c r="D22" s="203">
        <v>3501465</v>
      </c>
      <c r="E22" s="203">
        <v>3523712</v>
      </c>
      <c r="F22" s="204">
        <v>0.63536262678621824</v>
      </c>
    </row>
    <row r="23" spans="1:7" ht="15.6" customHeight="1" x14ac:dyDescent="0.25">
      <c r="A23" s="202" t="s">
        <v>165</v>
      </c>
      <c r="B23" s="203">
        <v>303673</v>
      </c>
      <c r="C23" s="203">
        <v>384224</v>
      </c>
      <c r="D23" s="203">
        <v>1078740</v>
      </c>
      <c r="E23" s="203">
        <v>1424653</v>
      </c>
      <c r="F23" s="204">
        <v>32.066392272466032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61</v>
      </c>
      <c r="E24" s="203">
        <v>829</v>
      </c>
      <c r="F24" s="204">
        <v>1259.016393442623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76444</v>
      </c>
      <c r="C28" s="203">
        <v>15057</v>
      </c>
      <c r="D28" s="203">
        <v>491045</v>
      </c>
      <c r="E28" s="203">
        <v>269823</v>
      </c>
      <c r="F28" s="204">
        <v>-45.051268213707502</v>
      </c>
    </row>
    <row r="29" spans="1:7" ht="15.6" customHeight="1" x14ac:dyDescent="0.25">
      <c r="A29" s="202" t="s">
        <v>178</v>
      </c>
      <c r="B29" s="203">
        <v>23656</v>
      </c>
      <c r="C29" s="203">
        <v>25454</v>
      </c>
      <c r="D29" s="203">
        <v>93282</v>
      </c>
      <c r="E29" s="203">
        <v>137237</v>
      </c>
      <c r="F29" s="204">
        <v>47.120559164683442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8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198</v>
      </c>
      <c r="F31" s="204" t="s">
        <v>151</v>
      </c>
    </row>
    <row r="32" spans="1:7" ht="15.6" customHeight="1" x14ac:dyDescent="0.25">
      <c r="A32" s="202" t="s">
        <v>181</v>
      </c>
      <c r="B32" s="203">
        <v>3004518</v>
      </c>
      <c r="C32" s="203">
        <v>2636183</v>
      </c>
      <c r="D32" s="203">
        <v>10418282</v>
      </c>
      <c r="E32" s="203">
        <v>9391525</v>
      </c>
      <c r="F32" s="204">
        <v>-9.8553389128841076</v>
      </c>
    </row>
    <row r="33" spans="1:6" ht="15.6" customHeight="1" x14ac:dyDescent="0.25">
      <c r="A33" s="202" t="s">
        <v>182</v>
      </c>
      <c r="B33" s="203">
        <v>37757</v>
      </c>
      <c r="C33" s="203">
        <v>13375</v>
      </c>
      <c r="D33" s="203">
        <v>100254</v>
      </c>
      <c r="E33" s="203">
        <v>87788</v>
      </c>
      <c r="F33" s="204">
        <v>-12.43441658188202</v>
      </c>
    </row>
    <row r="34" spans="1:6" ht="15.6" customHeight="1" x14ac:dyDescent="0.25">
      <c r="A34" s="202" t="s">
        <v>183</v>
      </c>
      <c r="B34" s="203">
        <v>0</v>
      </c>
      <c r="C34" s="203">
        <v>25</v>
      </c>
      <c r="D34" s="203">
        <v>28</v>
      </c>
      <c r="E34" s="203">
        <v>439</v>
      </c>
      <c r="F34" s="204">
        <v>1467.8571428571429</v>
      </c>
    </row>
    <row r="35" spans="1:6" ht="15.6" customHeight="1" x14ac:dyDescent="0.25">
      <c r="A35" s="170" t="s">
        <v>153</v>
      </c>
      <c r="B35" s="90">
        <f>SUM(B7:B34)</f>
        <v>9798776</v>
      </c>
      <c r="C35" s="91">
        <f>SUM(C7:C34)</f>
        <v>9951671</v>
      </c>
      <c r="D35" s="90">
        <f>SUM(D7:D34)</f>
        <v>36803377</v>
      </c>
      <c r="E35" s="92">
        <f>SUM(E7:E34)</f>
        <v>36624316</v>
      </c>
      <c r="F35" s="154">
        <f>E35*100/D35-100</f>
        <v>-0.48653415690630197</v>
      </c>
    </row>
    <row r="36" spans="1:6" ht="15.6" customHeight="1" x14ac:dyDescent="0.25">
      <c r="A36" s="87" t="s">
        <v>65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80E21-D1EC-4EDF-9119-E14B04DF3602}">
  <sheetPr codeName="Hoja1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109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4817</v>
      </c>
      <c r="C8" s="203">
        <v>7980</v>
      </c>
      <c r="D8" s="203">
        <v>23951</v>
      </c>
      <c r="E8" s="203">
        <v>28692</v>
      </c>
      <c r="F8" s="204">
        <v>19.794580602062538</v>
      </c>
      <c r="G8" s="20"/>
    </row>
    <row r="9" spans="1:14" ht="15.6" customHeight="1" x14ac:dyDescent="0.25">
      <c r="A9" s="202" t="s">
        <v>8</v>
      </c>
      <c r="B9" s="203">
        <v>92121</v>
      </c>
      <c r="C9" s="203">
        <v>99355</v>
      </c>
      <c r="D9" s="203">
        <v>344842</v>
      </c>
      <c r="E9" s="203">
        <v>387398</v>
      </c>
      <c r="F9" s="204">
        <v>12.340724157730209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1120946</v>
      </c>
      <c r="C11" s="203">
        <v>1236683</v>
      </c>
      <c r="D11" s="203">
        <v>4641378</v>
      </c>
      <c r="E11" s="203">
        <v>4625510</v>
      </c>
      <c r="F11" s="204">
        <v>-0.34188122579112712</v>
      </c>
    </row>
    <row r="12" spans="1:14" ht="15.6" customHeight="1" x14ac:dyDescent="0.25">
      <c r="A12" s="202" t="s">
        <v>6</v>
      </c>
      <c r="B12" s="203">
        <v>65680</v>
      </c>
      <c r="C12" s="203">
        <v>70633</v>
      </c>
      <c r="D12" s="203">
        <v>311397</v>
      </c>
      <c r="E12" s="203">
        <v>309658</v>
      </c>
      <c r="F12" s="204">
        <v>-0.55845110903445061</v>
      </c>
    </row>
    <row r="13" spans="1:14" ht="15.6" customHeight="1" x14ac:dyDescent="0.25">
      <c r="A13" s="202" t="s">
        <v>175</v>
      </c>
      <c r="B13" s="203">
        <v>1362208</v>
      </c>
      <c r="C13" s="203">
        <v>1372046</v>
      </c>
      <c r="D13" s="203">
        <v>4865457</v>
      </c>
      <c r="E13" s="203">
        <v>4735408</v>
      </c>
      <c r="F13" s="204">
        <v>-2.672904107466167</v>
      </c>
    </row>
    <row r="14" spans="1:14" ht="15.6" customHeight="1" x14ac:dyDescent="0.25">
      <c r="A14" s="202" t="s">
        <v>148</v>
      </c>
      <c r="B14" s="203">
        <v>994186</v>
      </c>
      <c r="C14" s="203">
        <v>1061691</v>
      </c>
      <c r="D14" s="203">
        <v>3777899</v>
      </c>
      <c r="E14" s="203">
        <v>3850737</v>
      </c>
      <c r="F14" s="204">
        <v>1.928002839673582</v>
      </c>
    </row>
    <row r="15" spans="1:14" ht="15.6" customHeight="1" x14ac:dyDescent="0.25">
      <c r="A15" s="202" t="s">
        <v>145</v>
      </c>
      <c r="B15" s="203">
        <v>101013</v>
      </c>
      <c r="C15" s="203">
        <v>88721</v>
      </c>
      <c r="D15" s="203">
        <v>407053</v>
      </c>
      <c r="E15" s="203">
        <v>335593</v>
      </c>
      <c r="F15" s="204">
        <v>-17.555453466747579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366</v>
      </c>
      <c r="E16" s="203">
        <v>0</v>
      </c>
      <c r="F16" s="204">
        <v>-100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44675</v>
      </c>
      <c r="C18" s="203">
        <v>48376</v>
      </c>
      <c r="D18" s="203">
        <v>188383</v>
      </c>
      <c r="E18" s="203">
        <v>189067</v>
      </c>
      <c r="F18" s="204">
        <v>0.36309008774676949</v>
      </c>
    </row>
    <row r="19" spans="1:7" ht="15.6" customHeight="1" x14ac:dyDescent="0.25">
      <c r="A19" s="202" t="s">
        <v>143</v>
      </c>
      <c r="B19" s="203">
        <v>455</v>
      </c>
      <c r="C19" s="203">
        <v>847</v>
      </c>
      <c r="D19" s="203">
        <v>7933</v>
      </c>
      <c r="E19" s="203">
        <v>6265</v>
      </c>
      <c r="F19" s="204">
        <v>-21.02609353334174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71007</v>
      </c>
      <c r="C21" s="203">
        <v>50532</v>
      </c>
      <c r="D21" s="203">
        <v>226822</v>
      </c>
      <c r="E21" s="203">
        <v>203973</v>
      </c>
      <c r="F21" s="204">
        <v>-10.07353784024477</v>
      </c>
    </row>
    <row r="22" spans="1:7" ht="15.6" customHeight="1" x14ac:dyDescent="0.25">
      <c r="A22" s="202" t="s">
        <v>146</v>
      </c>
      <c r="B22" s="203">
        <v>481302</v>
      </c>
      <c r="C22" s="203">
        <v>499185</v>
      </c>
      <c r="D22" s="203">
        <v>1868348</v>
      </c>
      <c r="E22" s="203">
        <v>1980774</v>
      </c>
      <c r="F22" s="204">
        <v>6.0174014691053239</v>
      </c>
    </row>
    <row r="23" spans="1:7" ht="15.6" customHeight="1" x14ac:dyDescent="0.25">
      <c r="A23" s="202" t="s">
        <v>165</v>
      </c>
      <c r="B23" s="203">
        <v>31731</v>
      </c>
      <c r="C23" s="203">
        <v>37761</v>
      </c>
      <c r="D23" s="203">
        <v>140331</v>
      </c>
      <c r="E23" s="203">
        <v>154603</v>
      </c>
      <c r="F23" s="204">
        <v>10.170240360291031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33901</v>
      </c>
      <c r="C25" s="203">
        <v>38413</v>
      </c>
      <c r="D25" s="203">
        <v>150264</v>
      </c>
      <c r="E25" s="203">
        <v>149852</v>
      </c>
      <c r="F25" s="204">
        <v>-0.27418410264600368</v>
      </c>
    </row>
    <row r="26" spans="1:7" ht="15.6" customHeight="1" x14ac:dyDescent="0.25">
      <c r="A26" s="202" t="s">
        <v>152</v>
      </c>
      <c r="B26" s="203">
        <v>62981</v>
      </c>
      <c r="C26" s="203">
        <v>3819</v>
      </c>
      <c r="D26" s="203">
        <v>239328</v>
      </c>
      <c r="E26" s="203">
        <v>17055</v>
      </c>
      <c r="F26" s="204">
        <v>-92.873796630565579</v>
      </c>
    </row>
    <row r="27" spans="1:7" ht="15.6" customHeight="1" x14ac:dyDescent="0.25">
      <c r="A27" s="202" t="s">
        <v>173</v>
      </c>
      <c r="B27" s="203">
        <v>41698</v>
      </c>
      <c r="C27" s="203">
        <v>46955</v>
      </c>
      <c r="D27" s="203">
        <v>167304</v>
      </c>
      <c r="E27" s="203">
        <v>174505</v>
      </c>
      <c r="F27" s="204">
        <v>4.3041409649500366</v>
      </c>
    </row>
    <row r="28" spans="1:7" ht="15.6" customHeight="1" x14ac:dyDescent="0.25">
      <c r="A28" s="202" t="s">
        <v>177</v>
      </c>
      <c r="B28" s="203">
        <v>385352</v>
      </c>
      <c r="C28" s="203">
        <v>384686</v>
      </c>
      <c r="D28" s="203">
        <v>1573752</v>
      </c>
      <c r="E28" s="203">
        <v>1539012</v>
      </c>
      <c r="F28" s="204">
        <v>-2.2074634376953952</v>
      </c>
    </row>
    <row r="29" spans="1:7" ht="15.6" customHeight="1" x14ac:dyDescent="0.25">
      <c r="A29" s="202" t="s">
        <v>178</v>
      </c>
      <c r="B29" s="203">
        <v>184595</v>
      </c>
      <c r="C29" s="203">
        <v>202089</v>
      </c>
      <c r="D29" s="203">
        <v>716527</v>
      </c>
      <c r="E29" s="203">
        <v>665041</v>
      </c>
      <c r="F29" s="204">
        <v>-7.1854933589383174</v>
      </c>
    </row>
    <row r="30" spans="1:7" ht="15.6" customHeight="1" x14ac:dyDescent="0.25">
      <c r="A30" s="202" t="s">
        <v>179</v>
      </c>
      <c r="B30" s="203">
        <v>13460</v>
      </c>
      <c r="C30" s="203">
        <v>12373</v>
      </c>
      <c r="D30" s="203">
        <v>56043</v>
      </c>
      <c r="E30" s="203">
        <v>45020</v>
      </c>
      <c r="F30" s="204">
        <v>-19.668825723105471</v>
      </c>
    </row>
    <row r="31" spans="1:7" ht="15.6" customHeight="1" x14ac:dyDescent="0.25">
      <c r="A31" s="202" t="s">
        <v>180</v>
      </c>
      <c r="B31" s="203">
        <v>28781</v>
      </c>
      <c r="C31" s="203">
        <v>34061</v>
      </c>
      <c r="D31" s="203">
        <v>129078</v>
      </c>
      <c r="E31" s="203">
        <v>116634</v>
      </c>
      <c r="F31" s="204">
        <v>-9.6406823780969688</v>
      </c>
    </row>
    <row r="32" spans="1:7" ht="15.6" customHeight="1" x14ac:dyDescent="0.25">
      <c r="A32" s="202" t="s">
        <v>181</v>
      </c>
      <c r="B32" s="203">
        <v>1175151</v>
      </c>
      <c r="C32" s="203">
        <v>1182161</v>
      </c>
      <c r="D32" s="203">
        <v>4546620</v>
      </c>
      <c r="E32" s="203">
        <v>4406507</v>
      </c>
      <c r="F32" s="204">
        <v>-3.0816958531832488</v>
      </c>
    </row>
    <row r="33" spans="1:6" ht="15.6" customHeight="1" x14ac:dyDescent="0.25">
      <c r="A33" s="202" t="s">
        <v>182</v>
      </c>
      <c r="B33" s="203">
        <v>112536</v>
      </c>
      <c r="C33" s="203">
        <v>107671</v>
      </c>
      <c r="D33" s="203">
        <v>451108</v>
      </c>
      <c r="E33" s="203">
        <v>430594</v>
      </c>
      <c r="F33" s="204">
        <v>-4.5474697855059114</v>
      </c>
    </row>
    <row r="34" spans="1:6" ht="15.6" customHeight="1" x14ac:dyDescent="0.25">
      <c r="A34" s="202" t="s">
        <v>183</v>
      </c>
      <c r="B34" s="203">
        <v>0</v>
      </c>
      <c r="C34" s="203">
        <v>32967</v>
      </c>
      <c r="D34" s="203">
        <v>0</v>
      </c>
      <c r="E34" s="203">
        <v>121318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6408596</v>
      </c>
      <c r="C35" s="91">
        <f>SUM(C7:C34)</f>
        <v>6619005</v>
      </c>
      <c r="D35" s="90">
        <f>SUM(D7:D34)</f>
        <v>24834184</v>
      </c>
      <c r="E35" s="92">
        <f>SUM(E7:E34)</f>
        <v>24473325</v>
      </c>
      <c r="F35" s="154">
        <f>E35*100/D35-100</f>
        <v>-1.4530737148440238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95A3-8B41-4E49-9704-BA2EDD859BBA}">
  <sheetPr codeName="Hoja1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103</v>
      </c>
      <c r="C8" s="203">
        <v>204</v>
      </c>
      <c r="D8" s="203">
        <v>388</v>
      </c>
      <c r="E8" s="203">
        <v>692</v>
      </c>
      <c r="F8" s="204">
        <v>78.350515463917532</v>
      </c>
      <c r="G8" s="20"/>
    </row>
    <row r="9" spans="1:14" ht="15.6" customHeight="1" x14ac:dyDescent="0.25">
      <c r="A9" s="202" t="s">
        <v>8</v>
      </c>
      <c r="B9" s="203">
        <v>4664</v>
      </c>
      <c r="C9" s="203">
        <v>4699</v>
      </c>
      <c r="D9" s="203">
        <v>17916</v>
      </c>
      <c r="E9" s="203">
        <v>19133</v>
      </c>
      <c r="F9" s="204">
        <v>6.7928108952891222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46523</v>
      </c>
      <c r="C11" s="203">
        <v>51556</v>
      </c>
      <c r="D11" s="203">
        <v>192522</v>
      </c>
      <c r="E11" s="203">
        <v>191636</v>
      </c>
      <c r="F11" s="204">
        <v>-0.46020714515744032</v>
      </c>
    </row>
    <row r="12" spans="1:14" ht="15.6" customHeight="1" x14ac:dyDescent="0.25">
      <c r="A12" s="202" t="s">
        <v>6</v>
      </c>
      <c r="B12" s="203">
        <v>2455</v>
      </c>
      <c r="C12" s="203">
        <v>2757</v>
      </c>
      <c r="D12" s="203">
        <v>11220</v>
      </c>
      <c r="E12" s="203">
        <v>11785</v>
      </c>
      <c r="F12" s="204">
        <v>5.035650623885914</v>
      </c>
    </row>
    <row r="13" spans="1:14" ht="15.6" customHeight="1" x14ac:dyDescent="0.25">
      <c r="A13" s="202" t="s">
        <v>175</v>
      </c>
      <c r="B13" s="203">
        <v>64546</v>
      </c>
      <c r="C13" s="203">
        <v>65647</v>
      </c>
      <c r="D13" s="203">
        <v>224022</v>
      </c>
      <c r="E13" s="203">
        <v>223230</v>
      </c>
      <c r="F13" s="204">
        <v>-0.35353670621636007</v>
      </c>
    </row>
    <row r="14" spans="1:14" ht="15.6" customHeight="1" x14ac:dyDescent="0.25">
      <c r="A14" s="202" t="s">
        <v>148</v>
      </c>
      <c r="B14" s="203">
        <v>36997</v>
      </c>
      <c r="C14" s="203">
        <v>39176</v>
      </c>
      <c r="D14" s="203">
        <v>135697</v>
      </c>
      <c r="E14" s="203">
        <v>139633</v>
      </c>
      <c r="F14" s="204">
        <v>2.9005799686065221</v>
      </c>
    </row>
    <row r="15" spans="1:14" ht="15.6" customHeight="1" x14ac:dyDescent="0.25">
      <c r="A15" s="202" t="s">
        <v>145</v>
      </c>
      <c r="B15" s="203">
        <v>3862</v>
      </c>
      <c r="C15" s="203">
        <v>3348</v>
      </c>
      <c r="D15" s="203">
        <v>15309</v>
      </c>
      <c r="E15" s="203">
        <v>12113</v>
      </c>
      <c r="F15" s="204">
        <v>-20.87660853092952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2483</v>
      </c>
      <c r="C18" s="203">
        <v>2783</v>
      </c>
      <c r="D18" s="203">
        <v>10597</v>
      </c>
      <c r="E18" s="203">
        <v>10524</v>
      </c>
      <c r="F18" s="204">
        <v>-0.68887420968198398</v>
      </c>
    </row>
    <row r="19" spans="1:7" ht="15.6" customHeight="1" x14ac:dyDescent="0.25">
      <c r="A19" s="202" t="s">
        <v>143</v>
      </c>
      <c r="B19" s="203">
        <v>8</v>
      </c>
      <c r="C19" s="203">
        <v>2</v>
      </c>
      <c r="D19" s="203">
        <v>10</v>
      </c>
      <c r="E19" s="203">
        <v>27</v>
      </c>
      <c r="F19" s="204">
        <v>170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3797</v>
      </c>
      <c r="C21" s="203">
        <v>2436</v>
      </c>
      <c r="D21" s="203">
        <v>11950</v>
      </c>
      <c r="E21" s="203">
        <v>10067</v>
      </c>
      <c r="F21" s="204">
        <v>-15.75732217573221</v>
      </c>
    </row>
    <row r="22" spans="1:7" ht="15.6" customHeight="1" x14ac:dyDescent="0.25">
      <c r="A22" s="202" t="s">
        <v>146</v>
      </c>
      <c r="B22" s="203">
        <v>29141</v>
      </c>
      <c r="C22" s="203">
        <v>29274</v>
      </c>
      <c r="D22" s="203">
        <v>114508</v>
      </c>
      <c r="E22" s="203">
        <v>116430</v>
      </c>
      <c r="F22" s="204">
        <v>1.6784853460020199</v>
      </c>
    </row>
    <row r="23" spans="1:7" ht="15.6" customHeight="1" x14ac:dyDescent="0.25">
      <c r="A23" s="202" t="s">
        <v>165</v>
      </c>
      <c r="B23" s="203">
        <v>1630</v>
      </c>
      <c r="C23" s="203">
        <v>1782</v>
      </c>
      <c r="D23" s="203">
        <v>7180</v>
      </c>
      <c r="E23" s="203">
        <v>6887</v>
      </c>
      <c r="F23" s="204">
        <v>-4.0807799442896879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2111</v>
      </c>
      <c r="C25" s="203">
        <v>2443</v>
      </c>
      <c r="D25" s="203">
        <v>9554</v>
      </c>
      <c r="E25" s="203">
        <v>9331</v>
      </c>
      <c r="F25" s="204">
        <v>-2.334100900146538</v>
      </c>
    </row>
    <row r="26" spans="1:7" ht="15.6" customHeight="1" x14ac:dyDescent="0.25">
      <c r="A26" s="202" t="s">
        <v>152</v>
      </c>
      <c r="B26" s="203">
        <v>2671</v>
      </c>
      <c r="C26" s="203">
        <v>248</v>
      </c>
      <c r="D26" s="203">
        <v>9956</v>
      </c>
      <c r="E26" s="203">
        <v>967</v>
      </c>
      <c r="F26" s="204">
        <v>-90.287263961430298</v>
      </c>
    </row>
    <row r="27" spans="1:7" ht="15.6" customHeight="1" x14ac:dyDescent="0.25">
      <c r="A27" s="202" t="s">
        <v>173</v>
      </c>
      <c r="B27" s="203">
        <v>221</v>
      </c>
      <c r="C27" s="203">
        <v>301</v>
      </c>
      <c r="D27" s="203">
        <v>972</v>
      </c>
      <c r="E27" s="203">
        <v>1126</v>
      </c>
      <c r="F27" s="204">
        <v>15.84362139917695</v>
      </c>
    </row>
    <row r="28" spans="1:7" ht="15.6" customHeight="1" x14ac:dyDescent="0.25">
      <c r="A28" s="202" t="s">
        <v>177</v>
      </c>
      <c r="B28" s="203">
        <v>25092</v>
      </c>
      <c r="C28" s="203">
        <v>24702</v>
      </c>
      <c r="D28" s="203">
        <v>98741</v>
      </c>
      <c r="E28" s="203">
        <v>98900</v>
      </c>
      <c r="F28" s="204">
        <v>0.16102733413677581</v>
      </c>
    </row>
    <row r="29" spans="1:7" ht="15.6" customHeight="1" x14ac:dyDescent="0.25">
      <c r="A29" s="202" t="s">
        <v>178</v>
      </c>
      <c r="B29" s="203">
        <v>3900</v>
      </c>
      <c r="C29" s="203">
        <v>4022</v>
      </c>
      <c r="D29" s="203">
        <v>15553</v>
      </c>
      <c r="E29" s="203">
        <v>13490</v>
      </c>
      <c r="F29" s="204">
        <v>-13.26432199575645</v>
      </c>
    </row>
    <row r="30" spans="1:7" ht="15.6" customHeight="1" x14ac:dyDescent="0.25">
      <c r="A30" s="202" t="s">
        <v>179</v>
      </c>
      <c r="B30" s="203">
        <v>697</v>
      </c>
      <c r="C30" s="203">
        <v>677</v>
      </c>
      <c r="D30" s="203">
        <v>2882</v>
      </c>
      <c r="E30" s="203">
        <v>2395</v>
      </c>
      <c r="F30" s="204">
        <v>-16.897987508674529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45569</v>
      </c>
      <c r="C32" s="203">
        <v>44674</v>
      </c>
      <c r="D32" s="203">
        <v>171965</v>
      </c>
      <c r="E32" s="203">
        <v>163615</v>
      </c>
      <c r="F32" s="204">
        <v>-4.8556392289128638</v>
      </c>
    </row>
    <row r="33" spans="1:6" ht="15.6" customHeight="1" x14ac:dyDescent="0.25">
      <c r="A33" s="202" t="s">
        <v>182</v>
      </c>
      <c r="B33" s="203">
        <v>1393</v>
      </c>
      <c r="C33" s="203">
        <v>1561</v>
      </c>
      <c r="D33" s="203">
        <v>5970</v>
      </c>
      <c r="E33" s="203">
        <v>5662</v>
      </c>
      <c r="F33" s="204">
        <v>-5.1591289782244587</v>
      </c>
    </row>
    <row r="34" spans="1:6" ht="15.6" customHeight="1" x14ac:dyDescent="0.25">
      <c r="A34" s="202" t="s">
        <v>183</v>
      </c>
      <c r="B34" s="203">
        <v>0</v>
      </c>
      <c r="C34" s="203">
        <v>1016</v>
      </c>
      <c r="D34" s="203">
        <v>0</v>
      </c>
      <c r="E34" s="203">
        <v>3786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277863</v>
      </c>
      <c r="C35" s="91">
        <f>SUM(C7:C34)</f>
        <v>283308</v>
      </c>
      <c r="D35" s="192">
        <f>SUM(D7:D34)</f>
        <v>1056912</v>
      </c>
      <c r="E35" s="192">
        <f>SUM(E7:E34)</f>
        <v>1041429</v>
      </c>
      <c r="F35" s="154">
        <f>E35*100/D35-100</f>
        <v>-1.4649280167128325</v>
      </c>
    </row>
    <row r="36" spans="1:6" ht="15.6" customHeight="1" x14ac:dyDescent="0.25">
      <c r="A36" s="87" t="s">
        <v>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244C-9994-4D0F-8F99-8E3DE71BA24C}">
  <sheetPr codeName="Hoja2">
    <pageSetUpPr fitToPage="1"/>
  </sheetPr>
  <dimension ref="B1:M34"/>
  <sheetViews>
    <sheetView workbookViewId="0"/>
  </sheetViews>
  <sheetFormatPr baseColWidth="10" defaultColWidth="8.85546875" defaultRowHeight="15" x14ac:dyDescent="0.25"/>
  <cols>
    <col min="1" max="1" width="11" customWidth="1"/>
    <col min="2" max="2" width="12.42578125" customWidth="1"/>
    <col min="3" max="3" width="12.85546875" customWidth="1"/>
    <col min="4" max="4" width="11.42578125" customWidth="1"/>
    <col min="12" max="12" width="3.28515625" customWidth="1"/>
  </cols>
  <sheetData>
    <row r="1" spans="2:13" ht="21" x14ac:dyDescent="0.35">
      <c r="E1" s="19"/>
      <c r="H1" s="14"/>
      <c r="I1" s="14"/>
      <c r="J1" s="14"/>
      <c r="K1" s="14"/>
      <c r="L1" s="14"/>
      <c r="M1" s="14"/>
    </row>
    <row r="2" spans="2:13" ht="18.75" x14ac:dyDescent="0.3">
      <c r="H2" s="13"/>
      <c r="I2" s="13"/>
      <c r="J2" s="13"/>
      <c r="K2" s="13"/>
      <c r="L2" s="13"/>
      <c r="M2" s="13"/>
    </row>
    <row r="5" spans="2:13" ht="15.75" x14ac:dyDescent="0.25">
      <c r="F5" s="25"/>
    </row>
    <row r="7" spans="2:13" ht="15.75" x14ac:dyDescent="0.25">
      <c r="B7" s="23"/>
      <c r="C7" s="23"/>
    </row>
    <row r="8" spans="2:13" ht="15.75" x14ac:dyDescent="0.25">
      <c r="B8" s="23"/>
      <c r="C8" s="23"/>
    </row>
    <row r="9" spans="2:13" ht="15.75" x14ac:dyDescent="0.25">
      <c r="B9" s="23"/>
      <c r="C9" s="23"/>
    </row>
    <row r="10" spans="2:13" ht="15.75" x14ac:dyDescent="0.25">
      <c r="B10" s="24"/>
      <c r="C10" s="24"/>
    </row>
    <row r="11" spans="2:13" ht="15.75" x14ac:dyDescent="0.25">
      <c r="B11" s="23"/>
      <c r="C11" s="23"/>
    </row>
    <row r="12" spans="2:13" ht="15.75" x14ac:dyDescent="0.25">
      <c r="B12" s="23"/>
      <c r="C12" s="23"/>
    </row>
    <row r="13" spans="2:13" ht="15.75" x14ac:dyDescent="0.25">
      <c r="B13" s="23"/>
      <c r="C13" s="23"/>
    </row>
    <row r="14" spans="2:13" ht="15.75" x14ac:dyDescent="0.25">
      <c r="B14" s="24"/>
      <c r="C14" s="24"/>
    </row>
    <row r="15" spans="2:13" ht="17.45" customHeight="1" x14ac:dyDescent="0.25">
      <c r="B15" s="23"/>
      <c r="C15" s="23"/>
    </row>
    <row r="16" spans="2:13" ht="16.149999999999999" customHeight="1" x14ac:dyDescent="0.5">
      <c r="B16" s="23"/>
      <c r="C16" s="26"/>
      <c r="G16" s="15"/>
    </row>
    <row r="17" spans="2:13" ht="17.45" customHeight="1" x14ac:dyDescent="0.35">
      <c r="B17" s="24"/>
      <c r="C17" s="24"/>
      <c r="G17" s="16"/>
    </row>
    <row r="18" spans="2:13" ht="15.75" x14ac:dyDescent="0.25">
      <c r="B18" s="23"/>
      <c r="C18" s="23"/>
    </row>
    <row r="19" spans="2:13" ht="15.75" x14ac:dyDescent="0.25">
      <c r="B19" s="23"/>
      <c r="C19" s="23"/>
    </row>
    <row r="20" spans="2:13" ht="15.75" x14ac:dyDescent="0.25">
      <c r="B20" s="24"/>
      <c r="C20" s="24"/>
    </row>
    <row r="21" spans="2:13" ht="15.75" x14ac:dyDescent="0.25">
      <c r="B21" s="23"/>
      <c r="C21" s="23"/>
    </row>
    <row r="22" spans="2:13" ht="15.75" x14ac:dyDescent="0.25">
      <c r="B22" s="24"/>
      <c r="C22" s="24"/>
    </row>
    <row r="23" spans="2:13" ht="15.75" x14ac:dyDescent="0.25">
      <c r="B23" s="23"/>
      <c r="C23" s="23"/>
    </row>
    <row r="24" spans="2:13" ht="15.75" x14ac:dyDescent="0.25">
      <c r="B24" s="24"/>
      <c r="C24" s="24"/>
    </row>
    <row r="25" spans="2:13" ht="15.75" x14ac:dyDescent="0.25">
      <c r="B25" s="24"/>
      <c r="C25" s="24"/>
    </row>
    <row r="26" spans="2:13" ht="15.75" x14ac:dyDescent="0.25">
      <c r="B26" s="24"/>
      <c r="C26" s="24"/>
    </row>
    <row r="27" spans="2:13" ht="15.75" x14ac:dyDescent="0.25">
      <c r="B27" s="24"/>
      <c r="C27" s="24"/>
    </row>
    <row r="28" spans="2:13" ht="15.75" x14ac:dyDescent="0.25">
      <c r="B28" s="23"/>
      <c r="C28" s="23"/>
    </row>
    <row r="29" spans="2:13" ht="15.75" x14ac:dyDescent="0.25">
      <c r="B29" s="24"/>
      <c r="C29" s="24"/>
      <c r="M29" s="22"/>
    </row>
    <row r="30" spans="2:13" ht="15.75" x14ac:dyDescent="0.25">
      <c r="B30" s="23"/>
      <c r="C30" s="23"/>
    </row>
    <row r="31" spans="2:13" ht="15.75" x14ac:dyDescent="0.25">
      <c r="B31" s="23"/>
      <c r="C31" s="23"/>
    </row>
    <row r="32" spans="2:13" ht="15.75" x14ac:dyDescent="0.25">
      <c r="B32" s="23"/>
      <c r="C32" s="23"/>
    </row>
    <row r="33" spans="2:3" ht="15.75" x14ac:dyDescent="0.25">
      <c r="B33" s="24"/>
      <c r="C33" s="24"/>
    </row>
    <row r="34" spans="2:3" ht="15.75" x14ac:dyDescent="0.25">
      <c r="B34" s="24"/>
      <c r="C34" s="24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46FB-8EB1-487E-8937-57D47CFD8DB7}">
  <sheetPr codeName="Hoja2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13633.75</v>
      </c>
      <c r="C8" s="203">
        <v>21218</v>
      </c>
      <c r="D8" s="203">
        <v>62692.75</v>
      </c>
      <c r="E8" s="203">
        <v>78527</v>
      </c>
      <c r="F8" s="204">
        <v>25.25690769666349</v>
      </c>
      <c r="G8" s="20"/>
    </row>
    <row r="9" spans="1:14" ht="15.6" customHeight="1" x14ac:dyDescent="0.25">
      <c r="A9" s="202" t="s">
        <v>8</v>
      </c>
      <c r="B9" s="203">
        <v>1869</v>
      </c>
      <c r="C9" s="203">
        <v>965.5</v>
      </c>
      <c r="D9" s="203">
        <v>6465</v>
      </c>
      <c r="E9" s="203">
        <v>4343.5</v>
      </c>
      <c r="F9" s="204">
        <v>-32.815158546017017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8</v>
      </c>
      <c r="F10" s="204" t="s">
        <v>151</v>
      </c>
    </row>
    <row r="11" spans="1:14" ht="15.6" customHeight="1" x14ac:dyDescent="0.25">
      <c r="A11" s="202" t="s">
        <v>9</v>
      </c>
      <c r="B11" s="203">
        <v>393257</v>
      </c>
      <c r="C11" s="203">
        <v>418629</v>
      </c>
      <c r="D11" s="203">
        <v>1445954</v>
      </c>
      <c r="E11" s="203">
        <v>1533464</v>
      </c>
      <c r="F11" s="204">
        <v>6.0520597474055222</v>
      </c>
    </row>
    <row r="12" spans="1:14" ht="15.6" customHeight="1" x14ac:dyDescent="0.25">
      <c r="A12" s="202" t="s">
        <v>6</v>
      </c>
      <c r="B12" s="203">
        <v>17417</v>
      </c>
      <c r="C12" s="203">
        <v>18274.25</v>
      </c>
      <c r="D12" s="203">
        <v>69692</v>
      </c>
      <c r="E12" s="203">
        <v>69740</v>
      </c>
      <c r="F12" s="204">
        <v>6.8874476266998386E-2</v>
      </c>
    </row>
    <row r="13" spans="1:14" ht="15.6" customHeight="1" x14ac:dyDescent="0.25">
      <c r="A13" s="202" t="s">
        <v>175</v>
      </c>
      <c r="B13" s="203">
        <v>6889</v>
      </c>
      <c r="C13" s="203">
        <v>7430</v>
      </c>
      <c r="D13" s="203">
        <v>25300</v>
      </c>
      <c r="E13" s="203">
        <v>25687</v>
      </c>
      <c r="F13" s="204">
        <v>1.5296442687747029</v>
      </c>
    </row>
    <row r="14" spans="1:14" ht="15.6" customHeight="1" x14ac:dyDescent="0.25">
      <c r="A14" s="202" t="s">
        <v>148</v>
      </c>
      <c r="B14" s="203">
        <v>293940.75</v>
      </c>
      <c r="C14" s="203">
        <v>343956</v>
      </c>
      <c r="D14" s="203">
        <v>1232916.75</v>
      </c>
      <c r="E14" s="203">
        <v>1271152.5</v>
      </c>
      <c r="F14" s="204">
        <v>3.1012434537855</v>
      </c>
    </row>
    <row r="15" spans="1:14" ht="15.6" customHeight="1" x14ac:dyDescent="0.25">
      <c r="A15" s="202" t="s">
        <v>145</v>
      </c>
      <c r="B15" s="203">
        <v>37473.25</v>
      </c>
      <c r="C15" s="203">
        <v>39684.25</v>
      </c>
      <c r="D15" s="203">
        <v>139425</v>
      </c>
      <c r="E15" s="203">
        <v>140928.5</v>
      </c>
      <c r="F15" s="204">
        <v>1.0783575398960039</v>
      </c>
    </row>
    <row r="16" spans="1:14" ht="15.6" customHeight="1" x14ac:dyDescent="0.5">
      <c r="A16" s="202" t="s">
        <v>144</v>
      </c>
      <c r="B16" s="203">
        <v>4832</v>
      </c>
      <c r="C16" s="203">
        <v>5614</v>
      </c>
      <c r="D16" s="203">
        <v>16283</v>
      </c>
      <c r="E16" s="203">
        <v>14394</v>
      </c>
      <c r="F16" s="204">
        <v>-11.601056316403611</v>
      </c>
      <c r="G16" s="15"/>
    </row>
    <row r="17" spans="1:7" ht="15.6" customHeight="1" x14ac:dyDescent="0.35">
      <c r="A17" s="202" t="s">
        <v>150</v>
      </c>
      <c r="B17" s="203">
        <v>8324.5</v>
      </c>
      <c r="C17" s="203">
        <v>16685</v>
      </c>
      <c r="D17" s="203">
        <v>31708.5</v>
      </c>
      <c r="E17" s="203">
        <v>55624</v>
      </c>
      <c r="F17" s="204">
        <v>75.422993834460783</v>
      </c>
      <c r="G17" s="16"/>
    </row>
    <row r="18" spans="1:7" ht="15.6" customHeight="1" x14ac:dyDescent="0.25">
      <c r="A18" s="202" t="s">
        <v>147</v>
      </c>
      <c r="B18" s="203">
        <v>449</v>
      </c>
      <c r="C18" s="203">
        <v>898.25</v>
      </c>
      <c r="D18" s="203">
        <v>1824</v>
      </c>
      <c r="E18" s="203">
        <v>2416.25</v>
      </c>
      <c r="F18" s="204">
        <v>32.469846491228083</v>
      </c>
    </row>
    <row r="19" spans="1:7" ht="15.6" customHeight="1" x14ac:dyDescent="0.25">
      <c r="A19" s="202" t="s">
        <v>143</v>
      </c>
      <c r="B19" s="203">
        <v>6082</v>
      </c>
      <c r="C19" s="203">
        <v>101</v>
      </c>
      <c r="D19" s="203">
        <v>10088.25</v>
      </c>
      <c r="E19" s="203">
        <v>2655.25</v>
      </c>
      <c r="F19" s="204">
        <v>-73.679775977002947</v>
      </c>
    </row>
    <row r="20" spans="1:7" ht="15.6" customHeight="1" x14ac:dyDescent="0.25">
      <c r="A20" s="202" t="s">
        <v>142</v>
      </c>
      <c r="B20" s="203">
        <v>6205</v>
      </c>
      <c r="C20" s="203">
        <v>5558</v>
      </c>
      <c r="D20" s="203">
        <v>22983</v>
      </c>
      <c r="E20" s="203">
        <v>24129</v>
      </c>
      <c r="F20" s="204">
        <v>4.9862942174650868</v>
      </c>
    </row>
    <row r="21" spans="1:7" ht="15.6" customHeight="1" x14ac:dyDescent="0.25">
      <c r="A21" s="202" t="s">
        <v>149</v>
      </c>
      <c r="B21" s="203">
        <v>16661.5</v>
      </c>
      <c r="C21" s="203">
        <v>11564.75</v>
      </c>
      <c r="D21" s="203">
        <v>42923</v>
      </c>
      <c r="E21" s="203">
        <v>43581.75</v>
      </c>
      <c r="F21" s="204">
        <v>1.534724972625398</v>
      </c>
    </row>
    <row r="22" spans="1:7" ht="15.6" customHeight="1" x14ac:dyDescent="0.25">
      <c r="A22" s="202" t="s">
        <v>146</v>
      </c>
      <c r="B22" s="203">
        <v>115167</v>
      </c>
      <c r="C22" s="203">
        <v>121315</v>
      </c>
      <c r="D22" s="203">
        <v>468601</v>
      </c>
      <c r="E22" s="203">
        <v>495136</v>
      </c>
      <c r="F22" s="204">
        <v>5.662599951771341</v>
      </c>
    </row>
    <row r="23" spans="1:7" ht="15.6" customHeight="1" x14ac:dyDescent="0.25">
      <c r="A23" s="202" t="s">
        <v>165</v>
      </c>
      <c r="B23" s="203">
        <v>31287.25</v>
      </c>
      <c r="C23" s="203">
        <v>44875.5</v>
      </c>
      <c r="D23" s="203">
        <v>107471.25</v>
      </c>
      <c r="E23" s="203">
        <v>138721</v>
      </c>
      <c r="F23" s="204">
        <v>29.077311373972119</v>
      </c>
    </row>
    <row r="24" spans="1:7" ht="15.6" customHeight="1" x14ac:dyDescent="0.25">
      <c r="A24" s="202" t="s">
        <v>141</v>
      </c>
      <c r="B24" s="203">
        <v>2561.25</v>
      </c>
      <c r="C24" s="203">
        <v>3994.75</v>
      </c>
      <c r="D24" s="203">
        <v>13086.25</v>
      </c>
      <c r="E24" s="203">
        <v>14218.5</v>
      </c>
      <c r="F24" s="204">
        <v>8.6522112904766431</v>
      </c>
    </row>
    <row r="25" spans="1:7" ht="15.6" customHeight="1" x14ac:dyDescent="0.25">
      <c r="A25" s="202" t="s">
        <v>140</v>
      </c>
      <c r="B25" s="203">
        <v>329.25</v>
      </c>
      <c r="C25" s="203">
        <v>308.75</v>
      </c>
      <c r="D25" s="203">
        <v>1528.75</v>
      </c>
      <c r="E25" s="203">
        <v>1202.25</v>
      </c>
      <c r="F25" s="204">
        <v>-21.357318070318879</v>
      </c>
    </row>
    <row r="26" spans="1:7" ht="15.6" customHeight="1" x14ac:dyDescent="0.25">
      <c r="A26" s="202" t="s">
        <v>152</v>
      </c>
      <c r="B26" s="203">
        <v>52</v>
      </c>
      <c r="C26" s="203">
        <v>0</v>
      </c>
      <c r="D26" s="203">
        <v>100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45004</v>
      </c>
      <c r="C28" s="203">
        <v>42080</v>
      </c>
      <c r="D28" s="203">
        <v>188511</v>
      </c>
      <c r="E28" s="203">
        <v>173787</v>
      </c>
      <c r="F28" s="204">
        <v>-7.8106847876251209</v>
      </c>
    </row>
    <row r="29" spans="1:7" ht="15.6" customHeight="1" x14ac:dyDescent="0.25">
      <c r="A29" s="202" t="s">
        <v>178</v>
      </c>
      <c r="B29" s="203">
        <v>11996.75</v>
      </c>
      <c r="C29" s="203">
        <v>14551.75</v>
      </c>
      <c r="D29" s="203">
        <v>50250</v>
      </c>
      <c r="E29" s="203">
        <v>56875.75</v>
      </c>
      <c r="F29" s="204">
        <v>13.18557213930349</v>
      </c>
    </row>
    <row r="30" spans="1:7" ht="15.6" customHeight="1" x14ac:dyDescent="0.25">
      <c r="A30" s="202" t="s">
        <v>179</v>
      </c>
      <c r="B30" s="203">
        <v>12166.25</v>
      </c>
      <c r="C30" s="203">
        <v>14656</v>
      </c>
      <c r="D30" s="203">
        <v>49651</v>
      </c>
      <c r="E30" s="203">
        <v>52974</v>
      </c>
      <c r="F30" s="204">
        <v>6.6927151517592733</v>
      </c>
    </row>
    <row r="31" spans="1:7" ht="15.6" customHeight="1" x14ac:dyDescent="0.25">
      <c r="A31" s="202" t="s">
        <v>180</v>
      </c>
      <c r="B31" s="203">
        <v>986</v>
      </c>
      <c r="C31" s="203">
        <v>1819</v>
      </c>
      <c r="D31" s="203">
        <v>4534</v>
      </c>
      <c r="E31" s="203">
        <v>5117</v>
      </c>
      <c r="F31" s="204">
        <v>12.858403176003531</v>
      </c>
    </row>
    <row r="32" spans="1:7" ht="15.6" customHeight="1" x14ac:dyDescent="0.25">
      <c r="A32" s="202" t="s">
        <v>181</v>
      </c>
      <c r="B32" s="203">
        <v>513827</v>
      </c>
      <c r="C32" s="203">
        <v>501472</v>
      </c>
      <c r="D32" s="203">
        <v>1808575</v>
      </c>
      <c r="E32" s="203">
        <v>1814785</v>
      </c>
      <c r="F32" s="204">
        <v>0.34336425086048911</v>
      </c>
    </row>
    <row r="33" spans="1:6" ht="15.6" customHeight="1" x14ac:dyDescent="0.25">
      <c r="A33" s="202" t="s">
        <v>182</v>
      </c>
      <c r="B33" s="203">
        <v>26516</v>
      </c>
      <c r="C33" s="203">
        <v>25954</v>
      </c>
      <c r="D33" s="203">
        <v>95220</v>
      </c>
      <c r="E33" s="203">
        <v>95839</v>
      </c>
      <c r="F33" s="204">
        <v>0.650073513967655</v>
      </c>
    </row>
    <row r="34" spans="1:6" ht="15.6" customHeight="1" x14ac:dyDescent="0.25">
      <c r="A34" s="202" t="s">
        <v>183</v>
      </c>
      <c r="B34" s="203">
        <v>2758.25</v>
      </c>
      <c r="C34" s="203">
        <v>3933.75</v>
      </c>
      <c r="D34" s="203">
        <v>10559.5</v>
      </c>
      <c r="E34" s="203">
        <v>14273.75</v>
      </c>
      <c r="F34" s="204">
        <v>35.174487428382037</v>
      </c>
    </row>
    <row r="35" spans="1:6" ht="15.6" customHeight="1" x14ac:dyDescent="0.25">
      <c r="A35" s="170" t="s">
        <v>153</v>
      </c>
      <c r="B35" s="90">
        <f>SUM(B7:B34)</f>
        <v>1569684.75</v>
      </c>
      <c r="C35" s="91">
        <f>SUM(C7:C34)</f>
        <v>1665538.5</v>
      </c>
      <c r="D35" s="90">
        <f>SUM(D7:D34)</f>
        <v>5906345</v>
      </c>
      <c r="E35" s="192">
        <f>SUM(E7:E34)</f>
        <v>6129580</v>
      </c>
      <c r="F35" s="154">
        <f>E35*100/D35-100</f>
        <v>3.7795794184051204</v>
      </c>
    </row>
    <row r="36" spans="1:6" ht="15.6" customHeight="1" x14ac:dyDescent="0.25">
      <c r="A36" s="87" t="s">
        <v>56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C0A66-0973-4257-B8BA-F61AFD9FD9FD}">
  <sheetPr codeName="Hoja2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257</v>
      </c>
      <c r="C8" s="203">
        <v>4424.75</v>
      </c>
      <c r="D8" s="203">
        <v>787</v>
      </c>
      <c r="E8" s="203">
        <v>12482.75</v>
      </c>
      <c r="F8" s="204">
        <v>1486.1181702668359</v>
      </c>
      <c r="G8" s="20"/>
    </row>
    <row r="9" spans="1:14" ht="15.6" customHeight="1" x14ac:dyDescent="0.25">
      <c r="A9" s="202" t="s">
        <v>8</v>
      </c>
      <c r="B9" s="203">
        <v>48</v>
      </c>
      <c r="C9" s="203">
        <v>0</v>
      </c>
      <c r="D9" s="203">
        <v>56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344613</v>
      </c>
      <c r="C11" s="203">
        <v>364361</v>
      </c>
      <c r="D11" s="203">
        <v>1253561</v>
      </c>
      <c r="E11" s="203">
        <v>1332397</v>
      </c>
      <c r="F11" s="204">
        <v>6.2889639993586286</v>
      </c>
    </row>
    <row r="12" spans="1:14" ht="15.6" customHeight="1" x14ac:dyDescent="0.25">
      <c r="A12" s="202" t="s">
        <v>6</v>
      </c>
      <c r="B12" s="203">
        <v>1645.25</v>
      </c>
      <c r="C12" s="203">
        <v>2566.25</v>
      </c>
      <c r="D12" s="203">
        <v>6100.75</v>
      </c>
      <c r="E12" s="203">
        <v>8722.75</v>
      </c>
      <c r="F12" s="204">
        <v>42.978322337417517</v>
      </c>
    </row>
    <row r="13" spans="1:14" ht="15.6" customHeight="1" x14ac:dyDescent="0.25">
      <c r="A13" s="202" t="s">
        <v>175</v>
      </c>
      <c r="B13" s="203">
        <v>0</v>
      </c>
      <c r="C13" s="203">
        <v>2</v>
      </c>
      <c r="D13" s="203">
        <v>6</v>
      </c>
      <c r="E13" s="203">
        <v>6</v>
      </c>
      <c r="F13" s="204">
        <v>0</v>
      </c>
    </row>
    <row r="14" spans="1:14" ht="15.6" customHeight="1" x14ac:dyDescent="0.25">
      <c r="A14" s="202" t="s">
        <v>148</v>
      </c>
      <c r="B14" s="203">
        <v>110423.5</v>
      </c>
      <c r="C14" s="203">
        <v>155655.5</v>
      </c>
      <c r="D14" s="203">
        <v>498845</v>
      </c>
      <c r="E14" s="203">
        <v>567355.5</v>
      </c>
      <c r="F14" s="204">
        <v>13.73382513606431</v>
      </c>
    </row>
    <row r="15" spans="1:14" ht="15.6" customHeight="1" x14ac:dyDescent="0.25">
      <c r="A15" s="202" t="s">
        <v>145</v>
      </c>
      <c r="B15" s="203">
        <v>298.75</v>
      </c>
      <c r="C15" s="203">
        <v>2111</v>
      </c>
      <c r="D15" s="203">
        <v>1307.25</v>
      </c>
      <c r="E15" s="203">
        <v>9263</v>
      </c>
      <c r="F15" s="204">
        <v>608.58672786383624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202</v>
      </c>
      <c r="E16" s="203">
        <v>1022</v>
      </c>
      <c r="F16" s="204">
        <v>405.94059405940601</v>
      </c>
      <c r="G16" s="15"/>
    </row>
    <row r="17" spans="1:7" ht="15.6" customHeight="1" x14ac:dyDescent="0.35">
      <c r="A17" s="202" t="s">
        <v>150</v>
      </c>
      <c r="B17" s="203">
        <v>1531.5</v>
      </c>
      <c r="C17" s="203">
        <v>6594.75</v>
      </c>
      <c r="D17" s="203">
        <v>4917.5</v>
      </c>
      <c r="E17" s="203">
        <v>23933</v>
      </c>
      <c r="F17" s="204">
        <v>386.69039145907482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4127.75</v>
      </c>
      <c r="C19" s="203">
        <v>0</v>
      </c>
      <c r="D19" s="203">
        <v>4298</v>
      </c>
      <c r="E19" s="203">
        <v>1944</v>
      </c>
      <c r="F19" s="204">
        <v>-54.769660307119587</v>
      </c>
    </row>
    <row r="20" spans="1:7" ht="15.6" customHeight="1" x14ac:dyDescent="0.25">
      <c r="A20" s="202" t="s">
        <v>142</v>
      </c>
      <c r="B20" s="203">
        <v>48</v>
      </c>
      <c r="C20" s="203">
        <v>2</v>
      </c>
      <c r="D20" s="203">
        <v>65</v>
      </c>
      <c r="E20" s="203">
        <v>187</v>
      </c>
      <c r="F20" s="204">
        <v>187.69230769230771</v>
      </c>
    </row>
    <row r="21" spans="1:7" ht="15.6" customHeight="1" x14ac:dyDescent="0.25">
      <c r="A21" s="202" t="s">
        <v>149</v>
      </c>
      <c r="B21" s="203">
        <v>4812.75</v>
      </c>
      <c r="C21" s="203">
        <v>3765</v>
      </c>
      <c r="D21" s="203">
        <v>7223.75</v>
      </c>
      <c r="E21" s="203">
        <v>15868.5</v>
      </c>
      <c r="F21" s="204">
        <v>119.671223395051</v>
      </c>
    </row>
    <row r="22" spans="1:7" ht="15.6" customHeight="1" x14ac:dyDescent="0.25">
      <c r="A22" s="202" t="s">
        <v>146</v>
      </c>
      <c r="B22" s="203">
        <v>62703</v>
      </c>
      <c r="C22" s="203">
        <v>66831</v>
      </c>
      <c r="D22" s="203">
        <v>268998</v>
      </c>
      <c r="E22" s="203">
        <v>288986</v>
      </c>
      <c r="F22" s="204">
        <v>7.4305385170149956</v>
      </c>
    </row>
    <row r="23" spans="1:7" ht="15.6" customHeight="1" x14ac:dyDescent="0.25">
      <c r="A23" s="202" t="s">
        <v>165</v>
      </c>
      <c r="B23" s="203">
        <v>26286.25</v>
      </c>
      <c r="C23" s="203">
        <v>38178.75</v>
      </c>
      <c r="D23" s="203">
        <v>95885.75</v>
      </c>
      <c r="E23" s="203">
        <v>115095</v>
      </c>
      <c r="F23" s="204">
        <v>20.033477341523639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5</v>
      </c>
      <c r="E24" s="203">
        <v>360</v>
      </c>
      <c r="F24" s="204">
        <v>7100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4749</v>
      </c>
      <c r="C28" s="203">
        <v>1045</v>
      </c>
      <c r="D28" s="203">
        <v>37590</v>
      </c>
      <c r="E28" s="203">
        <v>19732</v>
      </c>
      <c r="F28" s="204">
        <v>-47.5073157754722</v>
      </c>
    </row>
    <row r="29" spans="1:7" ht="15.6" customHeight="1" x14ac:dyDescent="0.25">
      <c r="A29" s="202" t="s">
        <v>178</v>
      </c>
      <c r="B29" s="203">
        <v>1901.75</v>
      </c>
      <c r="C29" s="203">
        <v>2193.25</v>
      </c>
      <c r="D29" s="203">
        <v>7650.75</v>
      </c>
      <c r="E29" s="203">
        <v>11927</v>
      </c>
      <c r="F29" s="204">
        <v>55.8932130836846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1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88</v>
      </c>
      <c r="F31" s="204" t="s">
        <v>151</v>
      </c>
    </row>
    <row r="32" spans="1:7" ht="15.6" customHeight="1" x14ac:dyDescent="0.25">
      <c r="A32" s="202" t="s">
        <v>181</v>
      </c>
      <c r="B32" s="203">
        <v>249210</v>
      </c>
      <c r="C32" s="203">
        <v>214221</v>
      </c>
      <c r="D32" s="203">
        <v>846837</v>
      </c>
      <c r="E32" s="203">
        <v>781629</v>
      </c>
      <c r="F32" s="204">
        <v>-7.7001831521296253</v>
      </c>
    </row>
    <row r="33" spans="1:6" ht="15.6" customHeight="1" x14ac:dyDescent="0.25">
      <c r="A33" s="202" t="s">
        <v>182</v>
      </c>
      <c r="B33" s="203">
        <v>2500</v>
      </c>
      <c r="C33" s="203">
        <v>886</v>
      </c>
      <c r="D33" s="203">
        <v>7479</v>
      </c>
      <c r="E33" s="203">
        <v>7216</v>
      </c>
      <c r="F33" s="204">
        <v>-3.5165129027944881</v>
      </c>
    </row>
    <row r="34" spans="1:6" ht="15.6" customHeight="1" x14ac:dyDescent="0.25">
      <c r="A34" s="202" t="s">
        <v>183</v>
      </c>
      <c r="B34" s="203">
        <v>0</v>
      </c>
      <c r="C34" s="203">
        <v>2</v>
      </c>
      <c r="D34" s="203">
        <v>2</v>
      </c>
      <c r="E34" s="203">
        <v>56</v>
      </c>
      <c r="F34" s="204">
        <v>2700</v>
      </c>
    </row>
    <row r="35" spans="1:6" ht="15.6" customHeight="1" x14ac:dyDescent="0.25">
      <c r="A35" s="170" t="s">
        <v>153</v>
      </c>
      <c r="B35" s="90">
        <f>SUM(B7:B34)</f>
        <v>815155.5</v>
      </c>
      <c r="C35" s="91">
        <f>SUM(C7:C34)</f>
        <v>862839.25</v>
      </c>
      <c r="D35" s="192">
        <f>SUM(D7:D34)</f>
        <v>3041816.75</v>
      </c>
      <c r="E35" s="92">
        <f>SUM(E7:E34)</f>
        <v>3198271.5</v>
      </c>
      <c r="F35" s="154">
        <f>E35*100/D35-100</f>
        <v>5.1434640170220689</v>
      </c>
    </row>
    <row r="36" spans="1:6" ht="15.6" customHeight="1" x14ac:dyDescent="0.25">
      <c r="A36" s="87" t="s">
        <v>65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1393-EF4C-4583-95C0-151443E26C93}">
  <sheetPr codeName="Hoja2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11635</v>
      </c>
      <c r="C8" s="203">
        <v>14478.25</v>
      </c>
      <c r="D8" s="203">
        <v>51355.25</v>
      </c>
      <c r="E8" s="203">
        <v>55453.75</v>
      </c>
      <c r="F8" s="204">
        <v>7.9806835717867273</v>
      </c>
      <c r="G8" s="20"/>
    </row>
    <row r="9" spans="1:14" ht="15.6" customHeight="1" x14ac:dyDescent="0.25">
      <c r="A9" s="202" t="s">
        <v>8</v>
      </c>
      <c r="B9" s="203">
        <v>315</v>
      </c>
      <c r="C9" s="203">
        <v>286</v>
      </c>
      <c r="D9" s="203">
        <v>1291</v>
      </c>
      <c r="E9" s="203">
        <v>1512</v>
      </c>
      <c r="F9" s="204">
        <v>17.118512780790081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12945.5</v>
      </c>
      <c r="C12" s="203">
        <v>11850.75</v>
      </c>
      <c r="D12" s="203">
        <v>53866.75</v>
      </c>
      <c r="E12" s="203">
        <v>51933.25</v>
      </c>
      <c r="F12" s="204">
        <v>-3.5894127639035238</v>
      </c>
    </row>
    <row r="13" spans="1:14" ht="15.6" customHeight="1" x14ac:dyDescent="0.25">
      <c r="A13" s="202" t="s">
        <v>175</v>
      </c>
      <c r="B13" s="203">
        <v>6886</v>
      </c>
      <c r="C13" s="203">
        <v>7398</v>
      </c>
      <c r="D13" s="203">
        <v>25267</v>
      </c>
      <c r="E13" s="203">
        <v>25635</v>
      </c>
      <c r="F13" s="204">
        <v>1.4564451656310671</v>
      </c>
    </row>
    <row r="14" spans="1:14" ht="15.6" customHeight="1" x14ac:dyDescent="0.25">
      <c r="A14" s="202" t="s">
        <v>148</v>
      </c>
      <c r="B14" s="203">
        <v>18894.25</v>
      </c>
      <c r="C14" s="203">
        <v>20204</v>
      </c>
      <c r="D14" s="203">
        <v>73740.25</v>
      </c>
      <c r="E14" s="203">
        <v>73119.5</v>
      </c>
      <c r="F14" s="204">
        <v>-0.84180620488810121</v>
      </c>
    </row>
    <row r="15" spans="1:14" ht="15.6" customHeight="1" x14ac:dyDescent="0.25">
      <c r="A15" s="202" t="s">
        <v>145</v>
      </c>
      <c r="B15" s="203">
        <v>1576.5</v>
      </c>
      <c r="C15" s="203">
        <v>1395.25</v>
      </c>
      <c r="D15" s="203">
        <v>6050.25</v>
      </c>
      <c r="E15" s="203">
        <v>4806</v>
      </c>
      <c r="F15" s="204">
        <v>-20.565265898103391</v>
      </c>
    </row>
    <row r="16" spans="1:14" ht="15.6" customHeight="1" x14ac:dyDescent="0.5">
      <c r="A16" s="202" t="s">
        <v>144</v>
      </c>
      <c r="B16" s="203">
        <v>762</v>
      </c>
      <c r="C16" s="203">
        <v>909.5</v>
      </c>
      <c r="D16" s="203">
        <v>3125</v>
      </c>
      <c r="E16" s="203">
        <v>1583.5</v>
      </c>
      <c r="F16" s="204">
        <v>-49.328000000000003</v>
      </c>
      <c r="G16" s="15"/>
    </row>
    <row r="17" spans="1:7" ht="15.6" customHeight="1" x14ac:dyDescent="0.35">
      <c r="A17" s="202" t="s">
        <v>150</v>
      </c>
      <c r="B17" s="203">
        <v>321</v>
      </c>
      <c r="C17" s="203">
        <v>582.5</v>
      </c>
      <c r="D17" s="203">
        <v>1708.5</v>
      </c>
      <c r="E17" s="203">
        <v>3438</v>
      </c>
      <c r="F17" s="204">
        <v>101.2291483757682</v>
      </c>
      <c r="G17" s="16"/>
    </row>
    <row r="18" spans="1:7" ht="15.6" customHeight="1" x14ac:dyDescent="0.25">
      <c r="A18" s="202" t="s">
        <v>147</v>
      </c>
      <c r="B18" s="203">
        <v>442</v>
      </c>
      <c r="C18" s="203">
        <v>893.25</v>
      </c>
      <c r="D18" s="203">
        <v>1782</v>
      </c>
      <c r="E18" s="203">
        <v>2374.25</v>
      </c>
      <c r="F18" s="204">
        <v>33.235129068462413</v>
      </c>
    </row>
    <row r="19" spans="1:7" ht="15.6" customHeight="1" x14ac:dyDescent="0.25">
      <c r="A19" s="202" t="s">
        <v>143</v>
      </c>
      <c r="B19" s="203">
        <v>297</v>
      </c>
      <c r="C19" s="203">
        <v>0</v>
      </c>
      <c r="D19" s="203">
        <v>1396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1302</v>
      </c>
      <c r="C20" s="203">
        <v>244</v>
      </c>
      <c r="D20" s="203">
        <v>4218</v>
      </c>
      <c r="E20" s="203">
        <v>1416</v>
      </c>
      <c r="F20" s="204">
        <v>-66.429587482219063</v>
      </c>
    </row>
    <row r="21" spans="1:7" ht="15.6" customHeight="1" x14ac:dyDescent="0.25">
      <c r="A21" s="202" t="s">
        <v>149</v>
      </c>
      <c r="B21" s="203">
        <v>6751.5</v>
      </c>
      <c r="C21" s="203">
        <v>6445.25</v>
      </c>
      <c r="D21" s="203">
        <v>28184.5</v>
      </c>
      <c r="E21" s="203">
        <v>24175.75</v>
      </c>
      <c r="F21" s="204">
        <v>-14.223243272011221</v>
      </c>
    </row>
    <row r="22" spans="1:7" ht="15.6" customHeight="1" x14ac:dyDescent="0.25">
      <c r="A22" s="202" t="s">
        <v>146</v>
      </c>
      <c r="B22" s="203">
        <v>44593</v>
      </c>
      <c r="C22" s="203">
        <v>45461</v>
      </c>
      <c r="D22" s="203">
        <v>171207</v>
      </c>
      <c r="E22" s="203">
        <v>173596</v>
      </c>
      <c r="F22" s="204">
        <v>1.395386870863931</v>
      </c>
    </row>
    <row r="23" spans="1:7" ht="15.6" customHeight="1" x14ac:dyDescent="0.25">
      <c r="A23" s="202" t="s">
        <v>165</v>
      </c>
      <c r="B23" s="203">
        <v>658.25</v>
      </c>
      <c r="C23" s="203">
        <v>495.75</v>
      </c>
      <c r="D23" s="203">
        <v>2505.25</v>
      </c>
      <c r="E23" s="203">
        <v>3337.75</v>
      </c>
      <c r="F23" s="204">
        <v>33.230216545254962</v>
      </c>
    </row>
    <row r="24" spans="1:7" ht="15.6" customHeight="1" x14ac:dyDescent="0.25">
      <c r="A24" s="202" t="s">
        <v>141</v>
      </c>
      <c r="B24" s="203">
        <v>478.25</v>
      </c>
      <c r="C24" s="203">
        <v>405</v>
      </c>
      <c r="D24" s="203">
        <v>2725.75</v>
      </c>
      <c r="E24" s="203">
        <v>1352.25</v>
      </c>
      <c r="F24" s="204">
        <v>-50.389800972209493</v>
      </c>
    </row>
    <row r="25" spans="1:7" ht="15.6" customHeight="1" x14ac:dyDescent="0.25">
      <c r="A25" s="202" t="s">
        <v>140</v>
      </c>
      <c r="B25" s="203">
        <v>329.25</v>
      </c>
      <c r="C25" s="203">
        <v>308.75</v>
      </c>
      <c r="D25" s="203">
        <v>1528.75</v>
      </c>
      <c r="E25" s="203">
        <v>1202.25</v>
      </c>
      <c r="F25" s="204">
        <v>-21.357318070318879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33363</v>
      </c>
      <c r="C28" s="203">
        <v>35641</v>
      </c>
      <c r="D28" s="203">
        <v>129120</v>
      </c>
      <c r="E28" s="203">
        <v>132904</v>
      </c>
      <c r="F28" s="204">
        <v>2.9306071871127699</v>
      </c>
    </row>
    <row r="29" spans="1:7" ht="15.6" customHeight="1" x14ac:dyDescent="0.25">
      <c r="A29" s="202" t="s">
        <v>178</v>
      </c>
      <c r="B29" s="203">
        <v>2179</v>
      </c>
      <c r="C29" s="203">
        <v>2312.75</v>
      </c>
      <c r="D29" s="203">
        <v>7849.75</v>
      </c>
      <c r="E29" s="203">
        <v>9943.75</v>
      </c>
      <c r="F29" s="204">
        <v>26.676008790088861</v>
      </c>
    </row>
    <row r="30" spans="1:7" ht="15.6" customHeight="1" x14ac:dyDescent="0.25">
      <c r="A30" s="202" t="s">
        <v>179</v>
      </c>
      <c r="B30" s="203">
        <v>12004.25</v>
      </c>
      <c r="C30" s="203">
        <v>14626.75</v>
      </c>
      <c r="D30" s="203">
        <v>49047.75</v>
      </c>
      <c r="E30" s="203">
        <v>52810.25</v>
      </c>
      <c r="F30" s="204">
        <v>7.6710960237727477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17719</v>
      </c>
      <c r="C32" s="203">
        <v>16896</v>
      </c>
      <c r="D32" s="203">
        <v>69037</v>
      </c>
      <c r="E32" s="203">
        <v>62045</v>
      </c>
      <c r="F32" s="204">
        <v>-10.12790242913221</v>
      </c>
    </row>
    <row r="33" spans="1:6" ht="15.6" customHeight="1" x14ac:dyDescent="0.25">
      <c r="A33" s="202" t="s">
        <v>182</v>
      </c>
      <c r="B33" s="203">
        <v>1015</v>
      </c>
      <c r="C33" s="203">
        <v>1786</v>
      </c>
      <c r="D33" s="203">
        <v>4102</v>
      </c>
      <c r="E33" s="203">
        <v>5794</v>
      </c>
      <c r="F33" s="204">
        <v>41.248171623598239</v>
      </c>
    </row>
    <row r="34" spans="1:6" ht="15.6" customHeight="1" x14ac:dyDescent="0.25">
      <c r="A34" s="202" t="s">
        <v>183</v>
      </c>
      <c r="B34" s="203">
        <v>2207.75</v>
      </c>
      <c r="C34" s="203">
        <v>3239.75</v>
      </c>
      <c r="D34" s="203">
        <v>8902.75</v>
      </c>
      <c r="E34" s="203">
        <v>11618.5</v>
      </c>
      <c r="F34" s="204">
        <v>30.504619359186769</v>
      </c>
    </row>
    <row r="35" spans="1:6" ht="15.6" customHeight="1" x14ac:dyDescent="0.25">
      <c r="A35" s="170" t="s">
        <v>153</v>
      </c>
      <c r="B35" s="90">
        <f>SUM(B7:B34)</f>
        <v>176674.5</v>
      </c>
      <c r="C35" s="91">
        <f>SUM(C7:C34)</f>
        <v>185859.5</v>
      </c>
      <c r="D35" s="90">
        <f>SUM(D7:D34)</f>
        <v>698010.5</v>
      </c>
      <c r="E35" s="192">
        <f>SUM(E7:E34)</f>
        <v>700050.75</v>
      </c>
      <c r="F35" s="191">
        <f>E35*100/D35-100</f>
        <v>0.29229502994581935</v>
      </c>
    </row>
    <row r="36" spans="1:6" ht="15.6" customHeight="1" x14ac:dyDescent="0.25">
      <c r="A36" s="87" t="s">
        <v>167</v>
      </c>
      <c r="B36" s="86"/>
      <c r="D36" s="86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3EE22-010B-4547-80C4-0DAB84DF0F8C}">
  <sheetPr codeName="Hoja2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1741.75</v>
      </c>
      <c r="C8" s="203">
        <v>2315</v>
      </c>
      <c r="D8" s="203">
        <v>10550.5</v>
      </c>
      <c r="E8" s="203">
        <v>10590.5</v>
      </c>
      <c r="F8" s="204">
        <v>0.37912895123453438</v>
      </c>
      <c r="G8" s="20"/>
    </row>
    <row r="9" spans="1:14" ht="15.6" customHeight="1" x14ac:dyDescent="0.25">
      <c r="A9" s="202" t="s">
        <v>8</v>
      </c>
      <c r="B9" s="203">
        <v>1506</v>
      </c>
      <c r="C9" s="203">
        <v>679.5</v>
      </c>
      <c r="D9" s="203">
        <v>5118</v>
      </c>
      <c r="E9" s="203">
        <v>2831.5</v>
      </c>
      <c r="F9" s="204">
        <v>-44.675654552559593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8</v>
      </c>
      <c r="F10" s="204" t="s">
        <v>151</v>
      </c>
    </row>
    <row r="11" spans="1:14" ht="15.6" customHeight="1" x14ac:dyDescent="0.25">
      <c r="A11" s="202" t="s">
        <v>9</v>
      </c>
      <c r="B11" s="203">
        <v>48644</v>
      </c>
      <c r="C11" s="203">
        <v>54268</v>
      </c>
      <c r="D11" s="203">
        <v>192393</v>
      </c>
      <c r="E11" s="203">
        <v>201067</v>
      </c>
      <c r="F11" s="204">
        <v>4.5084800382550299</v>
      </c>
    </row>
    <row r="12" spans="1:14" ht="15.6" customHeight="1" x14ac:dyDescent="0.25">
      <c r="A12" s="202" t="s">
        <v>6</v>
      </c>
      <c r="B12" s="203">
        <v>2826.25</v>
      </c>
      <c r="C12" s="203">
        <v>3857.25</v>
      </c>
      <c r="D12" s="203">
        <v>9724.5</v>
      </c>
      <c r="E12" s="203">
        <v>9084</v>
      </c>
      <c r="F12" s="204">
        <v>-6.5864568872435569</v>
      </c>
    </row>
    <row r="13" spans="1:14" ht="15.6" customHeight="1" x14ac:dyDescent="0.25">
      <c r="A13" s="202" t="s">
        <v>175</v>
      </c>
      <c r="B13" s="203">
        <v>3</v>
      </c>
      <c r="C13" s="203">
        <v>30</v>
      </c>
      <c r="D13" s="203">
        <v>27</v>
      </c>
      <c r="E13" s="203">
        <v>46</v>
      </c>
      <c r="F13" s="204">
        <v>70.370370370370381</v>
      </c>
    </row>
    <row r="14" spans="1:14" ht="15.6" customHeight="1" x14ac:dyDescent="0.25">
      <c r="A14" s="202" t="s">
        <v>148</v>
      </c>
      <c r="B14" s="203">
        <v>164623</v>
      </c>
      <c r="C14" s="203">
        <v>168096.5</v>
      </c>
      <c r="D14" s="203">
        <v>660331.5</v>
      </c>
      <c r="E14" s="203">
        <v>630677.5</v>
      </c>
      <c r="F14" s="204">
        <v>-4.490774709369461</v>
      </c>
    </row>
    <row r="15" spans="1:14" ht="15.6" customHeight="1" x14ac:dyDescent="0.25">
      <c r="A15" s="202" t="s">
        <v>145</v>
      </c>
      <c r="B15" s="203">
        <v>35598</v>
      </c>
      <c r="C15" s="203">
        <v>36178</v>
      </c>
      <c r="D15" s="203">
        <v>132067.5</v>
      </c>
      <c r="E15" s="203">
        <v>126859.5</v>
      </c>
      <c r="F15" s="204">
        <v>-3.9434380146516048</v>
      </c>
    </row>
    <row r="16" spans="1:14" ht="15.6" customHeight="1" x14ac:dyDescent="0.5">
      <c r="A16" s="202" t="s">
        <v>144</v>
      </c>
      <c r="B16" s="203">
        <v>4070</v>
      </c>
      <c r="C16" s="203">
        <v>4704.5</v>
      </c>
      <c r="D16" s="203">
        <v>12956</v>
      </c>
      <c r="E16" s="203">
        <v>11788.5</v>
      </c>
      <c r="F16" s="204">
        <v>-9.0112689101574546</v>
      </c>
      <c r="G16" s="15"/>
    </row>
    <row r="17" spans="1:7" ht="15.6" customHeight="1" x14ac:dyDescent="0.35">
      <c r="A17" s="202" t="s">
        <v>150</v>
      </c>
      <c r="B17" s="203">
        <v>6472</v>
      </c>
      <c r="C17" s="203">
        <v>9507.75</v>
      </c>
      <c r="D17" s="203">
        <v>25082.5</v>
      </c>
      <c r="E17" s="203">
        <v>28253</v>
      </c>
      <c r="F17" s="204">
        <v>12.640287052726009</v>
      </c>
      <c r="G17" s="16"/>
    </row>
    <row r="18" spans="1:7" ht="15.6" customHeight="1" x14ac:dyDescent="0.25">
      <c r="A18" s="202" t="s">
        <v>147</v>
      </c>
      <c r="B18" s="203">
        <v>7</v>
      </c>
      <c r="C18" s="203">
        <v>5</v>
      </c>
      <c r="D18" s="203">
        <v>42</v>
      </c>
      <c r="E18" s="203">
        <v>42</v>
      </c>
      <c r="F18" s="204">
        <v>0</v>
      </c>
    </row>
    <row r="19" spans="1:7" ht="15.6" customHeight="1" x14ac:dyDescent="0.25">
      <c r="A19" s="202" t="s">
        <v>143</v>
      </c>
      <c r="B19" s="203">
        <v>1657.25</v>
      </c>
      <c r="C19" s="203">
        <v>101</v>
      </c>
      <c r="D19" s="203">
        <v>4394.25</v>
      </c>
      <c r="E19" s="203">
        <v>711.25</v>
      </c>
      <c r="F19" s="204">
        <v>-83.814075211924674</v>
      </c>
    </row>
    <row r="20" spans="1:7" ht="15.6" customHeight="1" x14ac:dyDescent="0.25">
      <c r="A20" s="202" t="s">
        <v>142</v>
      </c>
      <c r="B20" s="203">
        <v>4855</v>
      </c>
      <c r="C20" s="203">
        <v>5312</v>
      </c>
      <c r="D20" s="203">
        <v>18700</v>
      </c>
      <c r="E20" s="203">
        <v>22526</v>
      </c>
      <c r="F20" s="204">
        <v>20.45989304812834</v>
      </c>
    </row>
    <row r="21" spans="1:7" ht="15.6" customHeight="1" x14ac:dyDescent="0.25">
      <c r="A21" s="202" t="s">
        <v>149</v>
      </c>
      <c r="B21" s="203">
        <v>5097.25</v>
      </c>
      <c r="C21" s="203">
        <v>1354.5</v>
      </c>
      <c r="D21" s="203">
        <v>7514.75</v>
      </c>
      <c r="E21" s="203">
        <v>3537.5</v>
      </c>
      <c r="F21" s="204">
        <v>-52.925912372334409</v>
      </c>
    </row>
    <row r="22" spans="1:7" ht="15.6" customHeight="1" x14ac:dyDescent="0.25">
      <c r="A22" s="202" t="s">
        <v>146</v>
      </c>
      <c r="B22" s="203">
        <v>7871</v>
      </c>
      <c r="C22" s="203">
        <v>9023</v>
      </c>
      <c r="D22" s="203">
        <v>28396</v>
      </c>
      <c r="E22" s="203">
        <v>32554</v>
      </c>
      <c r="F22" s="204">
        <v>14.64290745175377</v>
      </c>
    </row>
    <row r="23" spans="1:7" ht="15.6" customHeight="1" x14ac:dyDescent="0.25">
      <c r="A23" s="202" t="s">
        <v>165</v>
      </c>
      <c r="B23" s="203">
        <v>4342.75</v>
      </c>
      <c r="C23" s="203">
        <v>6201</v>
      </c>
      <c r="D23" s="203">
        <v>9080.25</v>
      </c>
      <c r="E23" s="203">
        <v>20288.25</v>
      </c>
      <c r="F23" s="204">
        <v>123.43272486991</v>
      </c>
    </row>
    <row r="24" spans="1:7" ht="15.6" customHeight="1" x14ac:dyDescent="0.25">
      <c r="A24" s="202" t="s">
        <v>141</v>
      </c>
      <c r="B24" s="203">
        <v>2083</v>
      </c>
      <c r="C24" s="203">
        <v>3589.75</v>
      </c>
      <c r="D24" s="203">
        <v>10355.5</v>
      </c>
      <c r="E24" s="203">
        <v>12506.25</v>
      </c>
      <c r="F24" s="204">
        <v>20.769156486891021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52</v>
      </c>
      <c r="C26" s="203">
        <v>0</v>
      </c>
      <c r="D26" s="203">
        <v>100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6892</v>
      </c>
      <c r="C28" s="203">
        <v>5394</v>
      </c>
      <c r="D28" s="203">
        <v>21801</v>
      </c>
      <c r="E28" s="203">
        <v>21151</v>
      </c>
      <c r="F28" s="204">
        <v>-2.981514609421581</v>
      </c>
    </row>
    <row r="29" spans="1:7" ht="15.6" customHeight="1" x14ac:dyDescent="0.25">
      <c r="A29" s="202" t="s">
        <v>178</v>
      </c>
      <c r="B29" s="203">
        <v>7916</v>
      </c>
      <c r="C29" s="203">
        <v>10045.75</v>
      </c>
      <c r="D29" s="203">
        <v>34749.5</v>
      </c>
      <c r="E29" s="203">
        <v>35005</v>
      </c>
      <c r="F29" s="204">
        <v>0.73526237787594084</v>
      </c>
    </row>
    <row r="30" spans="1:7" ht="15.6" customHeight="1" x14ac:dyDescent="0.25">
      <c r="A30" s="202" t="s">
        <v>179</v>
      </c>
      <c r="B30" s="203">
        <v>162</v>
      </c>
      <c r="C30" s="203">
        <v>29.25</v>
      </c>
      <c r="D30" s="203">
        <v>603.25</v>
      </c>
      <c r="E30" s="203">
        <v>162.75</v>
      </c>
      <c r="F30" s="204">
        <v>-73.021135515955251</v>
      </c>
    </row>
    <row r="31" spans="1:7" ht="15.6" customHeight="1" x14ac:dyDescent="0.25">
      <c r="A31" s="202" t="s">
        <v>180</v>
      </c>
      <c r="B31" s="203">
        <v>986</v>
      </c>
      <c r="C31" s="203">
        <v>1819</v>
      </c>
      <c r="D31" s="203">
        <v>4534</v>
      </c>
      <c r="E31" s="203">
        <v>5029</v>
      </c>
      <c r="F31" s="204">
        <v>10.91751213056904</v>
      </c>
    </row>
    <row r="32" spans="1:7" ht="15.6" customHeight="1" x14ac:dyDescent="0.25">
      <c r="A32" s="202" t="s">
        <v>181</v>
      </c>
      <c r="B32" s="203">
        <v>246898</v>
      </c>
      <c r="C32" s="203">
        <v>270355</v>
      </c>
      <c r="D32" s="203">
        <v>892701</v>
      </c>
      <c r="E32" s="203">
        <v>971111</v>
      </c>
      <c r="F32" s="204">
        <v>8.7834560507941575</v>
      </c>
    </row>
    <row r="33" spans="1:6" ht="15.6" customHeight="1" x14ac:dyDescent="0.25">
      <c r="A33" s="202" t="s">
        <v>182</v>
      </c>
      <c r="B33" s="203">
        <v>23001</v>
      </c>
      <c r="C33" s="203">
        <v>23282</v>
      </c>
      <c r="D33" s="203">
        <v>83639</v>
      </c>
      <c r="E33" s="203">
        <v>82829</v>
      </c>
      <c r="F33" s="204">
        <v>-0.96844773371273618</v>
      </c>
    </row>
    <row r="34" spans="1:6" ht="15.6" customHeight="1" x14ac:dyDescent="0.25">
      <c r="A34" s="202" t="s">
        <v>183</v>
      </c>
      <c r="B34" s="203">
        <v>550.5</v>
      </c>
      <c r="C34" s="203">
        <v>692</v>
      </c>
      <c r="D34" s="203">
        <v>1654.75</v>
      </c>
      <c r="E34" s="203">
        <v>2599.25</v>
      </c>
      <c r="F34" s="204">
        <v>57.078108475600537</v>
      </c>
    </row>
    <row r="35" spans="1:6" ht="15.6" customHeight="1" x14ac:dyDescent="0.25">
      <c r="A35" s="170" t="s">
        <v>153</v>
      </c>
      <c r="B35" s="90">
        <f>SUM(B7:B34)</f>
        <v>577854.75</v>
      </c>
      <c r="C35" s="91">
        <f>SUM(C7:C34)</f>
        <v>616839.75</v>
      </c>
      <c r="D35" s="192">
        <f>SUM(D7:D34)</f>
        <v>2166517.75</v>
      </c>
      <c r="E35" s="192">
        <f>SUM(E7:E34)</f>
        <v>2231257.75</v>
      </c>
      <c r="F35" s="154">
        <f>E35*100/D35-100</f>
        <v>2.9882053816544953</v>
      </c>
    </row>
    <row r="36" spans="1:6" ht="15.6" customHeight="1" x14ac:dyDescent="0.25">
      <c r="A36" s="87" t="s">
        <v>169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D7A2E-1C66-495D-B40E-64A840002998}">
  <sheetPr codeName="Hoja2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103</v>
      </c>
      <c r="C7" s="203">
        <v>96</v>
      </c>
      <c r="D7" s="203">
        <v>357</v>
      </c>
      <c r="E7" s="203">
        <v>315</v>
      </c>
      <c r="F7" s="204">
        <v>-11.76470588235294</v>
      </c>
      <c r="G7" s="51"/>
    </row>
    <row r="8" spans="1:14" ht="15.6" customHeight="1" x14ac:dyDescent="0.25">
      <c r="A8" s="202" t="s">
        <v>11</v>
      </c>
      <c r="B8" s="203">
        <v>69</v>
      </c>
      <c r="C8" s="203">
        <v>65</v>
      </c>
      <c r="D8" s="203">
        <v>255</v>
      </c>
      <c r="E8" s="203">
        <v>250</v>
      </c>
      <c r="F8" s="204">
        <v>-1.960784313725483</v>
      </c>
      <c r="G8" s="20"/>
    </row>
    <row r="9" spans="1:14" ht="15.6" customHeight="1" x14ac:dyDescent="0.25">
      <c r="A9" s="202" t="s">
        <v>8</v>
      </c>
      <c r="B9" s="203">
        <v>122</v>
      </c>
      <c r="C9" s="203">
        <v>121</v>
      </c>
      <c r="D9" s="203">
        <v>421</v>
      </c>
      <c r="E9" s="203">
        <v>460</v>
      </c>
      <c r="F9" s="204">
        <v>9.2636579572446607</v>
      </c>
      <c r="G9" s="20"/>
    </row>
    <row r="10" spans="1:14" ht="15.6" customHeight="1" x14ac:dyDescent="0.25">
      <c r="A10" s="202" t="s">
        <v>10</v>
      </c>
      <c r="B10" s="203">
        <v>74</v>
      </c>
      <c r="C10" s="203">
        <v>60</v>
      </c>
      <c r="D10" s="203">
        <v>263</v>
      </c>
      <c r="E10" s="203">
        <v>202</v>
      </c>
      <c r="F10" s="204">
        <v>-23.193916349809879</v>
      </c>
    </row>
    <row r="11" spans="1:14" ht="15.6" customHeight="1" x14ac:dyDescent="0.25">
      <c r="A11" s="202" t="s">
        <v>9</v>
      </c>
      <c r="B11" s="203">
        <v>2290</v>
      </c>
      <c r="C11" s="203">
        <v>2335</v>
      </c>
      <c r="D11" s="203">
        <v>9083</v>
      </c>
      <c r="E11" s="203">
        <v>8621</v>
      </c>
      <c r="F11" s="204">
        <v>-5.0864251899152322</v>
      </c>
    </row>
    <row r="12" spans="1:14" ht="15.6" customHeight="1" x14ac:dyDescent="0.25">
      <c r="A12" s="202" t="s">
        <v>6</v>
      </c>
      <c r="B12" s="203">
        <v>142</v>
      </c>
      <c r="C12" s="203">
        <v>149</v>
      </c>
      <c r="D12" s="203">
        <v>498</v>
      </c>
      <c r="E12" s="203">
        <v>548</v>
      </c>
      <c r="F12" s="204">
        <v>10.040160642570291</v>
      </c>
    </row>
    <row r="13" spans="1:14" ht="15.6" customHeight="1" x14ac:dyDescent="0.25">
      <c r="A13" s="202" t="s">
        <v>175</v>
      </c>
      <c r="B13" s="203">
        <v>3378</v>
      </c>
      <c r="C13" s="203">
        <v>3312</v>
      </c>
      <c r="D13" s="203">
        <v>12229</v>
      </c>
      <c r="E13" s="203">
        <v>10785</v>
      </c>
      <c r="F13" s="204">
        <v>-11.80799738326928</v>
      </c>
    </row>
    <row r="14" spans="1:14" ht="15.6" customHeight="1" x14ac:dyDescent="0.25">
      <c r="A14" s="202" t="s">
        <v>148</v>
      </c>
      <c r="B14" s="203">
        <v>719</v>
      </c>
      <c r="C14" s="203">
        <v>705</v>
      </c>
      <c r="D14" s="203">
        <v>2499</v>
      </c>
      <c r="E14" s="203">
        <v>2469</v>
      </c>
      <c r="F14" s="204">
        <v>-1.200480192076824</v>
      </c>
    </row>
    <row r="15" spans="1:14" ht="15.6" customHeight="1" x14ac:dyDescent="0.25">
      <c r="A15" s="202" t="s">
        <v>145</v>
      </c>
      <c r="B15" s="203">
        <v>209</v>
      </c>
      <c r="C15" s="203">
        <v>223</v>
      </c>
      <c r="D15" s="203">
        <v>831</v>
      </c>
      <c r="E15" s="203">
        <v>812</v>
      </c>
      <c r="F15" s="204">
        <v>-2.2864019253910901</v>
      </c>
    </row>
    <row r="16" spans="1:14" ht="15.6" customHeight="1" x14ac:dyDescent="0.5">
      <c r="A16" s="202" t="s">
        <v>144</v>
      </c>
      <c r="B16" s="203">
        <v>166</v>
      </c>
      <c r="C16" s="203">
        <v>202</v>
      </c>
      <c r="D16" s="203">
        <v>657</v>
      </c>
      <c r="E16" s="203">
        <v>770</v>
      </c>
      <c r="F16" s="204">
        <v>17.199391171993909</v>
      </c>
      <c r="G16" s="15"/>
    </row>
    <row r="17" spans="1:7" ht="15.6" customHeight="1" x14ac:dyDescent="0.35">
      <c r="A17" s="202" t="s">
        <v>150</v>
      </c>
      <c r="B17" s="203">
        <v>112</v>
      </c>
      <c r="C17" s="203">
        <v>147</v>
      </c>
      <c r="D17" s="203">
        <v>422</v>
      </c>
      <c r="E17" s="203">
        <v>466</v>
      </c>
      <c r="F17" s="204">
        <v>10.42654028436019</v>
      </c>
      <c r="G17" s="16"/>
    </row>
    <row r="18" spans="1:7" ht="15.6" customHeight="1" x14ac:dyDescent="0.25">
      <c r="A18" s="202" t="s">
        <v>147</v>
      </c>
      <c r="B18" s="203">
        <v>831</v>
      </c>
      <c r="C18" s="203">
        <v>815</v>
      </c>
      <c r="D18" s="203">
        <v>3281</v>
      </c>
      <c r="E18" s="203">
        <v>2935</v>
      </c>
      <c r="F18" s="204">
        <v>-10.54556537640963</v>
      </c>
    </row>
    <row r="19" spans="1:7" ht="15.6" customHeight="1" x14ac:dyDescent="0.25">
      <c r="A19" s="202" t="s">
        <v>143</v>
      </c>
      <c r="B19" s="203">
        <v>90</v>
      </c>
      <c r="C19" s="203">
        <v>68</v>
      </c>
      <c r="D19" s="203">
        <v>279</v>
      </c>
      <c r="E19" s="203">
        <v>242</v>
      </c>
      <c r="F19" s="204">
        <v>-13.261648745519709</v>
      </c>
    </row>
    <row r="20" spans="1:7" ht="15.6" customHeight="1" x14ac:dyDescent="0.25">
      <c r="A20" s="202" t="s">
        <v>142</v>
      </c>
      <c r="B20" s="203">
        <v>107</v>
      </c>
      <c r="C20" s="203">
        <v>111</v>
      </c>
      <c r="D20" s="203">
        <v>380</v>
      </c>
      <c r="E20" s="203">
        <v>372</v>
      </c>
      <c r="F20" s="204">
        <v>-2.1052631578947398</v>
      </c>
    </row>
    <row r="21" spans="1:7" ht="15.6" customHeight="1" x14ac:dyDescent="0.25">
      <c r="A21" s="202" t="s">
        <v>149</v>
      </c>
      <c r="B21" s="203">
        <v>202</v>
      </c>
      <c r="C21" s="203">
        <v>198</v>
      </c>
      <c r="D21" s="203">
        <v>721</v>
      </c>
      <c r="E21" s="203">
        <v>723</v>
      </c>
      <c r="F21" s="204">
        <v>0.27739251040222263</v>
      </c>
    </row>
    <row r="22" spans="1:7" ht="15.6" customHeight="1" x14ac:dyDescent="0.25">
      <c r="A22" s="202" t="s">
        <v>146</v>
      </c>
      <c r="B22" s="203">
        <v>1309</v>
      </c>
      <c r="C22" s="203">
        <v>1340</v>
      </c>
      <c r="D22" s="203">
        <v>5067</v>
      </c>
      <c r="E22" s="203">
        <v>5123</v>
      </c>
      <c r="F22" s="204">
        <v>1.1051904479968471</v>
      </c>
    </row>
    <row r="23" spans="1:7" ht="15.6" customHeight="1" x14ac:dyDescent="0.25">
      <c r="A23" s="202" t="s">
        <v>165</v>
      </c>
      <c r="B23" s="203">
        <v>132</v>
      </c>
      <c r="C23" s="203">
        <v>121</v>
      </c>
      <c r="D23" s="203">
        <v>395</v>
      </c>
      <c r="E23" s="203">
        <v>450</v>
      </c>
      <c r="F23" s="204">
        <v>13.92405063291139</v>
      </c>
    </row>
    <row r="24" spans="1:7" ht="15.6" customHeight="1" x14ac:dyDescent="0.25">
      <c r="A24" s="202" t="s">
        <v>141</v>
      </c>
      <c r="B24" s="203">
        <v>41</v>
      </c>
      <c r="C24" s="203">
        <v>45</v>
      </c>
      <c r="D24" s="203">
        <v>156</v>
      </c>
      <c r="E24" s="203">
        <v>201</v>
      </c>
      <c r="F24" s="204">
        <v>28.84615384615384</v>
      </c>
    </row>
    <row r="25" spans="1:7" ht="15.6" customHeight="1" x14ac:dyDescent="0.25">
      <c r="A25" s="202" t="s">
        <v>140</v>
      </c>
      <c r="B25" s="203">
        <v>61</v>
      </c>
      <c r="C25" s="203">
        <v>64</v>
      </c>
      <c r="D25" s="203">
        <v>242</v>
      </c>
      <c r="E25" s="203">
        <v>237</v>
      </c>
      <c r="F25" s="204">
        <v>-2.0661157024793368</v>
      </c>
    </row>
    <row r="26" spans="1:7" ht="15.6" customHeight="1" x14ac:dyDescent="0.25">
      <c r="A26" s="202" t="s">
        <v>152</v>
      </c>
      <c r="B26" s="203">
        <v>76</v>
      </c>
      <c r="C26" s="203">
        <v>54</v>
      </c>
      <c r="D26" s="203">
        <v>277</v>
      </c>
      <c r="E26" s="203">
        <v>166</v>
      </c>
      <c r="F26" s="204">
        <v>-40.072202166064983</v>
      </c>
    </row>
    <row r="27" spans="1:7" ht="15.6" customHeight="1" x14ac:dyDescent="0.25">
      <c r="A27" s="202" t="s">
        <v>173</v>
      </c>
      <c r="B27" s="203">
        <v>74</v>
      </c>
      <c r="C27" s="203">
        <v>80</v>
      </c>
      <c r="D27" s="203">
        <v>296</v>
      </c>
      <c r="E27" s="203">
        <v>303</v>
      </c>
      <c r="F27" s="204">
        <v>2.3648648648648698</v>
      </c>
    </row>
    <row r="28" spans="1:7" ht="15.6" customHeight="1" x14ac:dyDescent="0.25">
      <c r="A28" s="202" t="s">
        <v>177</v>
      </c>
      <c r="B28" s="203">
        <v>1524</v>
      </c>
      <c r="C28" s="203">
        <v>1506</v>
      </c>
      <c r="D28" s="203">
        <v>6006</v>
      </c>
      <c r="E28" s="203">
        <v>5914</v>
      </c>
      <c r="F28" s="204">
        <v>-1.5318015318015341</v>
      </c>
    </row>
    <row r="29" spans="1:7" ht="15.6" customHeight="1" x14ac:dyDescent="0.25">
      <c r="A29" s="202" t="s">
        <v>178</v>
      </c>
      <c r="B29" s="203">
        <v>131</v>
      </c>
      <c r="C29" s="203">
        <v>123</v>
      </c>
      <c r="D29" s="203">
        <v>496</v>
      </c>
      <c r="E29" s="203">
        <v>444</v>
      </c>
      <c r="F29" s="204">
        <v>-10.483870967741939</v>
      </c>
    </row>
    <row r="30" spans="1:7" ht="15.6" customHeight="1" x14ac:dyDescent="0.25">
      <c r="A30" s="202" t="s">
        <v>179</v>
      </c>
      <c r="B30" s="203">
        <v>90</v>
      </c>
      <c r="C30" s="203">
        <v>83</v>
      </c>
      <c r="D30" s="203">
        <v>304</v>
      </c>
      <c r="E30" s="203">
        <v>307</v>
      </c>
      <c r="F30" s="204">
        <v>0.98684210526316463</v>
      </c>
    </row>
    <row r="31" spans="1:7" ht="15.6" customHeight="1" x14ac:dyDescent="0.25">
      <c r="A31" s="202" t="s">
        <v>180</v>
      </c>
      <c r="B31" s="203">
        <v>202</v>
      </c>
      <c r="C31" s="203">
        <v>205</v>
      </c>
      <c r="D31" s="203">
        <v>707</v>
      </c>
      <c r="E31" s="203">
        <v>697</v>
      </c>
      <c r="F31" s="204">
        <v>-1.4144271570014131</v>
      </c>
    </row>
    <row r="32" spans="1:7" ht="15.6" customHeight="1" x14ac:dyDescent="0.25">
      <c r="A32" s="202" t="s">
        <v>181</v>
      </c>
      <c r="B32" s="203">
        <v>638</v>
      </c>
      <c r="C32" s="203">
        <v>699</v>
      </c>
      <c r="D32" s="203">
        <v>2309</v>
      </c>
      <c r="E32" s="203">
        <v>2411</v>
      </c>
      <c r="F32" s="204">
        <v>4.4174967518406314</v>
      </c>
    </row>
    <row r="33" spans="1:6" ht="15.6" customHeight="1" x14ac:dyDescent="0.25">
      <c r="A33" s="202" t="s">
        <v>182</v>
      </c>
      <c r="B33" s="203">
        <v>150</v>
      </c>
      <c r="C33" s="203">
        <v>168</v>
      </c>
      <c r="D33" s="203">
        <v>529</v>
      </c>
      <c r="E33" s="203">
        <v>584</v>
      </c>
      <c r="F33" s="204">
        <v>10.39697542533081</v>
      </c>
    </row>
    <row r="34" spans="1:6" ht="15.6" customHeight="1" x14ac:dyDescent="0.25">
      <c r="A34" s="202" t="s">
        <v>183</v>
      </c>
      <c r="B34" s="203">
        <v>32</v>
      </c>
      <c r="C34" s="203">
        <v>37</v>
      </c>
      <c r="D34" s="203">
        <v>124</v>
      </c>
      <c r="E34" s="203">
        <v>134</v>
      </c>
      <c r="F34" s="204">
        <v>8.0645161290322562</v>
      </c>
    </row>
    <row r="35" spans="1:6" ht="15.6" customHeight="1" x14ac:dyDescent="0.25">
      <c r="A35" s="170" t="s">
        <v>153</v>
      </c>
      <c r="B35" s="90">
        <f>SUM(B7:B34)</f>
        <v>13074</v>
      </c>
      <c r="C35" s="91">
        <f>SUM(C7:C34)</f>
        <v>13132</v>
      </c>
      <c r="D35" s="192">
        <f>SUM(D7:D34)</f>
        <v>49084</v>
      </c>
      <c r="E35" s="92">
        <f>SUM(E7:E34)</f>
        <v>46941</v>
      </c>
      <c r="F35" s="154">
        <f>E35*100/D35-100</f>
        <v>-4.3659848423111356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838E-1171-4A56-8F98-43C87B0F6684}">
  <sheetPr codeName="Hoja2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3763500</v>
      </c>
      <c r="C7" s="203">
        <v>2646290</v>
      </c>
      <c r="D7" s="203">
        <v>9044048</v>
      </c>
      <c r="E7" s="203">
        <v>8002353</v>
      </c>
      <c r="F7" s="204">
        <v>-11.51801715338088</v>
      </c>
      <c r="G7" s="51"/>
    </row>
    <row r="8" spans="1:14" ht="15.6" customHeight="1" x14ac:dyDescent="0.25">
      <c r="A8" s="202" t="s">
        <v>11</v>
      </c>
      <c r="B8" s="203">
        <v>1738344</v>
      </c>
      <c r="C8" s="203">
        <v>1825813</v>
      </c>
      <c r="D8" s="203">
        <v>4126247</v>
      </c>
      <c r="E8" s="203">
        <v>5592935</v>
      </c>
      <c r="F8" s="204">
        <v>35.545327267126773</v>
      </c>
      <c r="G8" s="20"/>
    </row>
    <row r="9" spans="1:14" ht="15.6" customHeight="1" x14ac:dyDescent="0.25">
      <c r="A9" s="202" t="s">
        <v>8</v>
      </c>
      <c r="B9" s="203">
        <v>2030454</v>
      </c>
      <c r="C9" s="203">
        <v>1946422</v>
      </c>
      <c r="D9" s="203">
        <v>7346418</v>
      </c>
      <c r="E9" s="203">
        <v>7638652</v>
      </c>
      <c r="F9" s="204">
        <v>3.977911412065041</v>
      </c>
      <c r="G9" s="20"/>
    </row>
    <row r="10" spans="1:14" ht="15.6" customHeight="1" x14ac:dyDescent="0.25">
      <c r="A10" s="202" t="s">
        <v>10</v>
      </c>
      <c r="B10" s="203">
        <v>450188</v>
      </c>
      <c r="C10" s="203">
        <v>411382</v>
      </c>
      <c r="D10" s="203">
        <v>1846711</v>
      </c>
      <c r="E10" s="203">
        <v>1390965</v>
      </c>
      <c r="F10" s="204">
        <v>-24.678793812350719</v>
      </c>
    </row>
    <row r="11" spans="1:14" ht="15.6" customHeight="1" x14ac:dyDescent="0.25">
      <c r="A11" s="202" t="s">
        <v>9</v>
      </c>
      <c r="B11" s="203">
        <v>42352105</v>
      </c>
      <c r="C11" s="203">
        <v>40807469</v>
      </c>
      <c r="D11" s="203">
        <v>171749727</v>
      </c>
      <c r="E11" s="203">
        <v>156667897</v>
      </c>
      <c r="F11" s="204">
        <v>-8.7812832447762759</v>
      </c>
    </row>
    <row r="12" spans="1:14" ht="15.6" customHeight="1" x14ac:dyDescent="0.25">
      <c r="A12" s="202" t="s">
        <v>6</v>
      </c>
      <c r="B12" s="203">
        <v>4204034</v>
      </c>
      <c r="C12" s="203">
        <v>4442224</v>
      </c>
      <c r="D12" s="203">
        <v>9984140</v>
      </c>
      <c r="E12" s="203">
        <v>11187540</v>
      </c>
      <c r="F12" s="204">
        <v>12.053116242360391</v>
      </c>
    </row>
    <row r="13" spans="1:14" ht="15.6" customHeight="1" x14ac:dyDescent="0.25">
      <c r="A13" s="202" t="s">
        <v>175</v>
      </c>
      <c r="B13" s="203">
        <v>24385206</v>
      </c>
      <c r="C13" s="203">
        <v>20375984</v>
      </c>
      <c r="D13" s="203">
        <v>73711355</v>
      </c>
      <c r="E13" s="203">
        <v>61719193</v>
      </c>
      <c r="F13" s="204">
        <v>-16.269083643897201</v>
      </c>
    </row>
    <row r="14" spans="1:14" ht="15.6" customHeight="1" x14ac:dyDescent="0.25">
      <c r="A14" s="202" t="s">
        <v>148</v>
      </c>
      <c r="B14" s="203">
        <v>32883369</v>
      </c>
      <c r="C14" s="203">
        <v>32159838</v>
      </c>
      <c r="D14" s="203">
        <v>104961981</v>
      </c>
      <c r="E14" s="203">
        <v>107171097</v>
      </c>
      <c r="F14" s="204">
        <v>2.104682075312581</v>
      </c>
    </row>
    <row r="15" spans="1:14" ht="15.6" customHeight="1" x14ac:dyDescent="0.25">
      <c r="A15" s="202" t="s">
        <v>145</v>
      </c>
      <c r="B15" s="203">
        <v>4453867</v>
      </c>
      <c r="C15" s="203">
        <v>5207448</v>
      </c>
      <c r="D15" s="203">
        <v>16410856</v>
      </c>
      <c r="E15" s="203">
        <v>18075191</v>
      </c>
      <c r="F15" s="204">
        <v>10.141670854951141</v>
      </c>
    </row>
    <row r="16" spans="1:14" ht="15.6" customHeight="1" x14ac:dyDescent="0.5">
      <c r="A16" s="202" t="s">
        <v>144</v>
      </c>
      <c r="B16" s="203">
        <v>3986318</v>
      </c>
      <c r="C16" s="203">
        <v>4548488</v>
      </c>
      <c r="D16" s="203">
        <v>14657479</v>
      </c>
      <c r="E16" s="203">
        <v>15767982</v>
      </c>
      <c r="F16" s="204">
        <v>7.576357434999565</v>
      </c>
      <c r="G16" s="15"/>
    </row>
    <row r="17" spans="1:7" ht="15.6" customHeight="1" x14ac:dyDescent="0.35">
      <c r="A17" s="202" t="s">
        <v>150</v>
      </c>
      <c r="B17" s="203">
        <v>1642668</v>
      </c>
      <c r="C17" s="203">
        <v>1958512</v>
      </c>
      <c r="D17" s="203">
        <v>6407480</v>
      </c>
      <c r="E17" s="203">
        <v>6757277</v>
      </c>
      <c r="F17" s="204">
        <v>5.459197687702499</v>
      </c>
      <c r="G17" s="16"/>
    </row>
    <row r="18" spans="1:7" ht="15.6" customHeight="1" x14ac:dyDescent="0.25">
      <c r="A18" s="202" t="s">
        <v>147</v>
      </c>
      <c r="B18" s="203">
        <v>6129959</v>
      </c>
      <c r="C18" s="203">
        <v>7638560</v>
      </c>
      <c r="D18" s="203">
        <v>23677798</v>
      </c>
      <c r="E18" s="203">
        <v>24552284</v>
      </c>
      <c r="F18" s="204">
        <v>3.6932741803101838</v>
      </c>
    </row>
    <row r="19" spans="1:7" ht="15.6" customHeight="1" x14ac:dyDescent="0.25">
      <c r="A19" s="202" t="s">
        <v>143</v>
      </c>
      <c r="B19" s="203">
        <v>1917291</v>
      </c>
      <c r="C19" s="203">
        <v>1477404</v>
      </c>
      <c r="D19" s="203">
        <v>4892999</v>
      </c>
      <c r="E19" s="203">
        <v>4566636</v>
      </c>
      <c r="F19" s="204">
        <v>-6.6699993194357887</v>
      </c>
    </row>
    <row r="20" spans="1:7" ht="15.6" customHeight="1" x14ac:dyDescent="0.25">
      <c r="A20" s="202" t="s">
        <v>142</v>
      </c>
      <c r="B20" s="203">
        <v>2154968</v>
      </c>
      <c r="C20" s="203">
        <v>1911508</v>
      </c>
      <c r="D20" s="203">
        <v>6337072</v>
      </c>
      <c r="E20" s="203">
        <v>5736176</v>
      </c>
      <c r="F20" s="204">
        <v>-9.4822340664584459</v>
      </c>
    </row>
    <row r="21" spans="1:7" ht="15.6" customHeight="1" x14ac:dyDescent="0.25">
      <c r="A21" s="202" t="s">
        <v>149</v>
      </c>
      <c r="B21" s="203">
        <v>3960352</v>
      </c>
      <c r="C21" s="203">
        <v>3506074</v>
      </c>
      <c r="D21" s="203">
        <v>13108684</v>
      </c>
      <c r="E21" s="203">
        <v>12633500</v>
      </c>
      <c r="F21" s="204">
        <v>-3.6249557926638549</v>
      </c>
    </row>
    <row r="22" spans="1:7" ht="15.6" customHeight="1" x14ac:dyDescent="0.25">
      <c r="A22" s="202" t="s">
        <v>146</v>
      </c>
      <c r="B22" s="203">
        <v>31463942</v>
      </c>
      <c r="C22" s="203">
        <v>29970550</v>
      </c>
      <c r="D22" s="203">
        <v>126835498</v>
      </c>
      <c r="E22" s="203">
        <v>124698366</v>
      </c>
      <c r="F22" s="204">
        <v>-1.684963621146508</v>
      </c>
    </row>
    <row r="23" spans="1:7" ht="15.6" customHeight="1" x14ac:dyDescent="0.25">
      <c r="A23" s="202" t="s">
        <v>165</v>
      </c>
      <c r="B23" s="203">
        <v>6745875</v>
      </c>
      <c r="C23" s="203">
        <v>5033799</v>
      </c>
      <c r="D23" s="203">
        <v>18825986</v>
      </c>
      <c r="E23" s="203">
        <v>20492730</v>
      </c>
      <c r="F23" s="204">
        <v>8.8534220730855679</v>
      </c>
    </row>
    <row r="24" spans="1:7" ht="15.6" customHeight="1" x14ac:dyDescent="0.25">
      <c r="A24" s="202" t="s">
        <v>141</v>
      </c>
      <c r="B24" s="203">
        <v>224555</v>
      </c>
      <c r="C24" s="203">
        <v>265022</v>
      </c>
      <c r="D24" s="203">
        <v>1093573</v>
      </c>
      <c r="E24" s="203">
        <v>1306067</v>
      </c>
      <c r="F24" s="204">
        <v>19.431167375200371</v>
      </c>
    </row>
    <row r="25" spans="1:7" ht="15.6" customHeight="1" x14ac:dyDescent="0.25">
      <c r="A25" s="202" t="s">
        <v>140</v>
      </c>
      <c r="B25" s="203">
        <v>1678387</v>
      </c>
      <c r="C25" s="203">
        <v>1620763</v>
      </c>
      <c r="D25" s="203">
        <v>6823711</v>
      </c>
      <c r="E25" s="203">
        <v>6578258</v>
      </c>
      <c r="F25" s="204">
        <v>-3.597060309265729</v>
      </c>
    </row>
    <row r="26" spans="1:7" ht="15.6" customHeight="1" x14ac:dyDescent="0.25">
      <c r="A26" s="202" t="s">
        <v>152</v>
      </c>
      <c r="B26" s="203">
        <v>1402056</v>
      </c>
      <c r="C26" s="203">
        <v>1314616</v>
      </c>
      <c r="D26" s="203">
        <v>4702244</v>
      </c>
      <c r="E26" s="203">
        <v>2827233</v>
      </c>
      <c r="F26" s="204">
        <v>-39.87481296164129</v>
      </c>
    </row>
    <row r="27" spans="1:7" ht="15.6" customHeight="1" x14ac:dyDescent="0.25">
      <c r="A27" s="202" t="s">
        <v>173</v>
      </c>
      <c r="B27" s="203">
        <v>632929</v>
      </c>
      <c r="C27" s="203">
        <v>620985</v>
      </c>
      <c r="D27" s="203">
        <v>2280759</v>
      </c>
      <c r="E27" s="203">
        <v>2253097</v>
      </c>
      <c r="F27" s="204">
        <v>-1.212841865361483</v>
      </c>
    </row>
    <row r="28" spans="1:7" ht="15.6" customHeight="1" x14ac:dyDescent="0.25">
      <c r="A28" s="202" t="s">
        <v>177</v>
      </c>
      <c r="B28" s="203">
        <v>21116767</v>
      </c>
      <c r="C28" s="203">
        <v>20613734</v>
      </c>
      <c r="D28" s="203">
        <v>85718929</v>
      </c>
      <c r="E28" s="203">
        <v>90404563</v>
      </c>
      <c r="F28" s="204">
        <v>5.4662768826707966</v>
      </c>
    </row>
    <row r="29" spans="1:7" ht="15.6" customHeight="1" x14ac:dyDescent="0.25">
      <c r="A29" s="202" t="s">
        <v>178</v>
      </c>
      <c r="B29" s="203">
        <v>2773690</v>
      </c>
      <c r="C29" s="203">
        <v>2567040</v>
      </c>
      <c r="D29" s="203">
        <v>9152655</v>
      </c>
      <c r="E29" s="203">
        <v>8333262</v>
      </c>
      <c r="F29" s="204">
        <v>-8.9525170565262187</v>
      </c>
    </row>
    <row r="30" spans="1:7" ht="15.6" customHeight="1" x14ac:dyDescent="0.25">
      <c r="A30" s="202" t="s">
        <v>179</v>
      </c>
      <c r="B30" s="203">
        <v>551339</v>
      </c>
      <c r="C30" s="203">
        <v>582334</v>
      </c>
      <c r="D30" s="203">
        <v>1900304</v>
      </c>
      <c r="E30" s="203">
        <v>1988427</v>
      </c>
      <c r="F30" s="204">
        <v>4.6373106618730446</v>
      </c>
    </row>
    <row r="31" spans="1:7" ht="15.6" customHeight="1" x14ac:dyDescent="0.25">
      <c r="A31" s="202" t="s">
        <v>180</v>
      </c>
      <c r="B31" s="203">
        <v>4086816</v>
      </c>
      <c r="C31" s="203">
        <v>3772505</v>
      </c>
      <c r="D31" s="203">
        <v>14201299</v>
      </c>
      <c r="E31" s="203">
        <v>13624687</v>
      </c>
      <c r="F31" s="204">
        <v>-4.0602764578085413</v>
      </c>
    </row>
    <row r="32" spans="1:7" ht="15.6" customHeight="1" x14ac:dyDescent="0.25">
      <c r="A32" s="202" t="s">
        <v>181</v>
      </c>
      <c r="B32" s="203">
        <v>27745734</v>
      </c>
      <c r="C32" s="203">
        <v>28144413</v>
      </c>
      <c r="D32" s="203">
        <v>92793927</v>
      </c>
      <c r="E32" s="203">
        <v>97589169</v>
      </c>
      <c r="F32" s="204">
        <v>5.1676248166542251</v>
      </c>
    </row>
    <row r="33" spans="1:6" ht="15.6" customHeight="1" x14ac:dyDescent="0.25">
      <c r="A33" s="202" t="s">
        <v>182</v>
      </c>
      <c r="B33" s="203">
        <v>4705245</v>
      </c>
      <c r="C33" s="203">
        <v>5310669</v>
      </c>
      <c r="D33" s="203">
        <v>14648442</v>
      </c>
      <c r="E33" s="203">
        <v>15258871</v>
      </c>
      <c r="F33" s="204">
        <v>4.1671940265046601</v>
      </c>
    </row>
    <row r="34" spans="1:6" ht="15.6" customHeight="1" x14ac:dyDescent="0.25">
      <c r="A34" s="202" t="s">
        <v>183</v>
      </c>
      <c r="B34" s="203">
        <v>248184</v>
      </c>
      <c r="C34" s="203">
        <v>354085</v>
      </c>
      <c r="D34" s="203">
        <v>911919</v>
      </c>
      <c r="E34" s="203">
        <v>1291837</v>
      </c>
      <c r="F34" s="204">
        <v>41.661375626563313</v>
      </c>
    </row>
    <row r="35" spans="1:6" ht="15.6" customHeight="1" x14ac:dyDescent="0.25">
      <c r="A35" s="170" t="s">
        <v>153</v>
      </c>
      <c r="B35" s="90">
        <f>SUM(B7:B34)</f>
        <v>239428142</v>
      </c>
      <c r="C35" s="91">
        <f>SUM(C7:C34)</f>
        <v>231033931</v>
      </c>
      <c r="D35" s="192">
        <f>SUM(D7:D34)</f>
        <v>848152241</v>
      </c>
      <c r="E35" s="92">
        <f>SUM(E7:E34)</f>
        <v>834106245</v>
      </c>
      <c r="F35" s="154">
        <f>E35*100/D35-100</f>
        <v>-1.6560701394173378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286B-642E-4614-9471-E110ED3CD253}">
  <sheetPr codeName="Hoja2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24</v>
      </c>
      <c r="C7" s="203">
        <v>17</v>
      </c>
      <c r="D7" s="203">
        <v>37</v>
      </c>
      <c r="E7" s="203">
        <v>31</v>
      </c>
      <c r="F7" s="204">
        <v>-16.21621621621621</v>
      </c>
      <c r="G7" s="51"/>
    </row>
    <row r="8" spans="1:14" ht="15.6" customHeight="1" x14ac:dyDescent="0.25">
      <c r="A8" s="202" t="s">
        <v>11</v>
      </c>
      <c r="B8" s="203">
        <v>14</v>
      </c>
      <c r="C8" s="203">
        <v>11</v>
      </c>
      <c r="D8" s="203">
        <v>18</v>
      </c>
      <c r="E8" s="203">
        <v>20</v>
      </c>
      <c r="F8" s="204">
        <v>11.111111111111111</v>
      </c>
      <c r="G8" s="20"/>
    </row>
    <row r="9" spans="1:14" ht="15.6" customHeight="1" x14ac:dyDescent="0.25">
      <c r="A9" s="202" t="s">
        <v>8</v>
      </c>
      <c r="B9" s="203">
        <v>7</v>
      </c>
      <c r="C9" s="203">
        <v>7</v>
      </c>
      <c r="D9" s="203">
        <v>8</v>
      </c>
      <c r="E9" s="203">
        <v>7</v>
      </c>
      <c r="F9" s="204">
        <v>-12.5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2</v>
      </c>
      <c r="F11" s="204" t="s">
        <v>151</v>
      </c>
    </row>
    <row r="12" spans="1:14" ht="15.6" customHeight="1" x14ac:dyDescent="0.25">
      <c r="A12" s="202" t="s">
        <v>6</v>
      </c>
      <c r="B12" s="203">
        <v>47</v>
      </c>
      <c r="C12" s="203">
        <v>46</v>
      </c>
      <c r="D12" s="203">
        <v>84</v>
      </c>
      <c r="E12" s="203">
        <v>89</v>
      </c>
      <c r="F12" s="204">
        <v>5.9523809523809481</v>
      </c>
    </row>
    <row r="13" spans="1:14" ht="15.6" customHeight="1" x14ac:dyDescent="0.25">
      <c r="A13" s="202" t="s">
        <v>175</v>
      </c>
      <c r="B13" s="203">
        <v>93</v>
      </c>
      <c r="C13" s="203">
        <v>71</v>
      </c>
      <c r="D13" s="203">
        <v>140</v>
      </c>
      <c r="E13" s="203">
        <v>100</v>
      </c>
      <c r="F13" s="204">
        <v>-28.571428571428569</v>
      </c>
    </row>
    <row r="14" spans="1:14" ht="15.6" customHeight="1" x14ac:dyDescent="0.25">
      <c r="A14" s="202" t="s">
        <v>148</v>
      </c>
      <c r="B14" s="203">
        <v>101</v>
      </c>
      <c r="C14" s="203">
        <v>84</v>
      </c>
      <c r="D14" s="203">
        <v>175</v>
      </c>
      <c r="E14" s="203">
        <v>190</v>
      </c>
      <c r="F14" s="204">
        <v>8.5714285714285694</v>
      </c>
    </row>
    <row r="15" spans="1:14" ht="15.6" customHeight="1" x14ac:dyDescent="0.25">
      <c r="A15" s="202" t="s">
        <v>145</v>
      </c>
      <c r="B15" s="203">
        <v>5</v>
      </c>
      <c r="C15" s="203">
        <v>8</v>
      </c>
      <c r="D15" s="203">
        <v>7</v>
      </c>
      <c r="E15" s="203">
        <v>10</v>
      </c>
      <c r="F15" s="204">
        <v>42.857142857142861</v>
      </c>
    </row>
    <row r="16" spans="1:14" ht="15.6" customHeight="1" x14ac:dyDescent="0.5">
      <c r="A16" s="202" t="s">
        <v>144</v>
      </c>
      <c r="B16" s="203">
        <v>27</v>
      </c>
      <c r="C16" s="203">
        <v>25</v>
      </c>
      <c r="D16" s="203">
        <v>43</v>
      </c>
      <c r="E16" s="203">
        <v>40</v>
      </c>
      <c r="F16" s="204">
        <v>-6.9767441860465169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1</v>
      </c>
      <c r="D17" s="203">
        <v>0</v>
      </c>
      <c r="E17" s="203">
        <v>1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3</v>
      </c>
      <c r="C18" s="203">
        <v>0</v>
      </c>
      <c r="D18" s="203">
        <v>5</v>
      </c>
      <c r="E18" s="203">
        <v>1</v>
      </c>
      <c r="F18" s="204">
        <v>-80</v>
      </c>
    </row>
    <row r="19" spans="1:7" ht="15.6" customHeight="1" x14ac:dyDescent="0.25">
      <c r="A19" s="202" t="s">
        <v>143</v>
      </c>
      <c r="B19" s="203">
        <v>3</v>
      </c>
      <c r="C19" s="203">
        <v>1</v>
      </c>
      <c r="D19" s="203">
        <v>3</v>
      </c>
      <c r="E19" s="203">
        <v>1</v>
      </c>
      <c r="F19" s="204">
        <v>-66.666666666666657</v>
      </c>
    </row>
    <row r="20" spans="1:7" ht="15.6" customHeight="1" x14ac:dyDescent="0.25">
      <c r="A20" s="202" t="s">
        <v>142</v>
      </c>
      <c r="B20" s="203">
        <v>6</v>
      </c>
      <c r="C20" s="203">
        <v>7</v>
      </c>
      <c r="D20" s="203">
        <v>6</v>
      </c>
      <c r="E20" s="203">
        <v>7</v>
      </c>
      <c r="F20" s="204">
        <v>16.666666666666671</v>
      </c>
    </row>
    <row r="21" spans="1:7" ht="15.6" customHeight="1" x14ac:dyDescent="0.25">
      <c r="A21" s="202" t="s">
        <v>149</v>
      </c>
      <c r="B21" s="203">
        <v>0</v>
      </c>
      <c r="C21" s="203">
        <v>2</v>
      </c>
      <c r="D21" s="203">
        <v>1</v>
      </c>
      <c r="E21" s="203">
        <v>2</v>
      </c>
      <c r="F21" s="204">
        <v>100</v>
      </c>
    </row>
    <row r="22" spans="1:7" ht="15.6" customHeight="1" x14ac:dyDescent="0.25">
      <c r="A22" s="202" t="s">
        <v>146</v>
      </c>
      <c r="B22" s="203">
        <v>94</v>
      </c>
      <c r="C22" s="203">
        <v>110</v>
      </c>
      <c r="D22" s="203">
        <v>435</v>
      </c>
      <c r="E22" s="203">
        <v>476</v>
      </c>
      <c r="F22" s="204">
        <v>9.4252873563218458</v>
      </c>
    </row>
    <row r="23" spans="1:7" ht="15.6" customHeight="1" x14ac:dyDescent="0.25">
      <c r="A23" s="202" t="s">
        <v>165</v>
      </c>
      <c r="B23" s="203">
        <v>57</v>
      </c>
      <c r="C23" s="203">
        <v>40</v>
      </c>
      <c r="D23" s="203">
        <v>87</v>
      </c>
      <c r="E23" s="203">
        <v>81</v>
      </c>
      <c r="F23" s="204">
        <v>-6.896551724137935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</v>
      </c>
      <c r="C25" s="203">
        <v>2</v>
      </c>
      <c r="D25" s="203">
        <v>4</v>
      </c>
      <c r="E25" s="203">
        <v>4</v>
      </c>
      <c r="F25" s="204">
        <v>0</v>
      </c>
    </row>
    <row r="26" spans="1:7" ht="15.6" customHeight="1" x14ac:dyDescent="0.25">
      <c r="A26" s="202" t="s">
        <v>152</v>
      </c>
      <c r="B26" s="203">
        <v>7</v>
      </c>
      <c r="C26" s="203">
        <v>9</v>
      </c>
      <c r="D26" s="203">
        <v>10</v>
      </c>
      <c r="E26" s="203">
        <v>9</v>
      </c>
      <c r="F26" s="204">
        <v>-10</v>
      </c>
    </row>
    <row r="27" spans="1:7" ht="15.6" customHeight="1" x14ac:dyDescent="0.25">
      <c r="A27" s="202" t="s">
        <v>173</v>
      </c>
      <c r="B27" s="203">
        <v>1</v>
      </c>
      <c r="C27" s="203">
        <v>3</v>
      </c>
      <c r="D27" s="203">
        <v>1</v>
      </c>
      <c r="E27" s="203">
        <v>3</v>
      </c>
      <c r="F27" s="204">
        <v>200</v>
      </c>
    </row>
    <row r="28" spans="1:7" ht="15.6" customHeight="1" x14ac:dyDescent="0.25">
      <c r="A28" s="202" t="s">
        <v>177</v>
      </c>
      <c r="B28" s="203">
        <v>101</v>
      </c>
      <c r="C28" s="203">
        <v>99</v>
      </c>
      <c r="D28" s="203">
        <v>377</v>
      </c>
      <c r="E28" s="203">
        <v>403</v>
      </c>
      <c r="F28" s="204">
        <v>6.896551724137935</v>
      </c>
    </row>
    <row r="29" spans="1:7" ht="15.6" customHeight="1" x14ac:dyDescent="0.25">
      <c r="A29" s="202" t="s">
        <v>178</v>
      </c>
      <c r="B29" s="203">
        <v>6</v>
      </c>
      <c r="C29" s="203">
        <v>1</v>
      </c>
      <c r="D29" s="203">
        <v>8</v>
      </c>
      <c r="E29" s="203">
        <v>3</v>
      </c>
      <c r="F29" s="204">
        <v>-62.5</v>
      </c>
    </row>
    <row r="30" spans="1:7" ht="15.6" customHeight="1" x14ac:dyDescent="0.25">
      <c r="A30" s="202" t="s">
        <v>179</v>
      </c>
      <c r="B30" s="203">
        <v>15</v>
      </c>
      <c r="C30" s="203">
        <v>13</v>
      </c>
      <c r="D30" s="203">
        <v>22</v>
      </c>
      <c r="E30" s="203">
        <v>26</v>
      </c>
      <c r="F30" s="204">
        <v>18.181818181818191</v>
      </c>
    </row>
    <row r="31" spans="1:7" ht="15.6" customHeight="1" x14ac:dyDescent="0.25">
      <c r="A31" s="202" t="s">
        <v>180</v>
      </c>
      <c r="B31" s="203">
        <v>7</v>
      </c>
      <c r="C31" s="203">
        <v>7</v>
      </c>
      <c r="D31" s="203">
        <v>7</v>
      </c>
      <c r="E31" s="203">
        <v>8</v>
      </c>
      <c r="F31" s="204">
        <v>14.28571428571429</v>
      </c>
    </row>
    <row r="32" spans="1:7" ht="15.6" customHeight="1" x14ac:dyDescent="0.25">
      <c r="A32" s="202" t="s">
        <v>181</v>
      </c>
      <c r="B32" s="203">
        <v>43</v>
      </c>
      <c r="C32" s="203">
        <v>26</v>
      </c>
      <c r="D32" s="203">
        <v>70</v>
      </c>
      <c r="E32" s="203">
        <v>57</v>
      </c>
      <c r="F32" s="204">
        <v>-18.571428571428569</v>
      </c>
    </row>
    <row r="33" spans="1:6" ht="15.6" customHeight="1" x14ac:dyDescent="0.25">
      <c r="A33" s="202" t="s">
        <v>182</v>
      </c>
      <c r="B33" s="203">
        <v>17</v>
      </c>
      <c r="C33" s="203">
        <v>18</v>
      </c>
      <c r="D33" s="203">
        <v>29</v>
      </c>
      <c r="E33" s="203">
        <v>26</v>
      </c>
      <c r="F33" s="204">
        <v>-10.34482758620689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680</v>
      </c>
      <c r="C35" s="91">
        <f>SUM(C7:C34)</f>
        <v>608</v>
      </c>
      <c r="D35" s="192">
        <f>SUM(D7:D34)</f>
        <v>1577</v>
      </c>
      <c r="E35" s="192">
        <f>SUM(E7:E34)</f>
        <v>1597</v>
      </c>
      <c r="F35" s="154">
        <f>E35*100/D35-100</f>
        <v>1.2682308180088739</v>
      </c>
    </row>
    <row r="36" spans="1:6" ht="15.6" customHeight="1" x14ac:dyDescent="0.25">
      <c r="A36" s="87" t="s">
        <v>161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4839-77DF-4767-B4D2-934F85132869}">
  <sheetPr codeName="Hoja2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60979</v>
      </c>
      <c r="C7" s="203">
        <v>35097</v>
      </c>
      <c r="D7" s="203">
        <v>99447</v>
      </c>
      <c r="E7" s="203">
        <v>78275</v>
      </c>
      <c r="F7" s="204">
        <v>-21.28973221917202</v>
      </c>
      <c r="G7" s="51"/>
    </row>
    <row r="8" spans="1:14" ht="15.6" customHeight="1" x14ac:dyDescent="0.25">
      <c r="A8" s="202" t="s">
        <v>11</v>
      </c>
      <c r="B8" s="203">
        <v>41427</v>
      </c>
      <c r="C8" s="203">
        <v>40356</v>
      </c>
      <c r="D8" s="203">
        <v>78569</v>
      </c>
      <c r="E8" s="203">
        <v>106503</v>
      </c>
      <c r="F8" s="204">
        <v>35.553462561570093</v>
      </c>
      <c r="G8" s="20"/>
    </row>
    <row r="9" spans="1:14" ht="15.6" customHeight="1" x14ac:dyDescent="0.25">
      <c r="A9" s="202" t="s">
        <v>8</v>
      </c>
      <c r="B9" s="203">
        <v>43759</v>
      </c>
      <c r="C9" s="203">
        <v>36572</v>
      </c>
      <c r="D9" s="203">
        <v>130362</v>
      </c>
      <c r="E9" s="203">
        <v>121229</v>
      </c>
      <c r="F9" s="204">
        <v>-7.0058759454442301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444982</v>
      </c>
      <c r="C11" s="203">
        <v>404639</v>
      </c>
      <c r="D11" s="203">
        <v>1447175</v>
      </c>
      <c r="E11" s="203">
        <v>1380152</v>
      </c>
      <c r="F11" s="204">
        <v>-4.6312989099452437</v>
      </c>
    </row>
    <row r="12" spans="1:14" ht="15.6" customHeight="1" x14ac:dyDescent="0.25">
      <c r="A12" s="202" t="s">
        <v>6</v>
      </c>
      <c r="B12" s="203">
        <v>75329</v>
      </c>
      <c r="C12" s="203">
        <v>68604</v>
      </c>
      <c r="D12" s="203">
        <v>125253</v>
      </c>
      <c r="E12" s="203">
        <v>138060</v>
      </c>
      <c r="F12" s="204">
        <v>10.224904792699579</v>
      </c>
    </row>
    <row r="13" spans="1:14" ht="15.6" customHeight="1" x14ac:dyDescent="0.25">
      <c r="A13" s="202" t="s">
        <v>175</v>
      </c>
      <c r="B13" s="203">
        <v>836065</v>
      </c>
      <c r="C13" s="203">
        <v>675801</v>
      </c>
      <c r="D13" s="203">
        <v>1833579</v>
      </c>
      <c r="E13" s="203">
        <v>1566394</v>
      </c>
      <c r="F13" s="204">
        <v>-14.571774654923519</v>
      </c>
    </row>
    <row r="14" spans="1:14" ht="15.6" customHeight="1" x14ac:dyDescent="0.25">
      <c r="A14" s="202" t="s">
        <v>148</v>
      </c>
      <c r="B14" s="203">
        <v>549304</v>
      </c>
      <c r="C14" s="203">
        <v>469626</v>
      </c>
      <c r="D14" s="203">
        <v>1114302</v>
      </c>
      <c r="E14" s="203">
        <v>1168554</v>
      </c>
      <c r="F14" s="204">
        <v>4.8686980728743237</v>
      </c>
    </row>
    <row r="15" spans="1:14" ht="15.6" customHeight="1" x14ac:dyDescent="0.25">
      <c r="A15" s="202" t="s">
        <v>145</v>
      </c>
      <c r="B15" s="203">
        <v>23104</v>
      </c>
      <c r="C15" s="203">
        <v>26190</v>
      </c>
      <c r="D15" s="203">
        <v>44084</v>
      </c>
      <c r="E15" s="203">
        <v>50110</v>
      </c>
      <c r="F15" s="204">
        <v>13.66935849741402</v>
      </c>
    </row>
    <row r="16" spans="1:14" ht="15.6" customHeight="1" x14ac:dyDescent="0.5">
      <c r="A16" s="202" t="s">
        <v>144</v>
      </c>
      <c r="B16" s="203">
        <v>26075</v>
      </c>
      <c r="C16" s="203">
        <v>30769</v>
      </c>
      <c r="D16" s="203">
        <v>48609</v>
      </c>
      <c r="E16" s="203">
        <v>55290</v>
      </c>
      <c r="F16" s="204">
        <v>13.744368326853049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245</v>
      </c>
      <c r="D17" s="203">
        <v>0</v>
      </c>
      <c r="E17" s="203">
        <v>245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177745</v>
      </c>
      <c r="C18" s="203">
        <v>145265</v>
      </c>
      <c r="D18" s="203">
        <v>572188</v>
      </c>
      <c r="E18" s="203">
        <v>503671</v>
      </c>
      <c r="F18" s="204">
        <v>-11.974560808685251</v>
      </c>
    </row>
    <row r="19" spans="1:7" ht="15.6" customHeight="1" x14ac:dyDescent="0.25">
      <c r="A19" s="202" t="s">
        <v>143</v>
      </c>
      <c r="B19" s="203">
        <v>3614</v>
      </c>
      <c r="C19" s="203">
        <v>332</v>
      </c>
      <c r="D19" s="203">
        <v>3614</v>
      </c>
      <c r="E19" s="203">
        <v>332</v>
      </c>
      <c r="F19" s="204">
        <v>-90.813503043718868</v>
      </c>
    </row>
    <row r="20" spans="1:7" ht="15.6" customHeight="1" x14ac:dyDescent="0.25">
      <c r="A20" s="202" t="s">
        <v>142</v>
      </c>
      <c r="B20" s="203">
        <v>10927</v>
      </c>
      <c r="C20" s="203">
        <v>12755</v>
      </c>
      <c r="D20" s="203">
        <v>10927</v>
      </c>
      <c r="E20" s="203">
        <v>12755</v>
      </c>
      <c r="F20" s="204">
        <v>16.729202891919101</v>
      </c>
    </row>
    <row r="21" spans="1:7" ht="15.6" customHeight="1" x14ac:dyDescent="0.25">
      <c r="A21" s="202" t="s">
        <v>149</v>
      </c>
      <c r="B21" s="203">
        <v>4185</v>
      </c>
      <c r="C21" s="203">
        <v>3489</v>
      </c>
      <c r="D21" s="203">
        <v>14429</v>
      </c>
      <c r="E21" s="203">
        <v>12410</v>
      </c>
      <c r="F21" s="204">
        <v>-13.99265368355395</v>
      </c>
    </row>
    <row r="22" spans="1:7" ht="15.6" customHeight="1" x14ac:dyDescent="0.25">
      <c r="A22" s="202" t="s">
        <v>146</v>
      </c>
      <c r="B22" s="203">
        <v>379410</v>
      </c>
      <c r="C22" s="203">
        <v>335150</v>
      </c>
      <c r="D22" s="203">
        <v>1584856</v>
      </c>
      <c r="E22" s="203">
        <v>1677497</v>
      </c>
      <c r="F22" s="204">
        <v>5.8453891079063283</v>
      </c>
    </row>
    <row r="23" spans="1:7" ht="15.6" customHeight="1" x14ac:dyDescent="0.25">
      <c r="A23" s="202" t="s">
        <v>165</v>
      </c>
      <c r="B23" s="203">
        <v>110809</v>
      </c>
      <c r="C23" s="203">
        <v>69527</v>
      </c>
      <c r="D23" s="203">
        <v>202240</v>
      </c>
      <c r="E23" s="203">
        <v>208765</v>
      </c>
      <c r="F23" s="204">
        <v>3.2263647151898742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49108</v>
      </c>
      <c r="C25" s="203">
        <v>49634</v>
      </c>
      <c r="D25" s="203">
        <v>141891</v>
      </c>
      <c r="E25" s="203">
        <v>161783</v>
      </c>
      <c r="F25" s="204">
        <v>14.019211930284509</v>
      </c>
    </row>
    <row r="26" spans="1:7" ht="15.6" customHeight="1" x14ac:dyDescent="0.25">
      <c r="A26" s="202" t="s">
        <v>152</v>
      </c>
      <c r="B26" s="203">
        <v>18166</v>
      </c>
      <c r="C26" s="203">
        <v>25712</v>
      </c>
      <c r="D26" s="203">
        <v>40042</v>
      </c>
      <c r="E26" s="203">
        <v>46018</v>
      </c>
      <c r="F26" s="204">
        <v>14.92432945407322</v>
      </c>
    </row>
    <row r="27" spans="1:7" ht="15.6" customHeight="1" x14ac:dyDescent="0.25">
      <c r="A27" s="202" t="s">
        <v>173</v>
      </c>
      <c r="B27" s="203">
        <v>419</v>
      </c>
      <c r="C27" s="203">
        <v>572</v>
      </c>
      <c r="D27" s="203">
        <v>422</v>
      </c>
      <c r="E27" s="203">
        <v>572</v>
      </c>
      <c r="F27" s="204">
        <v>35.545023696682478</v>
      </c>
    </row>
    <row r="28" spans="1:7" ht="15.6" customHeight="1" x14ac:dyDescent="0.25">
      <c r="A28" s="202" t="s">
        <v>177</v>
      </c>
      <c r="B28" s="203">
        <v>663589</v>
      </c>
      <c r="C28" s="203">
        <v>644587</v>
      </c>
      <c r="D28" s="203">
        <v>2688880</v>
      </c>
      <c r="E28" s="203">
        <v>2726009</v>
      </c>
      <c r="F28" s="204">
        <v>1.380835143256675</v>
      </c>
    </row>
    <row r="29" spans="1:7" ht="15.6" customHeight="1" x14ac:dyDescent="0.25">
      <c r="A29" s="202" t="s">
        <v>178</v>
      </c>
      <c r="B29" s="203">
        <v>25828</v>
      </c>
      <c r="C29" s="203">
        <v>22224</v>
      </c>
      <c r="D29" s="203">
        <v>45576</v>
      </c>
      <c r="E29" s="203">
        <v>42715</v>
      </c>
      <c r="F29" s="204">
        <v>-6.2774267158153378</v>
      </c>
    </row>
    <row r="30" spans="1:7" ht="15.6" customHeight="1" x14ac:dyDescent="0.25">
      <c r="A30" s="202" t="s">
        <v>179</v>
      </c>
      <c r="B30" s="203">
        <v>3578</v>
      </c>
      <c r="C30" s="203">
        <v>2848</v>
      </c>
      <c r="D30" s="203">
        <v>5837</v>
      </c>
      <c r="E30" s="203">
        <v>7063</v>
      </c>
      <c r="F30" s="204">
        <v>21.00394038033237</v>
      </c>
    </row>
    <row r="31" spans="1:7" ht="15.6" customHeight="1" x14ac:dyDescent="0.25">
      <c r="A31" s="202" t="s">
        <v>180</v>
      </c>
      <c r="B31" s="203">
        <v>4254</v>
      </c>
      <c r="C31" s="203">
        <v>4551</v>
      </c>
      <c r="D31" s="203">
        <v>4254</v>
      </c>
      <c r="E31" s="203">
        <v>5412</v>
      </c>
      <c r="F31" s="204">
        <v>27.22143864598026</v>
      </c>
    </row>
    <row r="32" spans="1:7" ht="15.6" customHeight="1" x14ac:dyDescent="0.25">
      <c r="A32" s="202" t="s">
        <v>181</v>
      </c>
      <c r="B32" s="203">
        <v>154238</v>
      </c>
      <c r="C32" s="203">
        <v>122360</v>
      </c>
      <c r="D32" s="203">
        <v>344440</v>
      </c>
      <c r="E32" s="203">
        <v>330255</v>
      </c>
      <c r="F32" s="204">
        <v>-4.118278945534783</v>
      </c>
    </row>
    <row r="33" spans="1:6" ht="15.6" customHeight="1" x14ac:dyDescent="0.25">
      <c r="A33" s="202" t="s">
        <v>182</v>
      </c>
      <c r="B33" s="203">
        <v>39518</v>
      </c>
      <c r="C33" s="203">
        <v>43025</v>
      </c>
      <c r="D33" s="203">
        <v>69247</v>
      </c>
      <c r="E33" s="203">
        <v>58688</v>
      </c>
      <c r="F33" s="204">
        <v>-15.248314006382939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3746412</v>
      </c>
      <c r="C35" s="91">
        <f>SUM(C7:C34)</f>
        <v>3269930</v>
      </c>
      <c r="D35" s="90">
        <f>SUM(D7:D34)</f>
        <v>10650223</v>
      </c>
      <c r="E35" s="92">
        <f>SUM(E7:E34)</f>
        <v>10458757</v>
      </c>
      <c r="F35" s="154">
        <f>E35*100/D35-100</f>
        <v>-1.7977651735555185</v>
      </c>
    </row>
    <row r="36" spans="1:6" ht="15.6" customHeight="1" x14ac:dyDescent="0.25">
      <c r="A36" s="87" t="s">
        <v>80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9C3BD-13CC-4C81-AA20-06BEDE33D807}">
  <sheetPr codeName="Hoja2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8832</v>
      </c>
      <c r="C8" s="203">
        <v>9594</v>
      </c>
      <c r="D8" s="203">
        <v>38484</v>
      </c>
      <c r="E8" s="203">
        <v>42158</v>
      </c>
      <c r="F8" s="204">
        <v>9.5468246544018314</v>
      </c>
      <c r="G8" s="20"/>
    </row>
    <row r="9" spans="1:14" ht="15.6" customHeight="1" x14ac:dyDescent="0.25">
      <c r="A9" s="202" t="s">
        <v>8</v>
      </c>
      <c r="B9" s="203">
        <v>41235</v>
      </c>
      <c r="C9" s="203">
        <v>34168</v>
      </c>
      <c r="D9" s="203">
        <v>127483</v>
      </c>
      <c r="E9" s="203">
        <v>118825</v>
      </c>
      <c r="F9" s="204">
        <v>-6.7914937677964957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444982</v>
      </c>
      <c r="C11" s="203">
        <v>404639</v>
      </c>
      <c r="D11" s="203">
        <v>1447175</v>
      </c>
      <c r="E11" s="203">
        <v>1380152</v>
      </c>
      <c r="F11" s="204">
        <v>-4.6312989099452437</v>
      </c>
    </row>
    <row r="12" spans="1:14" ht="15.6" customHeight="1" x14ac:dyDescent="0.25">
      <c r="A12" s="202" t="s">
        <v>6</v>
      </c>
      <c r="B12" s="203">
        <v>3057</v>
      </c>
      <c r="C12" s="203">
        <v>2843</v>
      </c>
      <c r="D12" s="203">
        <v>11504</v>
      </c>
      <c r="E12" s="203">
        <v>11492</v>
      </c>
      <c r="F12" s="204">
        <v>-0.1043115438108515</v>
      </c>
    </row>
    <row r="13" spans="1:14" ht="15.6" customHeight="1" x14ac:dyDescent="0.25">
      <c r="A13" s="202" t="s">
        <v>175</v>
      </c>
      <c r="B13" s="203">
        <v>578432</v>
      </c>
      <c r="C13" s="203">
        <v>519978</v>
      </c>
      <c r="D13" s="203">
        <v>1424782</v>
      </c>
      <c r="E13" s="203">
        <v>1332195</v>
      </c>
      <c r="F13" s="204">
        <v>-6.4983274634294901</v>
      </c>
    </row>
    <row r="14" spans="1:14" ht="15.6" customHeight="1" x14ac:dyDescent="0.25">
      <c r="A14" s="202" t="s">
        <v>148</v>
      </c>
      <c r="B14" s="203">
        <v>147079</v>
      </c>
      <c r="C14" s="203">
        <v>131721</v>
      </c>
      <c r="D14" s="203">
        <v>360773</v>
      </c>
      <c r="E14" s="203">
        <v>365873</v>
      </c>
      <c r="F14" s="204">
        <v>1.41363128615501</v>
      </c>
    </row>
    <row r="15" spans="1:14" ht="15.6" customHeight="1" x14ac:dyDescent="0.25">
      <c r="A15" s="202" t="s">
        <v>145</v>
      </c>
      <c r="B15" s="203">
        <v>13565</v>
      </c>
      <c r="C15" s="203">
        <v>11549</v>
      </c>
      <c r="D15" s="203">
        <v>29618</v>
      </c>
      <c r="E15" s="203">
        <v>26074</v>
      </c>
      <c r="F15" s="204">
        <v>-11.965696535890331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174988</v>
      </c>
      <c r="C18" s="203">
        <v>145265</v>
      </c>
      <c r="D18" s="203">
        <v>567573</v>
      </c>
      <c r="E18" s="203">
        <v>503625</v>
      </c>
      <c r="F18" s="204">
        <v>-11.266920730901569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5</v>
      </c>
      <c r="D20" s="203">
        <v>0</v>
      </c>
      <c r="E20" s="203">
        <v>5</v>
      </c>
      <c r="F20" s="204" t="s">
        <v>151</v>
      </c>
    </row>
    <row r="21" spans="1:7" ht="15.6" customHeight="1" x14ac:dyDescent="0.25">
      <c r="A21" s="202" t="s">
        <v>149</v>
      </c>
      <c r="B21" s="203">
        <v>4185</v>
      </c>
      <c r="C21" s="203">
        <v>3322</v>
      </c>
      <c r="D21" s="203">
        <v>13157</v>
      </c>
      <c r="E21" s="203">
        <v>12243</v>
      </c>
      <c r="F21" s="204">
        <v>-6.9468723873223439</v>
      </c>
    </row>
    <row r="22" spans="1:7" ht="15.6" customHeight="1" x14ac:dyDescent="0.25">
      <c r="A22" s="202" t="s">
        <v>146</v>
      </c>
      <c r="B22" s="203">
        <v>145806</v>
      </c>
      <c r="C22" s="203">
        <v>130778</v>
      </c>
      <c r="D22" s="203">
        <v>434895</v>
      </c>
      <c r="E22" s="203">
        <v>403517</v>
      </c>
      <c r="F22" s="204">
        <v>-7.2150749031375332</v>
      </c>
    </row>
    <row r="23" spans="1:7" ht="15.6" customHeight="1" x14ac:dyDescent="0.25">
      <c r="A23" s="202" t="s">
        <v>165</v>
      </c>
      <c r="B23" s="203">
        <v>28991</v>
      </c>
      <c r="C23" s="203">
        <v>25522</v>
      </c>
      <c r="D23" s="203">
        <v>88801</v>
      </c>
      <c r="E23" s="203">
        <v>92726</v>
      </c>
      <c r="F23" s="204">
        <v>4.4199952703235246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47908</v>
      </c>
      <c r="C25" s="203">
        <v>46674</v>
      </c>
      <c r="D25" s="203">
        <v>139835</v>
      </c>
      <c r="E25" s="203">
        <v>156884</v>
      </c>
      <c r="F25" s="204">
        <v>12.192226552722859</v>
      </c>
    </row>
    <row r="26" spans="1:7" ht="15.6" customHeight="1" x14ac:dyDescent="0.25">
      <c r="A26" s="202" t="s">
        <v>152</v>
      </c>
      <c r="B26" s="203">
        <v>9592</v>
      </c>
      <c r="C26" s="203">
        <v>9494</v>
      </c>
      <c r="D26" s="203">
        <v>26829</v>
      </c>
      <c r="E26" s="203">
        <v>29800</v>
      </c>
      <c r="F26" s="204">
        <v>11.07383801110738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3</v>
      </c>
      <c r="E27" s="203">
        <v>0</v>
      </c>
      <c r="F27" s="204">
        <v>-100</v>
      </c>
    </row>
    <row r="28" spans="1:7" ht="15.6" customHeight="1" x14ac:dyDescent="0.25">
      <c r="A28" s="202" t="s">
        <v>177</v>
      </c>
      <c r="B28" s="203">
        <v>498239</v>
      </c>
      <c r="C28" s="203">
        <v>472113</v>
      </c>
      <c r="D28" s="203">
        <v>1813751</v>
      </c>
      <c r="E28" s="203">
        <v>1749678</v>
      </c>
      <c r="F28" s="204">
        <v>-3.5326238276367552</v>
      </c>
    </row>
    <row r="29" spans="1:7" ht="15.6" customHeight="1" x14ac:dyDescent="0.25">
      <c r="A29" s="202" t="s">
        <v>178</v>
      </c>
      <c r="B29" s="203">
        <v>19508</v>
      </c>
      <c r="C29" s="203">
        <v>18988</v>
      </c>
      <c r="D29" s="203">
        <v>39256</v>
      </c>
      <c r="E29" s="203">
        <v>37502</v>
      </c>
      <c r="F29" s="204">
        <v>-4.4681067862237569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19</v>
      </c>
      <c r="F31" s="204" t="s">
        <v>151</v>
      </c>
    </row>
    <row r="32" spans="1:7" ht="15.6" customHeight="1" x14ac:dyDescent="0.25">
      <c r="A32" s="202" t="s">
        <v>181</v>
      </c>
      <c r="B32" s="203">
        <v>80000</v>
      </c>
      <c r="C32" s="203">
        <v>70094</v>
      </c>
      <c r="D32" s="203">
        <v>213392</v>
      </c>
      <c r="E32" s="203">
        <v>217312</v>
      </c>
      <c r="F32" s="204">
        <v>1.8369948264227389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93" t="s">
        <v>153</v>
      </c>
      <c r="B35" s="192">
        <f>SUM(B7:B34)</f>
        <v>2246399</v>
      </c>
      <c r="C35" s="91">
        <f>SUM(C7:C34)</f>
        <v>2036747</v>
      </c>
      <c r="D35" s="90">
        <f>SUM(D7:D34)</f>
        <v>6777311</v>
      </c>
      <c r="E35" s="92">
        <f>SUM(E7:E34)</f>
        <v>6480080</v>
      </c>
      <c r="F35" s="154">
        <f>E35*100/D35-100</f>
        <v>-4.385677446409062</v>
      </c>
    </row>
    <row r="36" spans="1:6" ht="15.6" customHeight="1" x14ac:dyDescent="0.25">
      <c r="A36" s="87" t="s">
        <v>85</v>
      </c>
      <c r="B36" s="86"/>
      <c r="C36" s="37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EFEA-1F7D-41E6-B0AB-0B6469D81A30}">
  <sheetPr codeName="Hoja2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60979</v>
      </c>
      <c r="C7" s="203">
        <v>35097</v>
      </c>
      <c r="D7" s="203">
        <v>99447</v>
      </c>
      <c r="E7" s="203">
        <v>78275</v>
      </c>
      <c r="F7" s="204">
        <v>-21.28973221917202</v>
      </c>
      <c r="G7" s="27"/>
    </row>
    <row r="8" spans="1:14" ht="15.6" customHeight="1" x14ac:dyDescent="0.25">
      <c r="A8" s="202" t="s">
        <v>11</v>
      </c>
      <c r="B8" s="203">
        <v>32595</v>
      </c>
      <c r="C8" s="203">
        <v>30762</v>
      </c>
      <c r="D8" s="203">
        <v>40085</v>
      </c>
      <c r="E8" s="203">
        <v>64345</v>
      </c>
      <c r="F8" s="204">
        <v>60.521392041910921</v>
      </c>
      <c r="G8" s="20"/>
    </row>
    <row r="9" spans="1:14" ht="15.6" customHeight="1" x14ac:dyDescent="0.25">
      <c r="A9" s="202" t="s">
        <v>8</v>
      </c>
      <c r="B9" s="203">
        <v>2524</v>
      </c>
      <c r="C9" s="203">
        <v>2404</v>
      </c>
      <c r="D9" s="203">
        <v>2879</v>
      </c>
      <c r="E9" s="203">
        <v>2404</v>
      </c>
      <c r="F9" s="204">
        <v>-16.498784300104209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72272</v>
      </c>
      <c r="C12" s="203">
        <v>65761</v>
      </c>
      <c r="D12" s="203">
        <v>113749</v>
      </c>
      <c r="E12" s="203">
        <v>126568</v>
      </c>
      <c r="F12" s="204">
        <v>11.26954962241426</v>
      </c>
    </row>
    <row r="13" spans="1:14" ht="15.6" customHeight="1" x14ac:dyDescent="0.25">
      <c r="A13" s="202" t="s">
        <v>175</v>
      </c>
      <c r="B13" s="203">
        <v>257633</v>
      </c>
      <c r="C13" s="203">
        <v>155823</v>
      </c>
      <c r="D13" s="203">
        <v>408797</v>
      </c>
      <c r="E13" s="203">
        <v>234199</v>
      </c>
      <c r="F13" s="204">
        <v>-42.710196014158619</v>
      </c>
    </row>
    <row r="14" spans="1:14" ht="15.6" customHeight="1" x14ac:dyDescent="0.25">
      <c r="A14" s="202" t="s">
        <v>148</v>
      </c>
      <c r="B14" s="203">
        <v>402225</v>
      </c>
      <c r="C14" s="203">
        <v>337905</v>
      </c>
      <c r="D14" s="203">
        <v>753529</v>
      </c>
      <c r="E14" s="203">
        <v>802681</v>
      </c>
      <c r="F14" s="204">
        <v>6.5229075456949914</v>
      </c>
    </row>
    <row r="15" spans="1:14" ht="15.6" customHeight="1" x14ac:dyDescent="0.25">
      <c r="A15" s="202" t="s">
        <v>145</v>
      </c>
      <c r="B15" s="203">
        <v>9539</v>
      </c>
      <c r="C15" s="203">
        <v>14641</v>
      </c>
      <c r="D15" s="203">
        <v>14466</v>
      </c>
      <c r="E15" s="203">
        <v>24036</v>
      </c>
      <c r="F15" s="204">
        <v>66.15512235586894</v>
      </c>
    </row>
    <row r="16" spans="1:14" ht="15.6" customHeight="1" x14ac:dyDescent="0.5">
      <c r="A16" s="202" t="s">
        <v>144</v>
      </c>
      <c r="B16" s="203">
        <v>26075</v>
      </c>
      <c r="C16" s="203">
        <v>30769</v>
      </c>
      <c r="D16" s="203">
        <v>48609</v>
      </c>
      <c r="E16" s="203">
        <v>55290</v>
      </c>
      <c r="F16" s="204">
        <v>13.744368326853049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245</v>
      </c>
      <c r="D17" s="203">
        <v>0</v>
      </c>
      <c r="E17" s="203">
        <v>245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2757</v>
      </c>
      <c r="C18" s="203">
        <v>0</v>
      </c>
      <c r="D18" s="203">
        <v>4615</v>
      </c>
      <c r="E18" s="203">
        <v>46</v>
      </c>
      <c r="F18" s="204">
        <v>-99.003250270855901</v>
      </c>
    </row>
    <row r="19" spans="1:7" ht="15.6" customHeight="1" x14ac:dyDescent="0.25">
      <c r="A19" s="202" t="s">
        <v>143</v>
      </c>
      <c r="B19" s="203">
        <v>3614</v>
      </c>
      <c r="C19" s="203">
        <v>332</v>
      </c>
      <c r="D19" s="203">
        <v>3614</v>
      </c>
      <c r="E19" s="203">
        <v>332</v>
      </c>
      <c r="F19" s="204">
        <v>-90.813503043718868</v>
      </c>
    </row>
    <row r="20" spans="1:7" ht="15.6" customHeight="1" x14ac:dyDescent="0.25">
      <c r="A20" s="202" t="s">
        <v>142</v>
      </c>
      <c r="B20" s="203">
        <v>10927</v>
      </c>
      <c r="C20" s="203">
        <v>12750</v>
      </c>
      <c r="D20" s="203">
        <v>10927</v>
      </c>
      <c r="E20" s="203">
        <v>12750</v>
      </c>
      <c r="F20" s="204">
        <v>16.683444678319759</v>
      </c>
    </row>
    <row r="21" spans="1:7" ht="15.6" customHeight="1" x14ac:dyDescent="0.25">
      <c r="A21" s="202" t="s">
        <v>149</v>
      </c>
      <c r="B21" s="203">
        <v>0</v>
      </c>
      <c r="C21" s="203">
        <v>167</v>
      </c>
      <c r="D21" s="203">
        <v>1272</v>
      </c>
      <c r="E21" s="203">
        <v>167</v>
      </c>
      <c r="F21" s="204">
        <v>-86.871069182389931</v>
      </c>
    </row>
    <row r="22" spans="1:7" ht="15.6" customHeight="1" x14ac:dyDescent="0.25">
      <c r="A22" s="202" t="s">
        <v>146</v>
      </c>
      <c r="B22" s="203">
        <v>233604</v>
      </c>
      <c r="C22" s="203">
        <v>204372</v>
      </c>
      <c r="D22" s="203">
        <v>1149961</v>
      </c>
      <c r="E22" s="203">
        <v>1273980</v>
      </c>
      <c r="F22" s="204">
        <v>10.784626609076311</v>
      </c>
    </row>
    <row r="23" spans="1:7" ht="15.6" customHeight="1" x14ac:dyDescent="0.25">
      <c r="A23" s="202" t="s">
        <v>165</v>
      </c>
      <c r="B23" s="203">
        <v>81818</v>
      </c>
      <c r="C23" s="203">
        <v>44005</v>
      </c>
      <c r="D23" s="203">
        <v>113439</v>
      </c>
      <c r="E23" s="203">
        <v>116039</v>
      </c>
      <c r="F23" s="204">
        <v>2.2919807121007811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1200</v>
      </c>
      <c r="C25" s="203">
        <v>2960</v>
      </c>
      <c r="D25" s="203">
        <v>2056</v>
      </c>
      <c r="E25" s="203">
        <v>4899</v>
      </c>
      <c r="F25" s="204">
        <v>138.27821011673149</v>
      </c>
    </row>
    <row r="26" spans="1:7" ht="15.6" customHeight="1" x14ac:dyDescent="0.25">
      <c r="A26" s="202" t="s">
        <v>152</v>
      </c>
      <c r="B26" s="203">
        <v>8574</v>
      </c>
      <c r="C26" s="203">
        <v>16218</v>
      </c>
      <c r="D26" s="203">
        <v>13213</v>
      </c>
      <c r="E26" s="203">
        <v>16218</v>
      </c>
      <c r="F26" s="204">
        <v>22.742753348974489</v>
      </c>
    </row>
    <row r="27" spans="1:7" ht="15.6" customHeight="1" x14ac:dyDescent="0.25">
      <c r="A27" s="202" t="s">
        <v>173</v>
      </c>
      <c r="B27" s="203">
        <v>419</v>
      </c>
      <c r="C27" s="203">
        <v>572</v>
      </c>
      <c r="D27" s="203">
        <v>419</v>
      </c>
      <c r="E27" s="203">
        <v>572</v>
      </c>
      <c r="F27" s="204">
        <v>36.515513126491641</v>
      </c>
    </row>
    <row r="28" spans="1:7" ht="15.6" customHeight="1" x14ac:dyDescent="0.25">
      <c r="A28" s="202" t="s">
        <v>177</v>
      </c>
      <c r="B28" s="203">
        <v>165350</v>
      </c>
      <c r="C28" s="203">
        <v>172474</v>
      </c>
      <c r="D28" s="203">
        <v>875129</v>
      </c>
      <c r="E28" s="203">
        <v>976331</v>
      </c>
      <c r="F28" s="204">
        <v>11.564237958061041</v>
      </c>
    </row>
    <row r="29" spans="1:7" ht="15.6" customHeight="1" x14ac:dyDescent="0.25">
      <c r="A29" s="202" t="s">
        <v>178</v>
      </c>
      <c r="B29" s="203">
        <v>6320</v>
      </c>
      <c r="C29" s="203">
        <v>3236</v>
      </c>
      <c r="D29" s="203">
        <v>6320</v>
      </c>
      <c r="E29" s="203">
        <v>5213</v>
      </c>
      <c r="F29" s="204">
        <v>-17.51582278481013</v>
      </c>
    </row>
    <row r="30" spans="1:7" ht="15.6" customHeight="1" x14ac:dyDescent="0.25">
      <c r="A30" s="202" t="s">
        <v>179</v>
      </c>
      <c r="B30" s="203">
        <v>3578</v>
      </c>
      <c r="C30" s="203">
        <v>2848</v>
      </c>
      <c r="D30" s="203">
        <v>5837</v>
      </c>
      <c r="E30" s="203">
        <v>7063</v>
      </c>
      <c r="F30" s="204">
        <v>21.00394038033237</v>
      </c>
    </row>
    <row r="31" spans="1:7" ht="15.6" customHeight="1" x14ac:dyDescent="0.25">
      <c r="A31" s="202" t="s">
        <v>180</v>
      </c>
      <c r="B31" s="203">
        <v>4254</v>
      </c>
      <c r="C31" s="203">
        <v>4551</v>
      </c>
      <c r="D31" s="203">
        <v>4254</v>
      </c>
      <c r="E31" s="203">
        <v>5393</v>
      </c>
      <c r="F31" s="204">
        <v>26.77480018805829</v>
      </c>
    </row>
    <row r="32" spans="1:7" ht="15.6" customHeight="1" x14ac:dyDescent="0.25">
      <c r="A32" s="202" t="s">
        <v>181</v>
      </c>
      <c r="B32" s="203">
        <v>74238</v>
      </c>
      <c r="C32" s="203">
        <v>52266</v>
      </c>
      <c r="D32" s="203">
        <v>131048</v>
      </c>
      <c r="E32" s="203">
        <v>112943</v>
      </c>
      <c r="F32" s="204">
        <v>-13.81554850131249</v>
      </c>
    </row>
    <row r="33" spans="1:6" ht="15.6" customHeight="1" x14ac:dyDescent="0.25">
      <c r="A33" s="202" t="s">
        <v>182</v>
      </c>
      <c r="B33" s="203">
        <v>39518</v>
      </c>
      <c r="C33" s="203">
        <v>43025</v>
      </c>
      <c r="D33" s="203">
        <v>69247</v>
      </c>
      <c r="E33" s="203">
        <v>58688</v>
      </c>
      <c r="F33" s="204">
        <v>-15.248314006382939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93" t="s">
        <v>153</v>
      </c>
      <c r="B35" s="90">
        <f>SUM(B7:B34)</f>
        <v>1500013</v>
      </c>
      <c r="C35" s="91">
        <f>SUM(C7:C34)</f>
        <v>1233183</v>
      </c>
      <c r="D35" s="90">
        <f>SUM(D7:D34)</f>
        <v>3872912</v>
      </c>
      <c r="E35" s="192">
        <f>SUM(E7:E34)</f>
        <v>3978677</v>
      </c>
      <c r="F35" s="154">
        <f>E35*100/D35-100</f>
        <v>2.730890864548428</v>
      </c>
    </row>
    <row r="36" spans="1:6" ht="15.6" customHeight="1" x14ac:dyDescent="0.25">
      <c r="A36" s="87" t="s">
        <v>159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6D73-7A2B-4784-A4D1-8DB120F06A3F}">
  <sheetPr codeName="Hoja3">
    <pageSetUpPr fitToPage="1"/>
  </sheetPr>
  <dimension ref="A1:O39"/>
  <sheetViews>
    <sheetView workbookViewId="0"/>
  </sheetViews>
  <sheetFormatPr baseColWidth="10" defaultColWidth="8.85546875" defaultRowHeight="15" x14ac:dyDescent="0.25"/>
  <cols>
    <col min="1" max="1" width="32.85546875" customWidth="1"/>
    <col min="2" max="2" width="18.7109375" customWidth="1"/>
    <col min="3" max="3" width="22.5703125" customWidth="1"/>
    <col min="4" max="8" width="15.42578125" customWidth="1"/>
    <col min="9" max="9" width="11.85546875" customWidth="1"/>
    <col min="10" max="10" width="10.5703125" customWidth="1"/>
    <col min="11" max="11" width="11.140625" customWidth="1"/>
  </cols>
  <sheetData>
    <row r="1" spans="1:15" ht="19.149999999999999" customHeight="1" x14ac:dyDescent="0.35">
      <c r="A1" s="46" t="s">
        <v>20</v>
      </c>
      <c r="B1" s="27"/>
      <c r="C1" s="27"/>
      <c r="D1" s="27"/>
      <c r="E1" s="19"/>
      <c r="G1" s="18"/>
      <c r="H1" s="18"/>
      <c r="I1" s="18"/>
      <c r="J1" s="28"/>
      <c r="K1" s="28"/>
      <c r="L1" s="18"/>
    </row>
    <row r="2" spans="1:15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17"/>
    </row>
    <row r="3" spans="1:15" ht="15" customHeigh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17"/>
    </row>
    <row r="4" spans="1:15" ht="15" customHeight="1" x14ac:dyDescent="0.25">
      <c r="A4" s="45" t="s">
        <v>19</v>
      </c>
      <c r="B4" s="27"/>
      <c r="C4" s="27"/>
      <c r="D4" s="27"/>
      <c r="E4" s="27"/>
      <c r="F4" s="27"/>
      <c r="G4" s="27"/>
      <c r="H4" s="47"/>
      <c r="I4" s="48" t="s">
        <v>172</v>
      </c>
      <c r="J4" s="27"/>
      <c r="K4" s="27"/>
    </row>
    <row r="5" spans="1:15" ht="15" customHeight="1" x14ac:dyDescent="0.25">
      <c r="A5" s="10" t="s">
        <v>15</v>
      </c>
      <c r="B5" s="10"/>
      <c r="C5" s="10"/>
      <c r="D5" s="12" t="s">
        <v>154</v>
      </c>
      <c r="E5" s="12"/>
      <c r="F5" s="11" t="s">
        <v>0</v>
      </c>
      <c r="G5" s="11"/>
      <c r="H5" s="12" t="s">
        <v>12</v>
      </c>
      <c r="I5" s="12"/>
      <c r="J5" s="51"/>
      <c r="K5" s="21"/>
    </row>
    <row r="6" spans="1:15" ht="15" customHeight="1" x14ac:dyDescent="0.25">
      <c r="A6" s="10"/>
      <c r="B6" s="10"/>
      <c r="C6" s="10"/>
      <c r="D6" s="178">
        <v>2025</v>
      </c>
      <c r="E6" s="178">
        <v>2026</v>
      </c>
      <c r="F6" s="178">
        <v>2025</v>
      </c>
      <c r="G6" s="178">
        <v>2026</v>
      </c>
      <c r="H6" s="178" t="s">
        <v>13</v>
      </c>
      <c r="I6" s="184" t="s">
        <v>14</v>
      </c>
      <c r="J6" s="180"/>
      <c r="K6" s="27"/>
    </row>
    <row r="7" spans="1:15" ht="15" customHeight="1" x14ac:dyDescent="0.25">
      <c r="A7" s="8" t="s">
        <v>16</v>
      </c>
      <c r="B7" s="169" t="s">
        <v>21</v>
      </c>
      <c r="C7" s="162" t="s">
        <v>2</v>
      </c>
      <c r="D7" s="67" cm="1">
        <f t="array" ref="D7:G7">Líquidos!B35:E35</f>
        <v>15747498</v>
      </c>
      <c r="E7" s="67">
        <v>16222560</v>
      </c>
      <c r="F7" s="67">
        <v>59019073</v>
      </c>
      <c r="G7" s="67">
        <v>60524563</v>
      </c>
      <c r="H7" s="179">
        <f>G7-F7</f>
        <v>1505490</v>
      </c>
      <c r="I7" s="156">
        <f>((G7*100/F7)-100)</f>
        <v>2.5508533487132183</v>
      </c>
      <c r="J7" s="185"/>
      <c r="K7" s="27"/>
    </row>
    <row r="8" spans="1:15" ht="15" customHeight="1" x14ac:dyDescent="0.25">
      <c r="A8" s="8"/>
      <c r="B8" s="56" t="s">
        <v>22</v>
      </c>
      <c r="C8" s="56" t="s">
        <v>2</v>
      </c>
      <c r="D8" s="67" cm="1">
        <f t="array" ref="D8:G8">Sólidos!B35:E35</f>
        <v>6633658</v>
      </c>
      <c r="E8" s="67">
        <v>6501271</v>
      </c>
      <c r="F8" s="69">
        <v>26879673</v>
      </c>
      <c r="G8" s="67">
        <v>25042064</v>
      </c>
      <c r="H8" s="61">
        <f t="shared" ref="H8:H18" si="0">G8-F8</f>
        <v>-1837609</v>
      </c>
      <c r="I8" s="155">
        <f>((G8*100/F8)-100)</f>
        <v>-6.8364261722975641</v>
      </c>
      <c r="J8" s="51"/>
      <c r="K8" s="27"/>
    </row>
    <row r="9" spans="1:15" ht="15" customHeight="1" x14ac:dyDescent="0.25">
      <c r="A9" s="8"/>
      <c r="B9" s="9" t="s">
        <v>23</v>
      </c>
      <c r="C9" s="57" t="s">
        <v>2</v>
      </c>
      <c r="D9" s="67" cm="1">
        <f t="array" ref="D9:G9">'Mercancía general'!B35:E35</f>
        <v>23955586</v>
      </c>
      <c r="E9" s="80">
        <v>24762649</v>
      </c>
      <c r="F9" s="67">
        <v>91564143</v>
      </c>
      <c r="G9" s="81">
        <v>91044768</v>
      </c>
      <c r="H9" s="61">
        <f t="shared" si="0"/>
        <v>-519375</v>
      </c>
      <c r="I9" s="156">
        <f t="shared" ref="I9:I30" si="1">((G9*100/F9)-100)</f>
        <v>-0.56722531657398179</v>
      </c>
      <c r="J9" s="51"/>
      <c r="K9" s="27"/>
    </row>
    <row r="10" spans="1:15" ht="15" customHeight="1" x14ac:dyDescent="0.25">
      <c r="A10" s="8"/>
      <c r="B10" s="9"/>
      <c r="C10" s="50" t="s">
        <v>24</v>
      </c>
      <c r="D10" s="70" cm="1">
        <f t="array" ref="D10:G10">'Mercancías contenedores'!B35:E35</f>
        <v>16485082</v>
      </c>
      <c r="E10" s="70">
        <v>16810727</v>
      </c>
      <c r="F10" s="82">
        <v>62525207</v>
      </c>
      <c r="G10" s="70">
        <v>62039392</v>
      </c>
      <c r="H10" s="62">
        <f t="shared" si="0"/>
        <v>-485815</v>
      </c>
      <c r="I10" s="157">
        <f t="shared" si="1"/>
        <v>-0.77699063035488791</v>
      </c>
      <c r="J10" s="51"/>
      <c r="K10" s="27"/>
    </row>
    <row r="11" spans="1:15" ht="15" customHeight="1" x14ac:dyDescent="0.25">
      <c r="A11" s="8"/>
      <c r="B11" s="9"/>
      <c r="C11" s="50" t="s">
        <v>25</v>
      </c>
      <c r="D11" s="83">
        <f>D9-D10</f>
        <v>7470504</v>
      </c>
      <c r="E11" s="83">
        <f t="shared" ref="E11:G11" si="2">E9-E10</f>
        <v>7951922</v>
      </c>
      <c r="F11" s="84">
        <f t="shared" si="2"/>
        <v>29038936</v>
      </c>
      <c r="G11" s="85">
        <f t="shared" si="2"/>
        <v>29005376</v>
      </c>
      <c r="H11" s="62">
        <f t="shared" si="0"/>
        <v>-33560</v>
      </c>
      <c r="I11" s="158">
        <f t="shared" si="1"/>
        <v>-0.11556897263729127</v>
      </c>
      <c r="J11" s="51"/>
      <c r="K11" s="27"/>
    </row>
    <row r="12" spans="1:15" ht="15" customHeight="1" x14ac:dyDescent="0.25">
      <c r="A12" s="8"/>
      <c r="B12" s="54"/>
      <c r="C12" s="55" t="s">
        <v>26</v>
      </c>
      <c r="D12" s="63">
        <f>SUM(D7,D8,D9)</f>
        <v>46336742</v>
      </c>
      <c r="E12" s="63">
        <f>SUM(E7,E8,E9)</f>
        <v>47486480</v>
      </c>
      <c r="F12" s="63">
        <f>SUM(F7,F8,F9)</f>
        <v>177462889</v>
      </c>
      <c r="G12" s="63">
        <f>SUM(G7,G8,G9)</f>
        <v>176611395</v>
      </c>
      <c r="H12" s="64">
        <f t="shared" si="0"/>
        <v>-851494</v>
      </c>
      <c r="I12" s="159">
        <f t="shared" si="1"/>
        <v>-0.47981524745716797</v>
      </c>
      <c r="J12" s="51"/>
      <c r="K12" s="27"/>
    </row>
    <row r="13" spans="1:15" ht="15" customHeight="1" x14ac:dyDescent="0.25">
      <c r="A13" s="7" t="s">
        <v>17</v>
      </c>
      <c r="B13" s="56" t="s">
        <v>27</v>
      </c>
      <c r="C13" s="57" t="s">
        <v>2</v>
      </c>
      <c r="D13" s="65" cm="1">
        <f t="array" ref="D13:G13">Pesca!B35:E35</f>
        <v>12992.375999999997</v>
      </c>
      <c r="E13" s="66">
        <v>11467.473999999998</v>
      </c>
      <c r="F13" s="67">
        <v>41524.756000000001</v>
      </c>
      <c r="G13" s="68">
        <v>32923.976999999999</v>
      </c>
      <c r="H13" s="67">
        <f>G13-F13</f>
        <v>-8600.7790000000023</v>
      </c>
      <c r="I13" s="160">
        <f t="shared" si="1"/>
        <v>-20.712413096418928</v>
      </c>
      <c r="J13" s="52"/>
      <c r="K13" s="27"/>
    </row>
    <row r="14" spans="1:15" ht="15" customHeight="1" x14ac:dyDescent="0.25">
      <c r="A14" s="7"/>
      <c r="B14" s="9" t="s">
        <v>28</v>
      </c>
      <c r="C14" s="57" t="s">
        <v>2</v>
      </c>
      <c r="D14" s="69" cm="1">
        <f t="array" ref="D14:G14">Avituallamiento!B35:E35</f>
        <v>1009236</v>
      </c>
      <c r="E14" s="67">
        <v>982769</v>
      </c>
      <c r="F14" s="67">
        <v>3766808</v>
      </c>
      <c r="G14" s="66">
        <v>3788499</v>
      </c>
      <c r="H14" s="67">
        <f>G14-F14</f>
        <v>21691</v>
      </c>
      <c r="I14" s="156">
        <f t="shared" si="1"/>
        <v>0.57584564968536256</v>
      </c>
      <c r="J14" s="27"/>
      <c r="K14" s="27"/>
    </row>
    <row r="15" spans="1:15" ht="15" customHeight="1" x14ac:dyDescent="0.25">
      <c r="A15" s="7"/>
      <c r="B15" s="9"/>
      <c r="C15" s="50" t="s">
        <v>29</v>
      </c>
      <c r="D15" s="70" cm="1">
        <f t="array" ref="D15:G15">'Avi. combustibles'!B35:E35</f>
        <v>836693</v>
      </c>
      <c r="E15" s="71">
        <v>804781</v>
      </c>
      <c r="F15" s="72">
        <v>3151803</v>
      </c>
      <c r="G15" s="72">
        <v>3096836</v>
      </c>
      <c r="H15" s="70">
        <f>G15-F15</f>
        <v>-54967</v>
      </c>
      <c r="I15" s="161">
        <f t="shared" si="1"/>
        <v>-1.7439859026722218</v>
      </c>
      <c r="J15" s="27"/>
      <c r="K15" s="27"/>
      <c r="L15" s="53"/>
      <c r="O15" s="53"/>
    </row>
    <row r="16" spans="1:15" ht="15" customHeight="1" x14ac:dyDescent="0.25">
      <c r="A16" s="7"/>
      <c r="B16" s="56" t="s">
        <v>30</v>
      </c>
      <c r="C16" s="57" t="s">
        <v>2</v>
      </c>
      <c r="D16" s="73" cm="1">
        <f t="array" ref="D16:G16">'Tráfico interior'!B35:E35</f>
        <v>267412</v>
      </c>
      <c r="E16" s="74">
        <v>240401</v>
      </c>
      <c r="F16" s="65">
        <v>1253421</v>
      </c>
      <c r="G16" s="66">
        <v>1205800</v>
      </c>
      <c r="H16" s="67">
        <f>G16-F16</f>
        <v>-47621</v>
      </c>
      <c r="I16" s="155">
        <f t="shared" si="1"/>
        <v>-3.7992821246811701</v>
      </c>
      <c r="J16" s="27"/>
      <c r="K16" s="27"/>
    </row>
    <row r="17" spans="1:14" ht="15" customHeight="1" x14ac:dyDescent="0.25">
      <c r="A17" s="7"/>
      <c r="B17" s="59"/>
      <c r="C17" s="59" t="s">
        <v>26</v>
      </c>
      <c r="D17" s="171">
        <f>SUM(D13,D14,D16)</f>
        <v>1289640.3760000002</v>
      </c>
      <c r="E17" s="172">
        <f t="shared" ref="E17:G17" si="3">SUM(E13,E14,E16)</f>
        <v>1234637.4739999999</v>
      </c>
      <c r="F17" s="172">
        <f t="shared" si="3"/>
        <v>5061753.7560000001</v>
      </c>
      <c r="G17" s="172">
        <f t="shared" si="3"/>
        <v>5027222.977</v>
      </c>
      <c r="H17" s="173">
        <f>G17-F17</f>
        <v>-34530.779000000097</v>
      </c>
      <c r="I17" s="159">
        <f t="shared" si="1"/>
        <v>-0.68219002078220115</v>
      </c>
      <c r="J17" s="27"/>
      <c r="K17" s="27"/>
    </row>
    <row r="18" spans="1:14" ht="15" customHeight="1" x14ac:dyDescent="0.25">
      <c r="A18" s="6" t="s">
        <v>31</v>
      </c>
      <c r="B18" s="6"/>
      <c r="C18" s="6"/>
      <c r="D18" s="167">
        <f>D12+D17</f>
        <v>47626382.376000002</v>
      </c>
      <c r="E18" s="186">
        <f>E12+E17</f>
        <v>48721117.473999999</v>
      </c>
      <c r="F18" s="186">
        <f>F12+F17</f>
        <v>182524642.75600001</v>
      </c>
      <c r="G18" s="186">
        <f>G12+G17</f>
        <v>181638617.977</v>
      </c>
      <c r="H18" s="188">
        <f t="shared" si="0"/>
        <v>-886024.77900001407</v>
      </c>
      <c r="I18" s="187">
        <f t="shared" si="1"/>
        <v>-0.48542748289854387</v>
      </c>
      <c r="J18" s="51"/>
      <c r="K18" s="27"/>
    </row>
    <row r="19" spans="1:14" ht="15" customHeight="1" x14ac:dyDescent="0.25">
      <c r="A19" s="175"/>
      <c r="B19" s="177"/>
      <c r="C19" s="174"/>
      <c r="D19" s="176"/>
      <c r="E19" s="181"/>
      <c r="F19" s="182"/>
      <c r="G19" s="182"/>
      <c r="H19" s="183"/>
      <c r="I19" s="183"/>
      <c r="J19" s="51"/>
      <c r="K19" s="27"/>
      <c r="N19" s="53"/>
    </row>
    <row r="20" spans="1:14" ht="15" customHeight="1" x14ac:dyDescent="0.25">
      <c r="A20" s="5" t="s">
        <v>48</v>
      </c>
      <c r="B20" s="9" t="s">
        <v>32</v>
      </c>
      <c r="C20" s="56" t="s">
        <v>2</v>
      </c>
      <c r="D20" s="67" cm="1">
        <f t="array" ref="D20:G20">'Mercancías tránsito'!B35:E35</f>
        <v>13286820</v>
      </c>
      <c r="E20" s="67">
        <v>13020766</v>
      </c>
      <c r="F20" s="67">
        <v>48504095</v>
      </c>
      <c r="G20" s="67">
        <v>48383809</v>
      </c>
      <c r="H20" s="75">
        <f>G20-F20</f>
        <v>-120286</v>
      </c>
      <c r="I20" s="76">
        <f t="shared" si="1"/>
        <v>-0.24799143247595623</v>
      </c>
      <c r="J20" s="27"/>
      <c r="K20" s="27"/>
      <c r="L20" s="27"/>
      <c r="M20" s="27"/>
    </row>
    <row r="21" spans="1:14" ht="15" customHeight="1" x14ac:dyDescent="0.25">
      <c r="A21" s="5"/>
      <c r="B21" s="9"/>
      <c r="C21" s="49" t="s">
        <v>24</v>
      </c>
      <c r="D21" s="77" cm="1">
        <f t="array" ref="D21:G21">'Mercan. contene. tránsito'!B35:E35</f>
        <v>9798776</v>
      </c>
      <c r="E21" s="77">
        <v>9951671</v>
      </c>
      <c r="F21" s="77">
        <v>36803377</v>
      </c>
      <c r="G21" s="77">
        <v>36624316</v>
      </c>
      <c r="H21" s="78">
        <f>G21-F21</f>
        <v>-179061</v>
      </c>
      <c r="I21" s="79">
        <f t="shared" si="1"/>
        <v>-0.48653415690630197</v>
      </c>
      <c r="J21" s="27"/>
      <c r="K21" s="27"/>
      <c r="L21" s="27"/>
      <c r="M21" s="27"/>
    </row>
    <row r="22" spans="1:14" ht="15" customHeight="1" x14ac:dyDescent="0.25">
      <c r="A22" s="5"/>
      <c r="B22" s="9" t="s">
        <v>33</v>
      </c>
      <c r="C22" s="56" t="s">
        <v>34</v>
      </c>
      <c r="D22" s="67" cm="1">
        <f t="array" ref="D22:G22">'Ro-Ro'!B35:E35</f>
        <v>6408596</v>
      </c>
      <c r="E22" s="67">
        <v>6619005</v>
      </c>
      <c r="F22" s="67">
        <v>24834184</v>
      </c>
      <c r="G22" s="67">
        <v>24473325</v>
      </c>
      <c r="H22" s="75">
        <f t="shared" ref="H22:H30" si="4">G22-F22</f>
        <v>-360859</v>
      </c>
      <c r="I22" s="76">
        <f t="shared" si="1"/>
        <v>-1.4530737148440238</v>
      </c>
      <c r="J22" s="27"/>
      <c r="K22" s="27"/>
      <c r="L22" s="27"/>
      <c r="M22" s="27"/>
    </row>
    <row r="23" spans="1:14" ht="15" customHeight="1" x14ac:dyDescent="0.25">
      <c r="A23" s="5"/>
      <c r="B23" s="9"/>
      <c r="C23" s="58" t="s">
        <v>35</v>
      </c>
      <c r="D23" s="77" cm="1">
        <f t="array" ref="D23:G23">'Ro-Ro UTIS'!B35:E35</f>
        <v>277863</v>
      </c>
      <c r="E23" s="77">
        <v>283308</v>
      </c>
      <c r="F23" s="77">
        <v>1056912</v>
      </c>
      <c r="G23" s="77">
        <v>1041429</v>
      </c>
      <c r="H23" s="78">
        <f t="shared" si="4"/>
        <v>-15483</v>
      </c>
      <c r="I23" s="79">
        <f t="shared" si="1"/>
        <v>-1.4649280167128325</v>
      </c>
      <c r="J23" s="27"/>
      <c r="K23" s="27"/>
      <c r="L23" s="27"/>
      <c r="M23" s="27"/>
    </row>
    <row r="24" spans="1:14" ht="15" customHeight="1" x14ac:dyDescent="0.25">
      <c r="A24" s="5"/>
      <c r="B24" s="9" t="s">
        <v>36</v>
      </c>
      <c r="C24" s="56" t="s">
        <v>2</v>
      </c>
      <c r="D24" s="67" cm="1">
        <f t="array" ref="D24:G24">TEUS!B35:E35</f>
        <v>1569684.75</v>
      </c>
      <c r="E24" s="67">
        <v>1665538.5</v>
      </c>
      <c r="F24" s="67">
        <v>5906345</v>
      </c>
      <c r="G24" s="67">
        <v>6129580</v>
      </c>
      <c r="H24" s="75">
        <f t="shared" si="4"/>
        <v>223235</v>
      </c>
      <c r="I24" s="76">
        <f t="shared" si="1"/>
        <v>3.7795794184051204</v>
      </c>
      <c r="J24" s="27"/>
      <c r="K24" s="27"/>
      <c r="L24" s="27"/>
      <c r="M24" s="27"/>
    </row>
    <row r="25" spans="1:14" ht="15" customHeight="1" x14ac:dyDescent="0.25">
      <c r="A25" s="5"/>
      <c r="B25" s="9"/>
      <c r="C25" s="49" t="s">
        <v>40</v>
      </c>
      <c r="D25" s="77" cm="1">
        <f t="array" ref="D25:G25">'TEUS tránsito'!B35:E35</f>
        <v>815155.5</v>
      </c>
      <c r="E25" s="77">
        <v>862839.25</v>
      </c>
      <c r="F25" s="77">
        <v>3041816.75</v>
      </c>
      <c r="G25" s="77">
        <v>3198271.5</v>
      </c>
      <c r="H25" s="78">
        <f t="shared" si="4"/>
        <v>156454.75</v>
      </c>
      <c r="I25" s="79">
        <f t="shared" si="1"/>
        <v>5.1434640170220689</v>
      </c>
      <c r="J25" s="27"/>
      <c r="K25" s="27"/>
      <c r="L25" s="27"/>
      <c r="M25" s="27"/>
    </row>
    <row r="26" spans="1:14" ht="15" customHeight="1" x14ac:dyDescent="0.25">
      <c r="A26" s="5"/>
      <c r="B26" s="9"/>
      <c r="C26" s="49" t="s">
        <v>171</v>
      </c>
      <c r="D26" s="77" cm="1">
        <f t="array" ref="D26:G26">'TEUS nacional'!B35:E35</f>
        <v>176674.5</v>
      </c>
      <c r="E26" s="77">
        <v>185859.5</v>
      </c>
      <c r="F26" s="77">
        <v>698010.5</v>
      </c>
      <c r="G26" s="77">
        <v>700050.75</v>
      </c>
      <c r="H26" s="78">
        <f t="shared" si="4"/>
        <v>2040.25</v>
      </c>
      <c r="I26" s="79">
        <f t="shared" si="1"/>
        <v>0.29229502994581935</v>
      </c>
      <c r="J26" s="27"/>
      <c r="K26" s="27"/>
      <c r="L26" s="27"/>
      <c r="M26" s="27"/>
    </row>
    <row r="27" spans="1:14" ht="15" customHeight="1" x14ac:dyDescent="0.25">
      <c r="A27" s="5"/>
      <c r="B27" s="9"/>
      <c r="C27" s="49" t="s">
        <v>170</v>
      </c>
      <c r="D27" s="77" cm="1">
        <f t="array" ref="D27:G27">'TEUS exterior'!B35:E35</f>
        <v>577854.75</v>
      </c>
      <c r="E27" s="77">
        <v>616839.75</v>
      </c>
      <c r="F27" s="77">
        <v>2166517.75</v>
      </c>
      <c r="G27" s="77">
        <v>2231257.75</v>
      </c>
      <c r="H27" s="78">
        <f t="shared" si="4"/>
        <v>64740</v>
      </c>
      <c r="I27" s="79">
        <f t="shared" si="1"/>
        <v>2.9882053816544953</v>
      </c>
      <c r="J27" s="27"/>
      <c r="K27" s="27"/>
      <c r="L27" s="27"/>
      <c r="M27" s="27"/>
    </row>
    <row r="28" spans="1:14" ht="15" customHeight="1" x14ac:dyDescent="0.25">
      <c r="A28" s="5"/>
      <c r="B28" s="9" t="s">
        <v>37</v>
      </c>
      <c r="C28" s="56" t="s">
        <v>41</v>
      </c>
      <c r="D28" s="67" cm="1">
        <f t="array" ref="D28:G28">'Buques número'!B35:E35</f>
        <v>13074</v>
      </c>
      <c r="E28" s="67">
        <v>13132</v>
      </c>
      <c r="F28" s="67">
        <v>49084</v>
      </c>
      <c r="G28" s="67">
        <v>46941</v>
      </c>
      <c r="H28" s="75">
        <f t="shared" si="4"/>
        <v>-2143</v>
      </c>
      <c r="I28" s="76">
        <f t="shared" si="1"/>
        <v>-4.3659848423111356</v>
      </c>
      <c r="J28" s="27"/>
      <c r="K28" s="27"/>
      <c r="L28" s="27"/>
      <c r="M28" s="27"/>
    </row>
    <row r="29" spans="1:14" ht="15" customHeight="1" x14ac:dyDescent="0.25">
      <c r="A29" s="5"/>
      <c r="B29" s="9"/>
      <c r="C29" s="56" t="s">
        <v>42</v>
      </c>
      <c r="D29" s="67" cm="1">
        <f t="array" ref="D29:G29">'Buques GT'!B35:E35</f>
        <v>239428142</v>
      </c>
      <c r="E29" s="67">
        <v>231033931</v>
      </c>
      <c r="F29" s="67">
        <v>848152241</v>
      </c>
      <c r="G29" s="67">
        <v>834106245</v>
      </c>
      <c r="H29" s="75">
        <f t="shared" si="4"/>
        <v>-14045996</v>
      </c>
      <c r="I29" s="76">
        <f t="shared" si="1"/>
        <v>-1.6560701394173378</v>
      </c>
      <c r="J29" s="27"/>
      <c r="K29" s="27"/>
      <c r="L29" s="27"/>
      <c r="M29" s="27"/>
    </row>
    <row r="30" spans="1:14" ht="15" customHeight="1" x14ac:dyDescent="0.25">
      <c r="A30" s="5"/>
      <c r="B30" s="9"/>
      <c r="C30" s="49" t="s">
        <v>43</v>
      </c>
      <c r="D30" s="77" cm="1">
        <f t="array" ref="D30:G30">Cruceros!B35:E35</f>
        <v>680</v>
      </c>
      <c r="E30" s="77">
        <v>608</v>
      </c>
      <c r="F30" s="77">
        <v>1577</v>
      </c>
      <c r="G30" s="77">
        <v>1597</v>
      </c>
      <c r="H30" s="78">
        <f t="shared" si="4"/>
        <v>20</v>
      </c>
      <c r="I30" s="79">
        <f t="shared" si="1"/>
        <v>1.2682308180088739</v>
      </c>
      <c r="J30" s="27"/>
      <c r="K30" s="27"/>
      <c r="L30" s="27"/>
      <c r="M30" s="27"/>
    </row>
    <row r="31" spans="1:14" ht="15" customHeight="1" x14ac:dyDescent="0.25">
      <c r="A31" s="5"/>
      <c r="B31" s="9" t="s">
        <v>38</v>
      </c>
      <c r="C31" s="56" t="s">
        <v>2</v>
      </c>
      <c r="D31" s="67" cm="1">
        <f t="array" ref="D31:G31">'Pasajeros total'!B35:E35</f>
        <v>3746412</v>
      </c>
      <c r="E31" s="67">
        <v>3269930</v>
      </c>
      <c r="F31" s="67">
        <v>10650223</v>
      </c>
      <c r="G31" s="67">
        <v>10458757</v>
      </c>
      <c r="H31" s="75">
        <f>G31-F31</f>
        <v>-191466</v>
      </c>
      <c r="I31" s="76">
        <f>((G31*100/F31)-100)</f>
        <v>-1.7977651735555185</v>
      </c>
      <c r="J31" s="27"/>
      <c r="K31" s="27"/>
      <c r="L31" s="27"/>
      <c r="M31" s="27"/>
    </row>
    <row r="32" spans="1:14" ht="15" customHeight="1" x14ac:dyDescent="0.25">
      <c r="A32" s="5"/>
      <c r="B32" s="9"/>
      <c r="C32" s="49" t="s">
        <v>44</v>
      </c>
      <c r="D32" s="77" cm="1">
        <f t="array" ref="D32:G32">'Pasajeros regulares'!B35:E35</f>
        <v>2246399</v>
      </c>
      <c r="E32" s="77">
        <v>2036747</v>
      </c>
      <c r="F32" s="77">
        <v>6777311</v>
      </c>
      <c r="G32" s="77">
        <v>6480080</v>
      </c>
      <c r="H32" s="78">
        <f>G32-F32</f>
        <v>-297231</v>
      </c>
      <c r="I32" s="79">
        <f>((G32*100/F32)-100)</f>
        <v>-4.385677446409062</v>
      </c>
      <c r="J32" s="27"/>
      <c r="K32" s="27"/>
      <c r="L32" s="27"/>
      <c r="M32" s="27"/>
    </row>
    <row r="33" spans="1:13" ht="15" customHeight="1" x14ac:dyDescent="0.25">
      <c r="A33" s="5"/>
      <c r="B33" s="9"/>
      <c r="C33" s="49" t="s">
        <v>45</v>
      </c>
      <c r="D33" s="77" cm="1">
        <f t="array" ref="D33:G33">'Pasajeros crucero'!B35:E35</f>
        <v>1500013</v>
      </c>
      <c r="E33" s="77">
        <v>1233183</v>
      </c>
      <c r="F33" s="77">
        <v>3872912</v>
      </c>
      <c r="G33" s="77">
        <v>3978677</v>
      </c>
      <c r="H33" s="78">
        <f>G33-F33</f>
        <v>105765</v>
      </c>
      <c r="I33" s="79">
        <f>((G33*100/F33)-100)</f>
        <v>2.730890864548428</v>
      </c>
      <c r="J33" s="27"/>
      <c r="K33" s="27"/>
      <c r="L33" s="27"/>
      <c r="M33" s="27"/>
    </row>
    <row r="34" spans="1:13" ht="15" customHeight="1" x14ac:dyDescent="0.25">
      <c r="A34" s="5"/>
      <c r="B34" s="9" t="s">
        <v>39</v>
      </c>
      <c r="C34" s="56" t="s">
        <v>46</v>
      </c>
      <c r="D34" s="67" cm="1">
        <f t="array" ref="D34:G34">'Automóviles régimen pasaje'!B35:E35</f>
        <v>619369</v>
      </c>
      <c r="E34" s="67">
        <v>571352</v>
      </c>
      <c r="F34" s="67">
        <v>1889082</v>
      </c>
      <c r="G34" s="67">
        <v>1824095</v>
      </c>
      <c r="H34" s="75">
        <f>G34-F34</f>
        <v>-64987</v>
      </c>
      <c r="I34" s="76">
        <f>((G34*100/F34)-100)</f>
        <v>-3.4401365319239687</v>
      </c>
      <c r="J34" s="27"/>
      <c r="K34" s="27"/>
      <c r="L34" s="27"/>
      <c r="M34" s="27"/>
    </row>
    <row r="35" spans="1:13" ht="15" customHeight="1" x14ac:dyDescent="0.25">
      <c r="A35" s="5"/>
      <c r="B35" s="9"/>
      <c r="C35" s="56" t="s">
        <v>164</v>
      </c>
      <c r="D35" s="67" cm="1">
        <f t="array" ref="D35:G35">'Automóviles régimen mercancía'!B35:E35</f>
        <v>300764</v>
      </c>
      <c r="E35" s="67">
        <v>295979</v>
      </c>
      <c r="F35" s="67">
        <v>1106352</v>
      </c>
      <c r="G35" s="67">
        <v>1124921</v>
      </c>
      <c r="H35" s="75">
        <f>G35-F35</f>
        <v>18569</v>
      </c>
      <c r="I35" s="76">
        <f>((G35*100/F35)-100)</f>
        <v>1.6783989182466286</v>
      </c>
      <c r="J35" s="27"/>
      <c r="K35" s="27"/>
      <c r="L35" s="27"/>
      <c r="M35" s="27"/>
    </row>
    <row r="36" spans="1:13" ht="15" customHeight="1" x14ac:dyDescent="0.25">
      <c r="A36" s="87" t="s">
        <v>49</v>
      </c>
      <c r="J36" s="27"/>
      <c r="K36" s="27"/>
      <c r="L36" s="27"/>
      <c r="M36" s="27"/>
    </row>
    <row r="37" spans="1:13" x14ac:dyDescent="0.25">
      <c r="A37" s="6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3" x14ac:dyDescent="0.25">
      <c r="J39" s="27"/>
      <c r="K39" s="27"/>
    </row>
  </sheetData>
  <mergeCells count="16">
    <mergeCell ref="B24:B27"/>
    <mergeCell ref="B28:B30"/>
    <mergeCell ref="B31:B33"/>
    <mergeCell ref="A20:A35"/>
    <mergeCell ref="B34:B35"/>
    <mergeCell ref="B14:B15"/>
    <mergeCell ref="A13:A17"/>
    <mergeCell ref="A18:C18"/>
    <mergeCell ref="B20:B21"/>
    <mergeCell ref="B22:B23"/>
    <mergeCell ref="D5:E5"/>
    <mergeCell ref="F5:G5"/>
    <mergeCell ref="H5:I5"/>
    <mergeCell ref="A5:C6"/>
    <mergeCell ref="B9:B11"/>
    <mergeCell ref="A7:A12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092F-9F1A-45AE-B569-9EDDB8A9C524}">
  <sheetPr codeName="Hoja3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3214</v>
      </c>
      <c r="C8" s="203">
        <v>5546</v>
      </c>
      <c r="D8" s="203">
        <v>16304</v>
      </c>
      <c r="E8" s="203">
        <v>22422</v>
      </c>
      <c r="F8" s="204">
        <v>37.524533856722293</v>
      </c>
      <c r="G8" s="20"/>
    </row>
    <row r="9" spans="1:14" ht="15.6" customHeight="1" x14ac:dyDescent="0.25">
      <c r="A9" s="202" t="s">
        <v>8</v>
      </c>
      <c r="B9" s="203">
        <v>13197</v>
      </c>
      <c r="C9" s="203">
        <v>12391</v>
      </c>
      <c r="D9" s="203">
        <v>41125</v>
      </c>
      <c r="E9" s="203">
        <v>40276</v>
      </c>
      <c r="F9" s="204">
        <v>-2.064437689969608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96345</v>
      </c>
      <c r="C11" s="203">
        <v>85050</v>
      </c>
      <c r="D11" s="203">
        <v>321002</v>
      </c>
      <c r="E11" s="203">
        <v>303205</v>
      </c>
      <c r="F11" s="204">
        <v>-5.544202216808614</v>
      </c>
    </row>
    <row r="12" spans="1:14" ht="15.6" customHeight="1" x14ac:dyDescent="0.25">
      <c r="A12" s="202" t="s">
        <v>6</v>
      </c>
      <c r="B12" s="203">
        <v>1887</v>
      </c>
      <c r="C12" s="203">
        <v>1792</v>
      </c>
      <c r="D12" s="203">
        <v>7087</v>
      </c>
      <c r="E12" s="203">
        <v>7092</v>
      </c>
      <c r="F12" s="204">
        <v>7.0551714406661858E-2</v>
      </c>
    </row>
    <row r="13" spans="1:14" ht="15.6" customHeight="1" x14ac:dyDescent="0.25">
      <c r="A13" s="202" t="s">
        <v>175</v>
      </c>
      <c r="B13" s="203">
        <v>127803</v>
      </c>
      <c r="C13" s="203">
        <v>116559</v>
      </c>
      <c r="D13" s="203">
        <v>326960</v>
      </c>
      <c r="E13" s="203">
        <v>311379</v>
      </c>
      <c r="F13" s="204">
        <v>-4.7654147296305354</v>
      </c>
    </row>
    <row r="14" spans="1:14" ht="15.6" customHeight="1" x14ac:dyDescent="0.25">
      <c r="A14" s="202" t="s">
        <v>148</v>
      </c>
      <c r="B14" s="203">
        <v>42248</v>
      </c>
      <c r="C14" s="203">
        <v>39504</v>
      </c>
      <c r="D14" s="203">
        <v>110239</v>
      </c>
      <c r="E14" s="203">
        <v>113137</v>
      </c>
      <c r="F14" s="204">
        <v>2.6288337158355972</v>
      </c>
    </row>
    <row r="15" spans="1:14" ht="15.6" customHeight="1" x14ac:dyDescent="0.25">
      <c r="A15" s="202" t="s">
        <v>145</v>
      </c>
      <c r="B15" s="203">
        <v>6242</v>
      </c>
      <c r="C15" s="203">
        <v>5746</v>
      </c>
      <c r="D15" s="203">
        <v>13688</v>
      </c>
      <c r="E15" s="203">
        <v>12695</v>
      </c>
      <c r="F15" s="204">
        <v>-7.2545295149035658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45242</v>
      </c>
      <c r="C18" s="203">
        <v>35254</v>
      </c>
      <c r="D18" s="203">
        <v>147254</v>
      </c>
      <c r="E18" s="203">
        <v>120727</v>
      </c>
      <c r="F18" s="204">
        <v>-18.014451220340359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2491</v>
      </c>
      <c r="C21" s="203">
        <v>2099</v>
      </c>
      <c r="D21" s="203">
        <v>8002</v>
      </c>
      <c r="E21" s="203">
        <v>7685</v>
      </c>
      <c r="F21" s="204">
        <v>-3.9615096225943489</v>
      </c>
    </row>
    <row r="22" spans="1:7" ht="15.6" customHeight="1" x14ac:dyDescent="0.25">
      <c r="A22" s="202" t="s">
        <v>146</v>
      </c>
      <c r="B22" s="203">
        <v>61929</v>
      </c>
      <c r="C22" s="203">
        <v>56333</v>
      </c>
      <c r="D22" s="203">
        <v>190803</v>
      </c>
      <c r="E22" s="203">
        <v>179807</v>
      </c>
      <c r="F22" s="204">
        <v>-5.7630121119688908</v>
      </c>
    </row>
    <row r="23" spans="1:7" ht="15.6" customHeight="1" x14ac:dyDescent="0.25">
      <c r="A23" s="202" t="s">
        <v>165</v>
      </c>
      <c r="B23" s="203">
        <v>6799</v>
      </c>
      <c r="C23" s="203">
        <v>6206</v>
      </c>
      <c r="D23" s="203">
        <v>20158</v>
      </c>
      <c r="E23" s="203">
        <v>22093</v>
      </c>
      <c r="F23" s="204">
        <v>9.5991665839865021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12615</v>
      </c>
      <c r="C25" s="203">
        <v>13193</v>
      </c>
      <c r="D25" s="203">
        <v>36228</v>
      </c>
      <c r="E25" s="203">
        <v>43864</v>
      </c>
      <c r="F25" s="204">
        <v>21.077619520812629</v>
      </c>
    </row>
    <row r="26" spans="1:7" ht="15.6" customHeight="1" x14ac:dyDescent="0.25">
      <c r="A26" s="202" t="s">
        <v>152</v>
      </c>
      <c r="B26" s="203">
        <v>2600</v>
      </c>
      <c r="C26" s="203">
        <v>3013</v>
      </c>
      <c r="D26" s="203">
        <v>7479</v>
      </c>
      <c r="E26" s="203">
        <v>9925</v>
      </c>
      <c r="F26" s="204">
        <v>32.704907073138124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165142</v>
      </c>
      <c r="C28" s="203">
        <v>158098</v>
      </c>
      <c r="D28" s="203">
        <v>562285</v>
      </c>
      <c r="E28" s="203">
        <v>545243</v>
      </c>
      <c r="F28" s="204">
        <v>-3.0308473460967349</v>
      </c>
    </row>
    <row r="29" spans="1:7" ht="15.6" customHeight="1" x14ac:dyDescent="0.25">
      <c r="A29" s="202" t="s">
        <v>178</v>
      </c>
      <c r="B29" s="203">
        <v>9119</v>
      </c>
      <c r="C29" s="203">
        <v>9235</v>
      </c>
      <c r="D29" s="203">
        <v>18853</v>
      </c>
      <c r="E29" s="203">
        <v>18368</v>
      </c>
      <c r="F29" s="204">
        <v>-2.5725348750861912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22496</v>
      </c>
      <c r="C32" s="203">
        <v>21333</v>
      </c>
      <c r="D32" s="203">
        <v>61615</v>
      </c>
      <c r="E32" s="203">
        <v>66177</v>
      </c>
      <c r="F32" s="204">
        <v>7.4040412237279876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619369</v>
      </c>
      <c r="C35" s="91">
        <f>SUM(C7:C34)</f>
        <v>571352</v>
      </c>
      <c r="D35" s="192">
        <f>SUM(D7:D34)</f>
        <v>1889082</v>
      </c>
      <c r="E35" s="192">
        <f>SUM(E7:E34)</f>
        <v>1824095</v>
      </c>
      <c r="F35" s="154">
        <f>E35*100/D35-100</f>
        <v>-3.4401365319239687</v>
      </c>
    </row>
    <row r="36" spans="1:6" ht="15.6" customHeight="1" x14ac:dyDescent="0.25">
      <c r="A36" s="87" t="s">
        <v>85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62E6-5AAE-4B1E-9C6E-0B744388C3BF}">
  <sheetPr codeName="Hoja3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459</v>
      </c>
      <c r="C8" s="203">
        <v>4384</v>
      </c>
      <c r="D8" s="203">
        <v>2538</v>
      </c>
      <c r="E8" s="203">
        <v>13107</v>
      </c>
      <c r="F8" s="204">
        <v>416.43026004728131</v>
      </c>
      <c r="G8" s="20"/>
    </row>
    <row r="9" spans="1:14" ht="15.6" customHeight="1" x14ac:dyDescent="0.25">
      <c r="A9" s="202" t="s">
        <v>8</v>
      </c>
      <c r="B9" s="203">
        <v>160</v>
      </c>
      <c r="C9" s="203">
        <v>255</v>
      </c>
      <c r="D9" s="203">
        <v>1725</v>
      </c>
      <c r="E9" s="203">
        <v>2086</v>
      </c>
      <c r="F9" s="204">
        <v>20.927536231884059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543</v>
      </c>
      <c r="C11" s="203">
        <v>613</v>
      </c>
      <c r="D11" s="203">
        <v>2069</v>
      </c>
      <c r="E11" s="203">
        <v>2251</v>
      </c>
      <c r="F11" s="204">
        <v>8.7965200579990324</v>
      </c>
    </row>
    <row r="12" spans="1:14" ht="15.6" customHeight="1" x14ac:dyDescent="0.25">
      <c r="A12" s="202" t="s">
        <v>6</v>
      </c>
      <c r="B12" s="203">
        <v>6172</v>
      </c>
      <c r="C12" s="203">
        <v>1636</v>
      </c>
      <c r="D12" s="203">
        <v>13277</v>
      </c>
      <c r="E12" s="203">
        <v>9014</v>
      </c>
      <c r="F12" s="204">
        <v>-32.108156963169392</v>
      </c>
    </row>
    <row r="13" spans="1:14" ht="15.6" customHeight="1" x14ac:dyDescent="0.25">
      <c r="A13" s="202" t="s">
        <v>175</v>
      </c>
      <c r="B13" s="203">
        <v>12952</v>
      </c>
      <c r="C13" s="203">
        <v>12205</v>
      </c>
      <c r="D13" s="203">
        <v>40033</v>
      </c>
      <c r="E13" s="203">
        <v>40391</v>
      </c>
      <c r="F13" s="204">
        <v>0.8942622336572299</v>
      </c>
    </row>
    <row r="14" spans="1:14" ht="15.6" customHeight="1" x14ac:dyDescent="0.25">
      <c r="A14" s="202" t="s">
        <v>148</v>
      </c>
      <c r="B14" s="203">
        <v>60332</v>
      </c>
      <c r="C14" s="203">
        <v>68184</v>
      </c>
      <c r="D14" s="203">
        <v>228778</v>
      </c>
      <c r="E14" s="203">
        <v>245294</v>
      </c>
      <c r="F14" s="204">
        <v>7.2192256248415561</v>
      </c>
    </row>
    <row r="15" spans="1:14" ht="15.6" customHeight="1" x14ac:dyDescent="0.25">
      <c r="A15" s="202" t="s">
        <v>145</v>
      </c>
      <c r="B15" s="203">
        <v>2444</v>
      </c>
      <c r="C15" s="203">
        <v>1571</v>
      </c>
      <c r="D15" s="203">
        <v>6761</v>
      </c>
      <c r="E15" s="203">
        <v>5833</v>
      </c>
      <c r="F15" s="204">
        <v>-13.725780210028111</v>
      </c>
    </row>
    <row r="16" spans="1:14" ht="15.6" customHeight="1" x14ac:dyDescent="0.5">
      <c r="A16" s="202" t="s">
        <v>144</v>
      </c>
      <c r="B16" s="203">
        <v>0</v>
      </c>
      <c r="C16" s="203">
        <v>15</v>
      </c>
      <c r="D16" s="203">
        <v>288</v>
      </c>
      <c r="E16" s="203">
        <v>158</v>
      </c>
      <c r="F16" s="204">
        <v>-45.138888888888893</v>
      </c>
      <c r="G16" s="15"/>
    </row>
    <row r="17" spans="1:7" ht="15.6" customHeight="1" x14ac:dyDescent="0.35">
      <c r="A17" s="202" t="s">
        <v>150</v>
      </c>
      <c r="B17" s="203">
        <v>4</v>
      </c>
      <c r="C17" s="203">
        <v>1278</v>
      </c>
      <c r="D17" s="203">
        <v>54</v>
      </c>
      <c r="E17" s="203">
        <v>8804</v>
      </c>
      <c r="F17" s="204">
        <v>16203.70370370371</v>
      </c>
      <c r="G17" s="16"/>
    </row>
    <row r="18" spans="1:7" ht="15.6" customHeight="1" x14ac:dyDescent="0.25">
      <c r="A18" s="202" t="s">
        <v>147</v>
      </c>
      <c r="B18" s="203">
        <v>170</v>
      </c>
      <c r="C18" s="203">
        <v>165</v>
      </c>
      <c r="D18" s="203">
        <v>496</v>
      </c>
      <c r="E18" s="203">
        <v>976</v>
      </c>
      <c r="F18" s="204">
        <v>96.774193548387103</v>
      </c>
    </row>
    <row r="19" spans="1:7" ht="15.6" customHeight="1" x14ac:dyDescent="0.25">
      <c r="A19" s="202" t="s">
        <v>143</v>
      </c>
      <c r="B19" s="203">
        <v>3250</v>
      </c>
      <c r="C19" s="203">
        <v>0</v>
      </c>
      <c r="D19" s="203">
        <v>3251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40</v>
      </c>
      <c r="C20" s="203">
        <v>18</v>
      </c>
      <c r="D20" s="203">
        <v>145</v>
      </c>
      <c r="E20" s="203">
        <v>554</v>
      </c>
      <c r="F20" s="204">
        <v>282.06896551724139</v>
      </c>
    </row>
    <row r="21" spans="1:7" ht="15.6" customHeight="1" x14ac:dyDescent="0.25">
      <c r="A21" s="202" t="s">
        <v>149</v>
      </c>
      <c r="B21" s="203">
        <v>3499</v>
      </c>
      <c r="C21" s="203">
        <v>7002</v>
      </c>
      <c r="D21" s="203">
        <v>7392</v>
      </c>
      <c r="E21" s="203">
        <v>24027</v>
      </c>
      <c r="F21" s="204">
        <v>225.04058441558439</v>
      </c>
    </row>
    <row r="22" spans="1:7" ht="15.6" customHeight="1" x14ac:dyDescent="0.25">
      <c r="A22" s="202" t="s">
        <v>146</v>
      </c>
      <c r="B22" s="203">
        <v>20921</v>
      </c>
      <c r="C22" s="203">
        <v>12726</v>
      </c>
      <c r="D22" s="203">
        <v>57357</v>
      </c>
      <c r="E22" s="203">
        <v>51817</v>
      </c>
      <c r="F22" s="204">
        <v>-9.6588036333838971</v>
      </c>
    </row>
    <row r="23" spans="1:7" ht="15.6" customHeight="1" x14ac:dyDescent="0.25">
      <c r="A23" s="202" t="s">
        <v>165</v>
      </c>
      <c r="B23" s="203">
        <v>8642</v>
      </c>
      <c r="C23" s="203">
        <v>7089</v>
      </c>
      <c r="D23" s="203">
        <v>45874</v>
      </c>
      <c r="E23" s="203">
        <v>29723</v>
      </c>
      <c r="F23" s="204">
        <v>-35.207306971269134</v>
      </c>
    </row>
    <row r="24" spans="1:7" ht="15.6" customHeight="1" x14ac:dyDescent="0.25">
      <c r="A24" s="202" t="s">
        <v>141</v>
      </c>
      <c r="B24" s="203">
        <v>184</v>
      </c>
      <c r="C24" s="203">
        <v>137</v>
      </c>
      <c r="D24" s="203">
        <v>208</v>
      </c>
      <c r="E24" s="203">
        <v>417</v>
      </c>
      <c r="F24" s="204">
        <v>100.4807692307692</v>
      </c>
    </row>
    <row r="25" spans="1:7" ht="15.6" customHeight="1" x14ac:dyDescent="0.25">
      <c r="A25" s="202" t="s">
        <v>140</v>
      </c>
      <c r="B25" s="203">
        <v>158</v>
      </c>
      <c r="C25" s="203">
        <v>212</v>
      </c>
      <c r="D25" s="203">
        <v>672</v>
      </c>
      <c r="E25" s="203">
        <v>760</v>
      </c>
      <c r="F25" s="204">
        <v>13.0952380952381</v>
      </c>
    </row>
    <row r="26" spans="1:7" ht="15.6" customHeight="1" x14ac:dyDescent="0.25">
      <c r="A26" s="202" t="s">
        <v>152</v>
      </c>
      <c r="B26" s="203">
        <v>3</v>
      </c>
      <c r="C26" s="203">
        <v>1003</v>
      </c>
      <c r="D26" s="203">
        <v>28</v>
      </c>
      <c r="E26" s="203">
        <v>2996</v>
      </c>
      <c r="F26" s="204">
        <v>10600</v>
      </c>
    </row>
    <row r="27" spans="1:7" ht="15.6" customHeight="1" x14ac:dyDescent="0.25">
      <c r="A27" s="202" t="s">
        <v>173</v>
      </c>
      <c r="B27" s="203">
        <v>17142</v>
      </c>
      <c r="C27" s="203">
        <v>15177</v>
      </c>
      <c r="D27" s="203">
        <v>66222</v>
      </c>
      <c r="E27" s="203">
        <v>59498</v>
      </c>
      <c r="F27" s="204">
        <v>-10.15372534807163</v>
      </c>
    </row>
    <row r="28" spans="1:7" ht="15.6" customHeight="1" x14ac:dyDescent="0.25">
      <c r="A28" s="202" t="s">
        <v>177</v>
      </c>
      <c r="B28" s="203">
        <v>7048</v>
      </c>
      <c r="C28" s="203">
        <v>7105</v>
      </c>
      <c r="D28" s="203">
        <v>28598</v>
      </c>
      <c r="E28" s="203">
        <v>29744</v>
      </c>
      <c r="F28" s="204">
        <v>4.0072732358906222</v>
      </c>
    </row>
    <row r="29" spans="1:7" ht="15.6" customHeight="1" x14ac:dyDescent="0.25">
      <c r="A29" s="202" t="s">
        <v>178</v>
      </c>
      <c r="B29" s="203">
        <v>38574</v>
      </c>
      <c r="C29" s="203">
        <v>36420</v>
      </c>
      <c r="D29" s="203">
        <v>130132</v>
      </c>
      <c r="E29" s="203">
        <v>128221</v>
      </c>
      <c r="F29" s="204">
        <v>-1.4685088986567509</v>
      </c>
    </row>
    <row r="30" spans="1:7" ht="15.6" customHeight="1" x14ac:dyDescent="0.25">
      <c r="A30" s="202" t="s">
        <v>179</v>
      </c>
      <c r="B30" s="203">
        <v>361</v>
      </c>
      <c r="C30" s="203">
        <v>507</v>
      </c>
      <c r="D30" s="203">
        <v>7043</v>
      </c>
      <c r="E30" s="203">
        <v>3220</v>
      </c>
      <c r="F30" s="204">
        <v>-54.280846230299588</v>
      </c>
    </row>
    <row r="31" spans="1:7" ht="15.6" customHeight="1" x14ac:dyDescent="0.25">
      <c r="A31" s="202" t="s">
        <v>180</v>
      </c>
      <c r="B31" s="203">
        <v>21263</v>
      </c>
      <c r="C31" s="203">
        <v>20961</v>
      </c>
      <c r="D31" s="203">
        <v>88120</v>
      </c>
      <c r="E31" s="203">
        <v>78244</v>
      </c>
      <c r="F31" s="204">
        <v>-11.20744439400816</v>
      </c>
    </row>
    <row r="32" spans="1:7" ht="15.6" customHeight="1" x14ac:dyDescent="0.25">
      <c r="A32" s="202" t="s">
        <v>181</v>
      </c>
      <c r="B32" s="203">
        <v>42398</v>
      </c>
      <c r="C32" s="203">
        <v>43193</v>
      </c>
      <c r="D32" s="203">
        <v>158614</v>
      </c>
      <c r="E32" s="203">
        <v>174251</v>
      </c>
      <c r="F32" s="204">
        <v>9.8585244682058288</v>
      </c>
    </row>
    <row r="33" spans="1:6" ht="15.6" customHeight="1" x14ac:dyDescent="0.25">
      <c r="A33" s="202" t="s">
        <v>182</v>
      </c>
      <c r="B33" s="203">
        <v>54040</v>
      </c>
      <c r="C33" s="203">
        <v>54094</v>
      </c>
      <c r="D33" s="203">
        <v>216661</v>
      </c>
      <c r="E33" s="203">
        <v>213446</v>
      </c>
      <c r="F33" s="204">
        <v>-1.483884963145186</v>
      </c>
    </row>
    <row r="34" spans="1:6" ht="15.6" customHeight="1" x14ac:dyDescent="0.25">
      <c r="A34" s="202" t="s">
        <v>183</v>
      </c>
      <c r="B34" s="203">
        <v>5</v>
      </c>
      <c r="C34" s="203">
        <v>29</v>
      </c>
      <c r="D34" s="203">
        <v>16</v>
      </c>
      <c r="E34" s="203">
        <v>89</v>
      </c>
      <c r="F34" s="204">
        <v>456.25</v>
      </c>
    </row>
    <row r="35" spans="1:6" ht="15.6" customHeight="1" x14ac:dyDescent="0.25">
      <c r="A35" s="170" t="s">
        <v>153</v>
      </c>
      <c r="B35" s="90">
        <f>SUM(B7:B34)</f>
        <v>300764</v>
      </c>
      <c r="C35" s="91">
        <f>SUM(C7:C34)</f>
        <v>295979</v>
      </c>
      <c r="D35" s="90">
        <f>SUM(D7:D34)</f>
        <v>1106352</v>
      </c>
      <c r="E35" s="92">
        <f>SUM(E7:E34)</f>
        <v>1124921</v>
      </c>
      <c r="F35" s="154">
        <f>E35*100/D35-100</f>
        <v>1.6783989182466286</v>
      </c>
    </row>
    <row r="36" spans="1:6" ht="15.6" customHeight="1" x14ac:dyDescent="0.25">
      <c r="A36" s="87" t="s">
        <v>158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329A-93B9-460C-943A-D4F5D6222D56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style="216" customWidth="1"/>
    <col min="2" max="2" width="18.7109375" style="216" customWidth="1"/>
    <col min="3" max="3" width="22.5703125" style="216" customWidth="1"/>
    <col min="4" max="5" width="15.42578125" style="216" customWidth="1"/>
    <col min="6" max="6" width="15.5703125" style="216" customWidth="1"/>
    <col min="7" max="10" width="15.42578125" style="216" customWidth="1"/>
    <col min="11" max="11" width="11.85546875" style="216" customWidth="1"/>
    <col min="12" max="16384" width="11.42578125" style="216"/>
  </cols>
  <sheetData>
    <row r="1" spans="1:11" x14ac:dyDescent="0.25">
      <c r="A1" s="212"/>
      <c r="B1" s="213"/>
      <c r="C1" s="213"/>
      <c r="D1" s="214"/>
      <c r="E1" s="215"/>
      <c r="F1" s="214"/>
      <c r="H1" s="217"/>
      <c r="J1" s="217"/>
      <c r="K1" s="217"/>
    </row>
    <row r="2" spans="1:11" x14ac:dyDescent="0.25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 x14ac:dyDescent="0.25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 x14ac:dyDescent="0.25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 x14ac:dyDescent="0.25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 x14ac:dyDescent="0.25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 x14ac:dyDescent="0.25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 x14ac:dyDescent="0.25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 x14ac:dyDescent="0.25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 x14ac:dyDescent="0.25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 x14ac:dyDescent="0.25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 x14ac:dyDescent="0.25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 x14ac:dyDescent="0.25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 x14ac:dyDescent="0.25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 x14ac:dyDescent="0.25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 x14ac:dyDescent="0.25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 x14ac:dyDescent="0.25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 x14ac:dyDescent="0.25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 x14ac:dyDescent="0.25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 x14ac:dyDescent="0.25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 x14ac:dyDescent="0.25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 x14ac:dyDescent="0.25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 x14ac:dyDescent="0.25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 x14ac:dyDescent="0.25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 x14ac:dyDescent="0.25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 x14ac:dyDescent="0.25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 x14ac:dyDescent="0.25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9" x14ac:dyDescent="0.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 ht="17.25" x14ac:dyDescent="0.35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 x14ac:dyDescent="0.25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 x14ac:dyDescent="0.25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 x14ac:dyDescent="0.25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 x14ac:dyDescent="0.25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 x14ac:dyDescent="0.25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 x14ac:dyDescent="0.25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 x14ac:dyDescent="0.25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 x14ac:dyDescent="0.25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 x14ac:dyDescent="0.25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 x14ac:dyDescent="0.25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 x14ac:dyDescent="0.25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 x14ac:dyDescent="0.25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 x14ac:dyDescent="0.25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 x14ac:dyDescent="0.25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 x14ac:dyDescent="0.25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 x14ac:dyDescent="0.25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 x14ac:dyDescent="0.25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 x14ac:dyDescent="0.25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 x14ac:dyDescent="0.25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 x14ac:dyDescent="0.25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BC00-3246-408C-B139-62CA99506799}">
  <sheetPr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184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27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27" ht="15.6" customHeight="1" x14ac:dyDescent="0.25">
      <c r="A7" s="236" t="s">
        <v>18</v>
      </c>
      <c r="B7" s="237">
        <v>743738</v>
      </c>
      <c r="C7" s="237">
        <v>919967</v>
      </c>
      <c r="D7" s="237">
        <v>2791961</v>
      </c>
      <c r="E7" s="237">
        <v>2762422</v>
      </c>
      <c r="F7" s="238">
        <v>-1.0580018846968069</v>
      </c>
      <c r="G7" s="20"/>
    </row>
    <row r="8" spans="1:27" s="47" customFormat="1" ht="15.6" customHeight="1" x14ac:dyDescent="0.2">
      <c r="A8" s="236" t="s">
        <v>11</v>
      </c>
      <c r="B8" s="237">
        <v>93913</v>
      </c>
      <c r="C8" s="237">
        <v>42292</v>
      </c>
      <c r="D8" s="237">
        <v>292532</v>
      </c>
      <c r="E8" s="237">
        <v>179199</v>
      </c>
      <c r="F8" s="238">
        <v>-38.742086335853863</v>
      </c>
      <c r="G8" s="239"/>
    </row>
    <row r="9" spans="1:27" ht="15.6" customHeight="1" x14ac:dyDescent="0.25">
      <c r="A9" s="236" t="s">
        <v>8</v>
      </c>
      <c r="B9" s="237">
        <v>88847</v>
      </c>
      <c r="C9" s="237">
        <v>60625</v>
      </c>
      <c r="D9" s="237">
        <v>309740</v>
      </c>
      <c r="E9" s="237">
        <v>261212</v>
      </c>
      <c r="F9" s="238">
        <v>-15.667333892942469</v>
      </c>
      <c r="G9" s="20"/>
    </row>
    <row r="10" spans="1:27" ht="15.6" customHeight="1" x14ac:dyDescent="0.25">
      <c r="A10" s="236" t="s">
        <v>10</v>
      </c>
      <c r="B10" s="237">
        <v>94310</v>
      </c>
      <c r="C10" s="237">
        <v>180496</v>
      </c>
      <c r="D10" s="237">
        <v>577386</v>
      </c>
      <c r="E10" s="237">
        <v>676356</v>
      </c>
      <c r="F10" s="238">
        <v>17.141046024669809</v>
      </c>
    </row>
    <row r="11" spans="1:27" ht="15.6" customHeight="1" x14ac:dyDescent="0.25">
      <c r="A11" s="236" t="s">
        <v>9</v>
      </c>
      <c r="B11" s="237">
        <v>1446583</v>
      </c>
      <c r="C11" s="237">
        <v>1572542</v>
      </c>
      <c r="D11" s="237">
        <v>5890020</v>
      </c>
      <c r="E11" s="237">
        <v>5785155</v>
      </c>
      <c r="F11" s="238">
        <v>-1.7803844469118959</v>
      </c>
    </row>
    <row r="12" spans="1:27" ht="15.6" customHeight="1" x14ac:dyDescent="0.25">
      <c r="A12" s="236" t="s">
        <v>6</v>
      </c>
      <c r="B12" s="237">
        <v>103356</v>
      </c>
      <c r="C12" s="237">
        <v>86577</v>
      </c>
      <c r="D12" s="237">
        <v>359597</v>
      </c>
      <c r="E12" s="237">
        <v>415594</v>
      </c>
      <c r="F12" s="238">
        <v>15.572154383935359</v>
      </c>
    </row>
    <row r="13" spans="1:27" ht="15.6" customHeight="1" x14ac:dyDescent="0.25">
      <c r="A13" s="236" t="s">
        <v>175</v>
      </c>
      <c r="B13" s="237">
        <v>7421</v>
      </c>
      <c r="C13" s="237">
        <v>68342</v>
      </c>
      <c r="D13" s="237">
        <v>60440</v>
      </c>
      <c r="E13" s="237">
        <v>86399</v>
      </c>
      <c r="F13" s="238">
        <v>42.950033090668427</v>
      </c>
    </row>
    <row r="14" spans="1:27" ht="15.6" customHeight="1" x14ac:dyDescent="0.25">
      <c r="A14" s="236" t="s">
        <v>148</v>
      </c>
      <c r="B14" s="237">
        <v>1689771</v>
      </c>
      <c r="C14" s="237">
        <v>1735451</v>
      </c>
      <c r="D14" s="237">
        <v>5915201</v>
      </c>
      <c r="E14" s="237">
        <v>6127948</v>
      </c>
      <c r="F14" s="238">
        <v>3.5966148910239899</v>
      </c>
    </row>
    <row r="15" spans="1:27" ht="15.6" customHeight="1" x14ac:dyDescent="0.25">
      <c r="A15" s="236" t="s">
        <v>145</v>
      </c>
      <c r="B15" s="237">
        <v>1871964</v>
      </c>
      <c r="C15" s="237">
        <v>1925071</v>
      </c>
      <c r="D15" s="237">
        <v>7302369</v>
      </c>
      <c r="E15" s="237">
        <v>7570634</v>
      </c>
      <c r="F15" s="238">
        <v>3.673670832027256</v>
      </c>
    </row>
    <row r="16" spans="1:27" ht="15.6" customHeight="1" x14ac:dyDescent="0.5">
      <c r="A16" s="236" t="s">
        <v>144</v>
      </c>
      <c r="B16" s="237">
        <v>1781577</v>
      </c>
      <c r="C16" s="237">
        <v>1554866</v>
      </c>
      <c r="D16" s="237">
        <v>8039174</v>
      </c>
      <c r="E16" s="237">
        <v>7722329</v>
      </c>
      <c r="F16" s="238">
        <v>-3.9412631198180321</v>
      </c>
      <c r="G16" s="15"/>
    </row>
    <row r="17" spans="1:7" ht="15.6" customHeight="1" x14ac:dyDescent="0.35">
      <c r="A17" s="236" t="s">
        <v>150</v>
      </c>
      <c r="B17" s="237">
        <v>1043325</v>
      </c>
      <c r="C17" s="237">
        <v>1291629</v>
      </c>
      <c r="D17" s="237">
        <v>4210206</v>
      </c>
      <c r="E17" s="237">
        <v>4320744</v>
      </c>
      <c r="F17" s="238">
        <v>2.625477233180519</v>
      </c>
      <c r="G17" s="16"/>
    </row>
    <row r="18" spans="1:7" ht="15.6" customHeight="1" x14ac:dyDescent="0.25">
      <c r="A18" s="236" t="s">
        <v>147</v>
      </c>
      <c r="B18" s="237">
        <v>52439</v>
      </c>
      <c r="C18" s="237">
        <v>68698</v>
      </c>
      <c r="D18" s="237">
        <v>126212</v>
      </c>
      <c r="E18" s="237">
        <v>238402</v>
      </c>
      <c r="F18" s="238">
        <v>88.890121383069754</v>
      </c>
    </row>
    <row r="19" spans="1:7" ht="15.6" customHeight="1" x14ac:dyDescent="0.25">
      <c r="A19" s="236" t="s">
        <v>143</v>
      </c>
      <c r="B19" s="237">
        <v>443385</v>
      </c>
      <c r="C19" s="237">
        <v>489205</v>
      </c>
      <c r="D19" s="237">
        <v>1415606</v>
      </c>
      <c r="E19" s="237">
        <v>1807983</v>
      </c>
      <c r="F19" s="238">
        <v>27.717952594154031</v>
      </c>
    </row>
    <row r="20" spans="1:7" ht="15.6" customHeight="1" x14ac:dyDescent="0.25">
      <c r="A20" s="236" t="s">
        <v>142</v>
      </c>
      <c r="B20" s="237">
        <v>1022838</v>
      </c>
      <c r="C20" s="237">
        <v>577619</v>
      </c>
      <c r="D20" s="237">
        <v>3958893</v>
      </c>
      <c r="E20" s="237">
        <v>2564108</v>
      </c>
      <c r="F20" s="238">
        <v>-35.2316922937801</v>
      </c>
    </row>
    <row r="21" spans="1:7" ht="15.6" customHeight="1" x14ac:dyDescent="0.25">
      <c r="A21" s="236" t="s">
        <v>149</v>
      </c>
      <c r="B21" s="237">
        <v>1232996</v>
      </c>
      <c r="C21" s="237">
        <v>1475023</v>
      </c>
      <c r="D21" s="237">
        <v>5008547</v>
      </c>
      <c r="E21" s="237">
        <v>5094407</v>
      </c>
      <c r="F21" s="238">
        <v>1.714269627498751</v>
      </c>
    </row>
    <row r="22" spans="1:7" ht="15.6" customHeight="1" x14ac:dyDescent="0.25">
      <c r="A22" s="236" t="s">
        <v>146</v>
      </c>
      <c r="B22" s="237">
        <v>182863</v>
      </c>
      <c r="C22" s="237">
        <v>187927</v>
      </c>
      <c r="D22" s="237">
        <v>629113</v>
      </c>
      <c r="E22" s="237">
        <v>713103</v>
      </c>
      <c r="F22" s="238">
        <v>13.350542748282111</v>
      </c>
    </row>
    <row r="23" spans="1:7" ht="15.6" customHeight="1" x14ac:dyDescent="0.25">
      <c r="A23" s="236" t="s">
        <v>165</v>
      </c>
      <c r="B23" s="237">
        <v>36519</v>
      </c>
      <c r="C23" s="237">
        <v>82383</v>
      </c>
      <c r="D23" s="237">
        <v>315633</v>
      </c>
      <c r="E23" s="237">
        <v>346209</v>
      </c>
      <c r="F23" s="238">
        <v>9.6872000076037637</v>
      </c>
    </row>
    <row r="24" spans="1:7" ht="15.6" customHeight="1" x14ac:dyDescent="0.25">
      <c r="A24" s="236" t="s">
        <v>141</v>
      </c>
      <c r="B24" s="237">
        <v>105920</v>
      </c>
      <c r="C24" s="237">
        <v>70245</v>
      </c>
      <c r="D24" s="237">
        <v>522500</v>
      </c>
      <c r="E24" s="237">
        <v>374046</v>
      </c>
      <c r="F24" s="238">
        <v>-28.412248803827751</v>
      </c>
    </row>
    <row r="25" spans="1:7" ht="15.6" customHeight="1" x14ac:dyDescent="0.25">
      <c r="A25" s="236" t="s">
        <v>140</v>
      </c>
      <c r="B25" s="237">
        <v>88</v>
      </c>
      <c r="C25" s="237">
        <v>0</v>
      </c>
      <c r="D25" s="237">
        <v>88</v>
      </c>
      <c r="E25" s="237">
        <v>0</v>
      </c>
      <c r="F25" s="238">
        <v>-100</v>
      </c>
    </row>
    <row r="26" spans="1:7" ht="15.6" customHeight="1" x14ac:dyDescent="0.25">
      <c r="A26" s="236" t="s">
        <v>152</v>
      </c>
      <c r="B26" s="237">
        <v>67687</v>
      </c>
      <c r="C26" s="237">
        <v>32160</v>
      </c>
      <c r="D26" s="237">
        <v>374006</v>
      </c>
      <c r="E26" s="237">
        <v>263012</v>
      </c>
      <c r="F26" s="238">
        <v>-29.67706400432078</v>
      </c>
    </row>
    <row r="27" spans="1:7" ht="15.6" customHeight="1" x14ac:dyDescent="0.25">
      <c r="A27" s="236" t="s">
        <v>173</v>
      </c>
      <c r="B27" s="237">
        <v>170322</v>
      </c>
      <c r="C27" s="237">
        <v>234129</v>
      </c>
      <c r="D27" s="237">
        <v>741255</v>
      </c>
      <c r="E27" s="237">
        <v>789258</v>
      </c>
      <c r="F27" s="238">
        <v>6.4759091001072449</v>
      </c>
    </row>
    <row r="28" spans="1:7" ht="15.6" customHeight="1" x14ac:dyDescent="0.25">
      <c r="A28" s="236" t="s">
        <v>177</v>
      </c>
      <c r="B28" s="237">
        <v>120153</v>
      </c>
      <c r="C28" s="237">
        <v>138395</v>
      </c>
      <c r="D28" s="237">
        <v>396234</v>
      </c>
      <c r="E28" s="237">
        <v>465104</v>
      </c>
      <c r="F28" s="238">
        <v>17.381143465729849</v>
      </c>
    </row>
    <row r="29" spans="1:7" ht="15.6" customHeight="1" x14ac:dyDescent="0.25">
      <c r="A29" s="236" t="s">
        <v>178</v>
      </c>
      <c r="B29" s="237">
        <v>217176</v>
      </c>
      <c r="C29" s="237">
        <v>247592</v>
      </c>
      <c r="D29" s="237">
        <v>963849</v>
      </c>
      <c r="E29" s="237">
        <v>971755</v>
      </c>
      <c r="F29" s="238">
        <v>0.8202529649353778</v>
      </c>
    </row>
    <row r="30" spans="1:7" ht="15.6" customHeight="1" x14ac:dyDescent="0.25">
      <c r="A30" s="236" t="s">
        <v>179</v>
      </c>
      <c r="B30" s="237">
        <v>164544</v>
      </c>
      <c r="C30" s="237">
        <v>158253</v>
      </c>
      <c r="D30" s="237">
        <v>698903</v>
      </c>
      <c r="E30" s="237">
        <v>641548</v>
      </c>
      <c r="F30" s="238">
        <v>-8.206432079988204</v>
      </c>
    </row>
    <row r="31" spans="1:7" ht="15.6" customHeight="1" x14ac:dyDescent="0.25">
      <c r="A31" s="236" t="s">
        <v>180</v>
      </c>
      <c r="B31" s="237">
        <v>1912590</v>
      </c>
      <c r="C31" s="237">
        <v>1973442</v>
      </c>
      <c r="D31" s="237">
        <v>7128636</v>
      </c>
      <c r="E31" s="237">
        <v>7192125</v>
      </c>
      <c r="F31" s="238">
        <v>0.89061918717689537</v>
      </c>
    </row>
    <row r="32" spans="1:7" ht="15.6" customHeight="1" x14ac:dyDescent="0.25">
      <c r="A32" s="236" t="s">
        <v>181</v>
      </c>
      <c r="B32" s="237">
        <v>1453994</v>
      </c>
      <c r="C32" s="237">
        <v>1592571</v>
      </c>
      <c r="D32" s="237">
        <v>5627986</v>
      </c>
      <c r="E32" s="237">
        <v>5984462</v>
      </c>
      <c r="F32" s="238">
        <v>6.3339887483728603</v>
      </c>
    </row>
    <row r="33" spans="1:6" ht="15.6" customHeight="1" x14ac:dyDescent="0.25">
      <c r="A33" s="236" t="s">
        <v>182</v>
      </c>
      <c r="B33" s="237">
        <v>151765</v>
      </c>
      <c r="C33" s="237">
        <v>172380</v>
      </c>
      <c r="D33" s="237">
        <v>567713</v>
      </c>
      <c r="E33" s="237">
        <v>593128</v>
      </c>
      <c r="F33" s="238">
        <v>4.476733842628235</v>
      </c>
    </row>
    <row r="34" spans="1:6" ht="15.6" customHeight="1" x14ac:dyDescent="0.25">
      <c r="A34" s="236" t="s">
        <v>183</v>
      </c>
      <c r="B34" s="237">
        <v>80448</v>
      </c>
      <c r="C34" s="237">
        <v>51535</v>
      </c>
      <c r="D34" s="237">
        <v>263945</v>
      </c>
      <c r="E34" s="237">
        <v>259008</v>
      </c>
      <c r="F34" s="238">
        <v>-1.8704654378753101</v>
      </c>
    </row>
    <row r="35" spans="1:6" ht="15.6" customHeight="1" x14ac:dyDescent="0.25">
      <c r="A35" s="240" t="s">
        <v>153</v>
      </c>
      <c r="B35" s="241">
        <f>SUM(B7:B34)</f>
        <v>16380532</v>
      </c>
      <c r="C35" s="241">
        <f>SUM(C7:C34)</f>
        <v>16989415</v>
      </c>
      <c r="D35" s="241">
        <f>SUM(D7:D34)</f>
        <v>64487745</v>
      </c>
      <c r="E35" s="241">
        <f>SUM(E7:E34)</f>
        <v>64205650</v>
      </c>
      <c r="F35" s="242">
        <f>E35*100/D35-100</f>
        <v>-0.43743970269079568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2A3DB-B26C-40FC-90E3-FC9496FF332F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464758</v>
      </c>
      <c r="C7" s="237">
        <v>622722</v>
      </c>
      <c r="D7" s="237">
        <v>1807707</v>
      </c>
      <c r="E7" s="237">
        <v>1851932</v>
      </c>
      <c r="F7" s="238">
        <v>2.4464694776310552</v>
      </c>
      <c r="G7" s="20"/>
    </row>
    <row r="8" spans="1:14" s="47" customFormat="1" ht="15.6" customHeight="1" x14ac:dyDescent="0.2">
      <c r="A8" s="236" t="s">
        <v>11</v>
      </c>
      <c r="B8" s="237">
        <v>2000</v>
      </c>
      <c r="C8" s="237">
        <v>2100</v>
      </c>
      <c r="D8" s="237">
        <v>2000</v>
      </c>
      <c r="E8" s="237">
        <v>4200</v>
      </c>
      <c r="F8" s="238">
        <v>110</v>
      </c>
    </row>
    <row r="9" spans="1:14" ht="15.6" customHeight="1" x14ac:dyDescent="0.25">
      <c r="A9" s="236" t="s">
        <v>8</v>
      </c>
      <c r="B9" s="237">
        <v>0</v>
      </c>
      <c r="C9" s="237">
        <v>6012</v>
      </c>
      <c r="D9" s="237">
        <v>12032</v>
      </c>
      <c r="E9" s="237">
        <v>22914</v>
      </c>
      <c r="F9" s="238">
        <v>90.442154255319139</v>
      </c>
      <c r="G9" s="20"/>
    </row>
    <row r="10" spans="1:14" ht="15.6" customHeight="1" x14ac:dyDescent="0.25">
      <c r="A10" s="236" t="s">
        <v>10</v>
      </c>
      <c r="B10" s="237">
        <v>17388</v>
      </c>
      <c r="C10" s="237">
        <v>11228</v>
      </c>
      <c r="D10" s="237">
        <v>99189</v>
      </c>
      <c r="E10" s="237">
        <v>54508</v>
      </c>
      <c r="F10" s="238">
        <v>-45.046325701438668</v>
      </c>
    </row>
    <row r="11" spans="1:14" ht="15.6" customHeight="1" x14ac:dyDescent="0.25">
      <c r="A11" s="236" t="s">
        <v>9</v>
      </c>
      <c r="B11" s="237">
        <v>918606</v>
      </c>
      <c r="C11" s="237">
        <v>1008122</v>
      </c>
      <c r="D11" s="237">
        <v>3839547</v>
      </c>
      <c r="E11" s="237">
        <v>3739893</v>
      </c>
      <c r="F11" s="238">
        <v>-2.5954624334589478</v>
      </c>
    </row>
    <row r="12" spans="1:14" ht="15.6" customHeight="1" x14ac:dyDescent="0.25">
      <c r="A12" s="236" t="s">
        <v>6</v>
      </c>
      <c r="B12" s="237">
        <v>3046</v>
      </c>
      <c r="C12" s="237">
        <v>0</v>
      </c>
      <c r="D12" s="237">
        <v>20502</v>
      </c>
      <c r="E12" s="237">
        <v>4697</v>
      </c>
      <c r="F12" s="238">
        <v>-77.090039996097943</v>
      </c>
    </row>
    <row r="13" spans="1:14" ht="15.6" customHeight="1" x14ac:dyDescent="0.25">
      <c r="A13" s="236" t="s">
        <v>175</v>
      </c>
      <c r="B13" s="237">
        <v>0</v>
      </c>
      <c r="C13" s="237">
        <v>54239</v>
      </c>
      <c r="D13" s="237">
        <v>30992</v>
      </c>
      <c r="E13" s="237">
        <v>54239</v>
      </c>
      <c r="F13" s="238">
        <v>75.009679917398046</v>
      </c>
    </row>
    <row r="14" spans="1:14" ht="15.6" customHeight="1" x14ac:dyDescent="0.25">
      <c r="A14" s="236" t="s">
        <v>148</v>
      </c>
      <c r="B14" s="237">
        <v>798014</v>
      </c>
      <c r="C14" s="237">
        <v>815442</v>
      </c>
      <c r="D14" s="237">
        <v>2356781</v>
      </c>
      <c r="E14" s="237">
        <v>2672798</v>
      </c>
      <c r="F14" s="238">
        <v>13.40884027832878</v>
      </c>
    </row>
    <row r="15" spans="1:14" ht="15.6" customHeight="1" x14ac:dyDescent="0.25">
      <c r="A15" s="236" t="s">
        <v>145</v>
      </c>
      <c r="B15" s="237">
        <v>1464929</v>
      </c>
      <c r="C15" s="237">
        <v>1383617</v>
      </c>
      <c r="D15" s="237">
        <v>5434645</v>
      </c>
      <c r="E15" s="237">
        <v>5523451</v>
      </c>
      <c r="F15" s="238">
        <v>1.634071774697333</v>
      </c>
    </row>
    <row r="16" spans="1:14" ht="15.6" customHeight="1" x14ac:dyDescent="0.5">
      <c r="A16" s="236" t="s">
        <v>144</v>
      </c>
      <c r="B16" s="237">
        <v>1469205</v>
      </c>
      <c r="C16" s="237">
        <v>1142428</v>
      </c>
      <c r="D16" s="237">
        <v>6327316</v>
      </c>
      <c r="E16" s="237">
        <v>6011290</v>
      </c>
      <c r="F16" s="238">
        <v>-4.9946296344295149</v>
      </c>
      <c r="G16" s="15"/>
    </row>
    <row r="17" spans="1:7" ht="15.6" customHeight="1" x14ac:dyDescent="0.35">
      <c r="A17" s="236" t="s">
        <v>150</v>
      </c>
      <c r="B17" s="237">
        <v>466767</v>
      </c>
      <c r="C17" s="237">
        <v>559110</v>
      </c>
      <c r="D17" s="237">
        <v>2054522</v>
      </c>
      <c r="E17" s="237">
        <v>2075894</v>
      </c>
      <c r="F17" s="238">
        <v>1.0402419638241871</v>
      </c>
      <c r="G17" s="16"/>
    </row>
    <row r="18" spans="1:7" ht="15.6" customHeight="1" x14ac:dyDescent="0.25">
      <c r="A18" s="236" t="s">
        <v>147</v>
      </c>
      <c r="B18" s="237">
        <v>52392</v>
      </c>
      <c r="C18" s="237">
        <v>68600</v>
      </c>
      <c r="D18" s="237">
        <v>125767</v>
      </c>
      <c r="E18" s="237">
        <v>237894</v>
      </c>
      <c r="F18" s="238">
        <v>89.154547695341392</v>
      </c>
    </row>
    <row r="19" spans="1:7" ht="15.6" customHeight="1" x14ac:dyDescent="0.25">
      <c r="A19" s="236" t="s">
        <v>143</v>
      </c>
      <c r="B19" s="237">
        <v>213619</v>
      </c>
      <c r="C19" s="237">
        <v>191940</v>
      </c>
      <c r="D19" s="237">
        <v>704395</v>
      </c>
      <c r="E19" s="237">
        <v>856606</v>
      </c>
      <c r="F19" s="238">
        <v>21.608756450571061</v>
      </c>
    </row>
    <row r="20" spans="1:7" ht="15.6" customHeight="1" x14ac:dyDescent="0.25">
      <c r="A20" s="236" t="s">
        <v>142</v>
      </c>
      <c r="B20" s="237">
        <v>82200</v>
      </c>
      <c r="C20" s="237">
        <v>112683</v>
      </c>
      <c r="D20" s="237">
        <v>373306</v>
      </c>
      <c r="E20" s="237">
        <v>376797</v>
      </c>
      <c r="F20" s="238">
        <v>0.93515775262117973</v>
      </c>
    </row>
    <row r="21" spans="1:7" ht="15.6" customHeight="1" x14ac:dyDescent="0.25">
      <c r="A21" s="236" t="s">
        <v>149</v>
      </c>
      <c r="B21" s="237">
        <v>959758</v>
      </c>
      <c r="C21" s="237">
        <v>1162063</v>
      </c>
      <c r="D21" s="237">
        <v>4013000</v>
      </c>
      <c r="E21" s="237">
        <v>4163292</v>
      </c>
      <c r="F21" s="238">
        <v>3.7451283329180138</v>
      </c>
    </row>
    <row r="22" spans="1:7" ht="15.6" customHeight="1" x14ac:dyDescent="0.25">
      <c r="A22" s="236" t="s">
        <v>146</v>
      </c>
      <c r="B22" s="237">
        <v>116753</v>
      </c>
      <c r="C22" s="237">
        <v>105545</v>
      </c>
      <c r="D22" s="237">
        <v>370058</v>
      </c>
      <c r="E22" s="237">
        <v>435300</v>
      </c>
      <c r="F22" s="238">
        <v>17.630209318539261</v>
      </c>
    </row>
    <row r="23" spans="1:7" ht="15.6" customHeight="1" x14ac:dyDescent="0.25">
      <c r="A23" s="236" t="s">
        <v>165</v>
      </c>
      <c r="B23" s="237">
        <v>0</v>
      </c>
      <c r="C23" s="237">
        <v>5477</v>
      </c>
      <c r="D23" s="237">
        <v>12659</v>
      </c>
      <c r="E23" s="237">
        <v>27125</v>
      </c>
      <c r="F23" s="238">
        <v>114.27442925981519</v>
      </c>
    </row>
    <row r="24" spans="1:7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24590</v>
      </c>
      <c r="C26" s="237">
        <v>4907</v>
      </c>
      <c r="D26" s="237">
        <v>204552</v>
      </c>
      <c r="E26" s="237">
        <v>178517</v>
      </c>
      <c r="F26" s="238">
        <v>-12.727814932144399</v>
      </c>
    </row>
    <row r="27" spans="1:7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 x14ac:dyDescent="0.25">
      <c r="A28" s="236" t="s">
        <v>177</v>
      </c>
      <c r="B28" s="237">
        <v>81630</v>
      </c>
      <c r="C28" s="237">
        <v>89059</v>
      </c>
      <c r="D28" s="237">
        <v>234304</v>
      </c>
      <c r="E28" s="237">
        <v>291996</v>
      </c>
      <c r="F28" s="238">
        <v>24.622712373668389</v>
      </c>
    </row>
    <row r="29" spans="1:7" ht="15.6" customHeight="1" x14ac:dyDescent="0.25">
      <c r="A29" s="236" t="s">
        <v>178</v>
      </c>
      <c r="B29" s="237">
        <v>5792</v>
      </c>
      <c r="C29" s="237">
        <v>22862</v>
      </c>
      <c r="D29" s="237">
        <v>56912</v>
      </c>
      <c r="E29" s="237">
        <v>59343</v>
      </c>
      <c r="F29" s="238">
        <v>4.271506887826817</v>
      </c>
    </row>
    <row r="30" spans="1:7" ht="15.6" customHeight="1" x14ac:dyDescent="0.25">
      <c r="A30" s="236" t="s">
        <v>179</v>
      </c>
      <c r="B30" s="237">
        <v>42052</v>
      </c>
      <c r="C30" s="237">
        <v>26455</v>
      </c>
      <c r="D30" s="237">
        <v>124513</v>
      </c>
      <c r="E30" s="237">
        <v>211930</v>
      </c>
      <c r="F30" s="238">
        <v>70.207126966662116</v>
      </c>
    </row>
    <row r="31" spans="1:7" ht="15.6" customHeight="1" x14ac:dyDescent="0.25">
      <c r="A31" s="236" t="s">
        <v>180</v>
      </c>
      <c r="B31" s="237">
        <v>1368590</v>
      </c>
      <c r="C31" s="237">
        <v>1417459</v>
      </c>
      <c r="D31" s="237">
        <v>4616438</v>
      </c>
      <c r="E31" s="237">
        <v>4727706</v>
      </c>
      <c r="F31" s="238">
        <v>2.4102565657764639</v>
      </c>
    </row>
    <row r="32" spans="1:7" ht="15.6" customHeight="1" x14ac:dyDescent="0.25">
      <c r="A32" s="236" t="s">
        <v>181</v>
      </c>
      <c r="B32" s="237">
        <v>144576</v>
      </c>
      <c r="C32" s="237">
        <v>181767</v>
      </c>
      <c r="D32" s="237">
        <v>918968</v>
      </c>
      <c r="E32" s="237">
        <v>1050421</v>
      </c>
      <c r="F32" s="238">
        <v>14.304415387695769</v>
      </c>
    </row>
    <row r="33" spans="1:6" ht="15.6" customHeight="1" x14ac:dyDescent="0.25">
      <c r="A33" s="236" t="s">
        <v>182</v>
      </c>
      <c r="B33" s="237">
        <v>3449</v>
      </c>
      <c r="C33" s="237">
        <v>2500</v>
      </c>
      <c r="D33" s="237">
        <v>6435</v>
      </c>
      <c r="E33" s="237">
        <v>10766</v>
      </c>
      <c r="F33" s="238">
        <v>67.303807303807304</v>
      </c>
    </row>
    <row r="34" spans="1:6" ht="15.6" customHeight="1" x14ac:dyDescent="0.25">
      <c r="A34" s="236" t="s">
        <v>183</v>
      </c>
      <c r="B34" s="237">
        <v>42875</v>
      </c>
      <c r="C34" s="237">
        <v>19491</v>
      </c>
      <c r="D34" s="237">
        <v>111520</v>
      </c>
      <c r="E34" s="237">
        <v>86789</v>
      </c>
      <c r="F34" s="238">
        <v>-22.176291248206599</v>
      </c>
    </row>
    <row r="35" spans="1:6" ht="15.6" customHeight="1" x14ac:dyDescent="0.25">
      <c r="A35" s="240" t="s">
        <v>153</v>
      </c>
      <c r="B35" s="241">
        <f>SUM(B7:B34)</f>
        <v>8742989</v>
      </c>
      <c r="C35" s="241">
        <f>SUM(C7:C34)</f>
        <v>9015828</v>
      </c>
      <c r="D35" s="241">
        <f>SUM(D7:D34)</f>
        <v>33858060</v>
      </c>
      <c r="E35" s="241">
        <f>SUM(E7:E34)</f>
        <v>34730298</v>
      </c>
      <c r="F35" s="242">
        <f>E35*100/D35-100</f>
        <v>2.5761605951433779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2FA8-3527-46CB-BC03-CCFC5A048DBF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253711</v>
      </c>
      <c r="C7" s="237">
        <v>229540</v>
      </c>
      <c r="D7" s="237">
        <v>892687</v>
      </c>
      <c r="E7" s="237">
        <v>764381</v>
      </c>
      <c r="F7" s="238">
        <v>-14.373010920961089</v>
      </c>
      <c r="G7" s="20"/>
    </row>
    <row r="8" spans="1:14" ht="15.6" customHeight="1" x14ac:dyDescent="0.25">
      <c r="A8" s="236" t="s">
        <v>11</v>
      </c>
      <c r="B8" s="237">
        <v>76931</v>
      </c>
      <c r="C8" s="237">
        <v>24380</v>
      </c>
      <c r="D8" s="237">
        <v>217634</v>
      </c>
      <c r="E8" s="237">
        <v>110171</v>
      </c>
      <c r="F8" s="238">
        <v>-49.377854563165677</v>
      </c>
    </row>
    <row r="9" spans="1:14" ht="15.6" customHeight="1" x14ac:dyDescent="0.25">
      <c r="A9" s="236" t="s">
        <v>8</v>
      </c>
      <c r="B9" s="237">
        <v>34898</v>
      </c>
      <c r="C9" s="237">
        <v>6300</v>
      </c>
      <c r="D9" s="237">
        <v>85672</v>
      </c>
      <c r="E9" s="237">
        <v>49662</v>
      </c>
      <c r="F9" s="238">
        <v>-42.032402651974976</v>
      </c>
    </row>
    <row r="10" spans="1:14" ht="15.6" customHeight="1" x14ac:dyDescent="0.25">
      <c r="A10" s="236" t="s">
        <v>10</v>
      </c>
      <c r="B10" s="237">
        <v>70549</v>
      </c>
      <c r="C10" s="237">
        <v>83538</v>
      </c>
      <c r="D10" s="237">
        <v>455842</v>
      </c>
      <c r="E10" s="237">
        <v>380108</v>
      </c>
      <c r="F10" s="238">
        <v>-16.61408996977023</v>
      </c>
    </row>
    <row r="11" spans="1:14" ht="15.6" customHeight="1" x14ac:dyDescent="0.25">
      <c r="A11" s="236" t="s">
        <v>9</v>
      </c>
      <c r="B11" s="237">
        <v>25323</v>
      </c>
      <c r="C11" s="237">
        <v>2839</v>
      </c>
      <c r="D11" s="237">
        <v>66219</v>
      </c>
      <c r="E11" s="237">
        <v>49159</v>
      </c>
      <c r="F11" s="238">
        <v>-25.762998535163621</v>
      </c>
    </row>
    <row r="12" spans="1:14" ht="15.6" customHeight="1" x14ac:dyDescent="0.25">
      <c r="A12" s="236" t="s">
        <v>6</v>
      </c>
      <c r="B12" s="237">
        <v>95054</v>
      </c>
      <c r="C12" s="237">
        <v>76902</v>
      </c>
      <c r="D12" s="237">
        <v>318823</v>
      </c>
      <c r="E12" s="237">
        <v>380045</v>
      </c>
      <c r="F12" s="238">
        <v>19.20250421080036</v>
      </c>
    </row>
    <row r="13" spans="1:14" ht="15.6" customHeight="1" x14ac:dyDescent="0.25">
      <c r="A13" s="236" t="s">
        <v>175</v>
      </c>
      <c r="B13" s="237">
        <v>4900</v>
      </c>
      <c r="C13" s="237">
        <v>11628</v>
      </c>
      <c r="D13" s="237">
        <v>26240</v>
      </c>
      <c r="E13" s="237">
        <v>25799</v>
      </c>
      <c r="F13" s="238">
        <v>-1.680640243902445</v>
      </c>
    </row>
    <row r="14" spans="1:14" ht="15.6" customHeight="1" x14ac:dyDescent="0.25">
      <c r="A14" s="236" t="s">
        <v>148</v>
      </c>
      <c r="B14" s="237">
        <v>156739</v>
      </c>
      <c r="C14" s="237">
        <v>194805</v>
      </c>
      <c r="D14" s="237">
        <v>807063</v>
      </c>
      <c r="E14" s="237">
        <v>701217</v>
      </c>
      <c r="F14" s="238">
        <v>-13.114961285550191</v>
      </c>
    </row>
    <row r="15" spans="1:14" ht="15.6" customHeight="1" x14ac:dyDescent="0.25">
      <c r="A15" s="236" t="s">
        <v>145</v>
      </c>
      <c r="B15" s="237">
        <v>158932</v>
      </c>
      <c r="C15" s="237">
        <v>186907</v>
      </c>
      <c r="D15" s="237">
        <v>679706</v>
      </c>
      <c r="E15" s="237">
        <v>716471</v>
      </c>
      <c r="F15" s="238">
        <v>5.4089562251914742</v>
      </c>
    </row>
    <row r="16" spans="1:14" ht="15.6" customHeight="1" x14ac:dyDescent="0.5">
      <c r="A16" s="236" t="s">
        <v>144</v>
      </c>
      <c r="B16" s="237">
        <v>277410</v>
      </c>
      <c r="C16" s="237">
        <v>375672</v>
      </c>
      <c r="D16" s="237">
        <v>1555311</v>
      </c>
      <c r="E16" s="237">
        <v>1560920</v>
      </c>
      <c r="F16" s="238">
        <v>0.36063526844471028</v>
      </c>
      <c r="G16" s="15"/>
    </row>
    <row r="17" spans="1:7" ht="15.6" customHeight="1" x14ac:dyDescent="0.35">
      <c r="A17" s="236" t="s">
        <v>150</v>
      </c>
      <c r="B17" s="237">
        <v>564387</v>
      </c>
      <c r="C17" s="237">
        <v>714299</v>
      </c>
      <c r="D17" s="237">
        <v>2121206</v>
      </c>
      <c r="E17" s="237">
        <v>2197944</v>
      </c>
      <c r="F17" s="238">
        <v>3.6176590109588602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216757</v>
      </c>
      <c r="C19" s="237">
        <v>284938</v>
      </c>
      <c r="D19" s="237">
        <v>686338</v>
      </c>
      <c r="E19" s="237">
        <v>902733</v>
      </c>
      <c r="F19" s="238">
        <v>31.52892598107638</v>
      </c>
    </row>
    <row r="20" spans="1:7" ht="15.6" customHeight="1" x14ac:dyDescent="0.25">
      <c r="A20" s="236" t="s">
        <v>142</v>
      </c>
      <c r="B20" s="237">
        <v>883711</v>
      </c>
      <c r="C20" s="237">
        <v>368857</v>
      </c>
      <c r="D20" s="237">
        <v>3404565</v>
      </c>
      <c r="E20" s="237">
        <v>1874109</v>
      </c>
      <c r="F20" s="238">
        <v>-44.95305567671641</v>
      </c>
    </row>
    <row r="21" spans="1:7" ht="15.6" customHeight="1" x14ac:dyDescent="0.25">
      <c r="A21" s="236" t="s">
        <v>149</v>
      </c>
      <c r="B21" s="237">
        <v>253555</v>
      </c>
      <c r="C21" s="237">
        <v>291065</v>
      </c>
      <c r="D21" s="237">
        <v>964612</v>
      </c>
      <c r="E21" s="237">
        <v>846946</v>
      </c>
      <c r="F21" s="238">
        <v>-12.19827246602779</v>
      </c>
    </row>
    <row r="22" spans="1:7" ht="15.6" customHeight="1" x14ac:dyDescent="0.25">
      <c r="A22" s="236" t="s">
        <v>146</v>
      </c>
      <c r="B22" s="237">
        <v>27866</v>
      </c>
      <c r="C22" s="237">
        <v>34327</v>
      </c>
      <c r="D22" s="237">
        <v>116472</v>
      </c>
      <c r="E22" s="237">
        <v>108033</v>
      </c>
      <c r="F22" s="238">
        <v>-7.2455182361425869</v>
      </c>
    </row>
    <row r="23" spans="1:7" ht="15.6" customHeight="1" x14ac:dyDescent="0.25">
      <c r="A23" s="236" t="s">
        <v>165</v>
      </c>
      <c r="B23" s="237">
        <v>22850</v>
      </c>
      <c r="C23" s="237">
        <v>55509</v>
      </c>
      <c r="D23" s="237">
        <v>252404</v>
      </c>
      <c r="E23" s="237">
        <v>241141</v>
      </c>
      <c r="F23" s="238">
        <v>-4.462290613460965</v>
      </c>
    </row>
    <row r="24" spans="1:7" ht="15.6" customHeight="1" x14ac:dyDescent="0.25">
      <c r="A24" s="236" t="s">
        <v>141</v>
      </c>
      <c r="B24" s="237">
        <v>64106</v>
      </c>
      <c r="C24" s="237">
        <v>21277</v>
      </c>
      <c r="D24" s="237">
        <v>378311</v>
      </c>
      <c r="E24" s="237">
        <v>205419</v>
      </c>
      <c r="F24" s="238">
        <v>-45.701023760873987</v>
      </c>
    </row>
    <row r="25" spans="1:7" ht="15.6" customHeight="1" x14ac:dyDescent="0.25">
      <c r="A25" s="236" t="s">
        <v>140</v>
      </c>
      <c r="B25" s="237">
        <v>88</v>
      </c>
      <c r="C25" s="237">
        <v>0</v>
      </c>
      <c r="D25" s="237">
        <v>88</v>
      </c>
      <c r="E25" s="237">
        <v>0</v>
      </c>
      <c r="F25" s="238">
        <v>-100</v>
      </c>
    </row>
    <row r="26" spans="1:7" ht="15.6" customHeight="1" x14ac:dyDescent="0.25">
      <c r="A26" s="236" t="s">
        <v>152</v>
      </c>
      <c r="B26" s="237">
        <v>11857</v>
      </c>
      <c r="C26" s="237">
        <v>11579</v>
      </c>
      <c r="D26" s="237">
        <v>50080</v>
      </c>
      <c r="E26" s="237">
        <v>54930</v>
      </c>
      <c r="F26" s="238">
        <v>9.6845047923322625</v>
      </c>
    </row>
    <row r="27" spans="1:7" ht="15.6" customHeight="1" x14ac:dyDescent="0.25">
      <c r="A27" s="236" t="s">
        <v>173</v>
      </c>
      <c r="B27" s="237">
        <v>60379</v>
      </c>
      <c r="C27" s="237">
        <v>65897</v>
      </c>
      <c r="D27" s="237">
        <v>303207</v>
      </c>
      <c r="E27" s="237">
        <v>230728</v>
      </c>
      <c r="F27" s="238">
        <v>-23.90413150092181</v>
      </c>
    </row>
    <row r="28" spans="1:7" ht="15.6" customHeight="1" x14ac:dyDescent="0.25">
      <c r="A28" s="236" t="s">
        <v>177</v>
      </c>
      <c r="B28" s="237">
        <v>12559</v>
      </c>
      <c r="C28" s="237">
        <v>14851</v>
      </c>
      <c r="D28" s="237">
        <v>54236</v>
      </c>
      <c r="E28" s="237">
        <v>56864</v>
      </c>
      <c r="F28" s="238">
        <v>4.8454900803894114</v>
      </c>
    </row>
    <row r="29" spans="1:7" ht="15.6" customHeight="1" x14ac:dyDescent="0.25">
      <c r="A29" s="236" t="s">
        <v>178</v>
      </c>
      <c r="B29" s="237">
        <v>145285</v>
      </c>
      <c r="C29" s="237">
        <v>143179</v>
      </c>
      <c r="D29" s="237">
        <v>611799</v>
      </c>
      <c r="E29" s="237">
        <v>636251</v>
      </c>
      <c r="F29" s="238">
        <v>3.9967374905810549</v>
      </c>
    </row>
    <row r="30" spans="1:7" ht="15.6" customHeight="1" x14ac:dyDescent="0.25">
      <c r="A30" s="236" t="s">
        <v>179</v>
      </c>
      <c r="B30" s="237">
        <v>109443</v>
      </c>
      <c r="C30" s="237">
        <v>124419</v>
      </c>
      <c r="D30" s="237">
        <v>532092</v>
      </c>
      <c r="E30" s="237">
        <v>405469</v>
      </c>
      <c r="F30" s="238">
        <v>-23.797200484126801</v>
      </c>
    </row>
    <row r="31" spans="1:7" ht="15.6" customHeight="1" x14ac:dyDescent="0.25">
      <c r="A31" s="236" t="s">
        <v>180</v>
      </c>
      <c r="B31" s="237">
        <v>455077</v>
      </c>
      <c r="C31" s="237">
        <v>427501</v>
      </c>
      <c r="D31" s="237">
        <v>2182913</v>
      </c>
      <c r="E31" s="237">
        <v>2075061</v>
      </c>
      <c r="F31" s="238">
        <v>-4.9407374457891819</v>
      </c>
    </row>
    <row r="32" spans="1:7" ht="15.6" customHeight="1" x14ac:dyDescent="0.25">
      <c r="A32" s="236" t="s">
        <v>181</v>
      </c>
      <c r="B32" s="237">
        <v>171997</v>
      </c>
      <c r="C32" s="237">
        <v>169053</v>
      </c>
      <c r="D32" s="237">
        <v>632204</v>
      </c>
      <c r="E32" s="237">
        <v>601847</v>
      </c>
      <c r="F32" s="238">
        <v>-4.8017728454739341</v>
      </c>
    </row>
    <row r="33" spans="1:7" ht="15.6" customHeight="1" x14ac:dyDescent="0.25">
      <c r="A33" s="236" t="s">
        <v>182</v>
      </c>
      <c r="B33" s="237">
        <v>3575</v>
      </c>
      <c r="C33" s="237">
        <v>4105</v>
      </c>
      <c r="D33" s="237">
        <v>17462</v>
      </c>
      <c r="E33" s="237">
        <v>16549</v>
      </c>
      <c r="F33" s="238">
        <v>-5.2284961630970059</v>
      </c>
    </row>
    <row r="34" spans="1:7" ht="15.6" customHeight="1" x14ac:dyDescent="0.25">
      <c r="A34" s="236" t="s">
        <v>183</v>
      </c>
      <c r="B34" s="237">
        <v>14324</v>
      </c>
      <c r="C34" s="237">
        <v>7333</v>
      </c>
      <c r="D34" s="237">
        <v>56553</v>
      </c>
      <c r="E34" s="237">
        <v>76508</v>
      </c>
      <c r="F34" s="238">
        <v>35.285484412851673</v>
      </c>
    </row>
    <row r="35" spans="1:7" s="47" customFormat="1" ht="15.6" customHeight="1" x14ac:dyDescent="0.2">
      <c r="A35" s="240" t="s">
        <v>153</v>
      </c>
      <c r="B35" s="241">
        <f>SUM(B7:B34)</f>
        <v>4172263</v>
      </c>
      <c r="C35" s="241">
        <f>SUM(C7:C34)</f>
        <v>3930700</v>
      </c>
      <c r="D35" s="241">
        <f>SUM(D7:D34)</f>
        <v>17469739</v>
      </c>
      <c r="E35" s="241">
        <f>SUM(E7:E34)</f>
        <v>15268465</v>
      </c>
      <c r="F35" s="242">
        <f>E35*100/D35-100</f>
        <v>-12.600497351448695</v>
      </c>
      <c r="G35" s="239"/>
    </row>
    <row r="36" spans="1:7" ht="15.6" customHeight="1" x14ac:dyDescent="0.25">
      <c r="A36" s="60" t="s">
        <v>187</v>
      </c>
      <c r="B36" s="165"/>
      <c r="C36" s="165"/>
      <c r="D36" s="165"/>
      <c r="E36" s="165"/>
      <c r="F36" s="165"/>
      <c r="G36" s="20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68A3-0A9F-43FF-8998-46DD380A4FF8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25269</v>
      </c>
      <c r="C7" s="237">
        <v>67705</v>
      </c>
      <c r="D7" s="237">
        <v>91567</v>
      </c>
      <c r="E7" s="237">
        <v>146109</v>
      </c>
      <c r="F7" s="238">
        <v>59.565127174637148</v>
      </c>
      <c r="G7" s="20"/>
    </row>
    <row r="8" spans="1:14" s="47" customFormat="1" ht="15.6" customHeight="1" x14ac:dyDescent="0.2">
      <c r="A8" s="236" t="s">
        <v>11</v>
      </c>
      <c r="B8" s="237">
        <v>14982</v>
      </c>
      <c r="C8" s="237">
        <v>15812</v>
      </c>
      <c r="D8" s="237">
        <v>72898</v>
      </c>
      <c r="E8" s="237">
        <v>64828</v>
      </c>
      <c r="F8" s="238">
        <v>-11.070262558643581</v>
      </c>
      <c r="G8" s="239"/>
    </row>
    <row r="9" spans="1:14" ht="15.6" customHeight="1" x14ac:dyDescent="0.25">
      <c r="A9" s="236" t="s">
        <v>8</v>
      </c>
      <c r="B9" s="237">
        <v>53949</v>
      </c>
      <c r="C9" s="237">
        <v>48313</v>
      </c>
      <c r="D9" s="237">
        <v>212036</v>
      </c>
      <c r="E9" s="237">
        <v>188636</v>
      </c>
      <c r="F9" s="238">
        <v>-11.03586183478278</v>
      </c>
      <c r="G9" s="243"/>
    </row>
    <row r="10" spans="1:14" ht="15.6" customHeight="1" x14ac:dyDescent="0.25">
      <c r="A10" s="236" t="s">
        <v>10</v>
      </c>
      <c r="B10" s="237">
        <v>6373</v>
      </c>
      <c r="C10" s="237">
        <v>85730</v>
      </c>
      <c r="D10" s="237">
        <v>22355</v>
      </c>
      <c r="E10" s="237">
        <v>241740</v>
      </c>
      <c r="F10" s="238">
        <v>981.36882129277569</v>
      </c>
      <c r="G10" s="244"/>
    </row>
    <row r="11" spans="1:14" ht="15.6" customHeight="1" x14ac:dyDescent="0.25">
      <c r="A11" s="236" t="s">
        <v>9</v>
      </c>
      <c r="B11" s="237">
        <v>502654</v>
      </c>
      <c r="C11" s="237">
        <v>561581</v>
      </c>
      <c r="D11" s="237">
        <v>1984254</v>
      </c>
      <c r="E11" s="237">
        <v>1996103</v>
      </c>
      <c r="F11" s="238">
        <v>0.59715137275772168</v>
      </c>
    </row>
    <row r="12" spans="1:14" ht="15.6" customHeight="1" x14ac:dyDescent="0.25">
      <c r="A12" s="236" t="s">
        <v>6</v>
      </c>
      <c r="B12" s="237">
        <v>5256</v>
      </c>
      <c r="C12" s="237">
        <v>9675</v>
      </c>
      <c r="D12" s="237">
        <v>20272</v>
      </c>
      <c r="E12" s="237">
        <v>30852</v>
      </c>
      <c r="F12" s="238">
        <v>52.190213101815317</v>
      </c>
    </row>
    <row r="13" spans="1:14" ht="15.6" customHeight="1" x14ac:dyDescent="0.25">
      <c r="A13" s="236" t="s">
        <v>175</v>
      </c>
      <c r="B13" s="237">
        <v>2521</v>
      </c>
      <c r="C13" s="237">
        <v>2475</v>
      </c>
      <c r="D13" s="237">
        <v>3208</v>
      </c>
      <c r="E13" s="237">
        <v>6361</v>
      </c>
      <c r="F13" s="238">
        <v>98.285536159601008</v>
      </c>
    </row>
    <row r="14" spans="1:14" ht="15.6" customHeight="1" x14ac:dyDescent="0.25">
      <c r="A14" s="236" t="s">
        <v>148</v>
      </c>
      <c r="B14" s="237">
        <v>735018</v>
      </c>
      <c r="C14" s="237">
        <v>725204</v>
      </c>
      <c r="D14" s="237">
        <v>2751357</v>
      </c>
      <c r="E14" s="237">
        <v>2753933</v>
      </c>
      <c r="F14" s="238">
        <v>9.3626526837482515E-2</v>
      </c>
    </row>
    <row r="15" spans="1:14" ht="15.6" customHeight="1" x14ac:dyDescent="0.25">
      <c r="A15" s="236" t="s">
        <v>145</v>
      </c>
      <c r="B15" s="237">
        <v>248103</v>
      </c>
      <c r="C15" s="237">
        <v>354547</v>
      </c>
      <c r="D15" s="237">
        <v>1188018</v>
      </c>
      <c r="E15" s="237">
        <v>1330712</v>
      </c>
      <c r="F15" s="238">
        <v>12.011097474954081</v>
      </c>
    </row>
    <row r="16" spans="1:14" ht="15.6" customHeight="1" x14ac:dyDescent="0.5">
      <c r="A16" s="236" t="s">
        <v>144</v>
      </c>
      <c r="B16" s="237">
        <v>34962</v>
      </c>
      <c r="C16" s="237">
        <v>36766</v>
      </c>
      <c r="D16" s="237">
        <v>156547</v>
      </c>
      <c r="E16" s="237">
        <v>150119</v>
      </c>
      <c r="F16" s="238">
        <v>-4.1061150964247162</v>
      </c>
      <c r="G16" s="15"/>
    </row>
    <row r="17" spans="1:7" ht="15.6" customHeight="1" x14ac:dyDescent="0.35">
      <c r="A17" s="236" t="s">
        <v>150</v>
      </c>
      <c r="B17" s="237">
        <v>12171</v>
      </c>
      <c r="C17" s="237">
        <v>18220</v>
      </c>
      <c r="D17" s="237">
        <v>34478</v>
      </c>
      <c r="E17" s="237">
        <v>46906</v>
      </c>
      <c r="F17" s="238">
        <v>36.046174372063348</v>
      </c>
      <c r="G17" s="16"/>
    </row>
    <row r="18" spans="1:7" ht="15.6" customHeight="1" x14ac:dyDescent="0.25">
      <c r="A18" s="236" t="s">
        <v>147</v>
      </c>
      <c r="B18" s="237">
        <v>47</v>
      </c>
      <c r="C18" s="237">
        <v>98</v>
      </c>
      <c r="D18" s="237">
        <v>445</v>
      </c>
      <c r="E18" s="237">
        <v>508</v>
      </c>
      <c r="F18" s="238">
        <v>14.15730337078652</v>
      </c>
    </row>
    <row r="19" spans="1:7" ht="15.6" customHeight="1" x14ac:dyDescent="0.25">
      <c r="A19" s="236" t="s">
        <v>143</v>
      </c>
      <c r="B19" s="237">
        <v>13009</v>
      </c>
      <c r="C19" s="237">
        <v>12327</v>
      </c>
      <c r="D19" s="237">
        <v>24873</v>
      </c>
      <c r="E19" s="237">
        <v>48644</v>
      </c>
      <c r="F19" s="238">
        <v>95.569493024564792</v>
      </c>
    </row>
    <row r="20" spans="1:7" ht="15.6" customHeight="1" x14ac:dyDescent="0.25">
      <c r="A20" s="236" t="s">
        <v>142</v>
      </c>
      <c r="B20" s="237">
        <v>56927</v>
      </c>
      <c r="C20" s="237">
        <v>96079</v>
      </c>
      <c r="D20" s="237">
        <v>181022</v>
      </c>
      <c r="E20" s="237">
        <v>313202</v>
      </c>
      <c r="F20" s="238">
        <v>73.018749102319049</v>
      </c>
    </row>
    <row r="21" spans="1:7" ht="15.6" customHeight="1" x14ac:dyDescent="0.25">
      <c r="A21" s="236" t="s">
        <v>149</v>
      </c>
      <c r="B21" s="237">
        <v>19683</v>
      </c>
      <c r="C21" s="237">
        <v>21895</v>
      </c>
      <c r="D21" s="237">
        <v>30935</v>
      </c>
      <c r="E21" s="237">
        <v>84169</v>
      </c>
      <c r="F21" s="238">
        <v>172.08340067884271</v>
      </c>
    </row>
    <row r="22" spans="1:7" ht="15.6" customHeight="1" x14ac:dyDescent="0.25">
      <c r="A22" s="236" t="s">
        <v>146</v>
      </c>
      <c r="B22" s="237">
        <v>38244</v>
      </c>
      <c r="C22" s="237">
        <v>48055</v>
      </c>
      <c r="D22" s="237">
        <v>142583</v>
      </c>
      <c r="E22" s="237">
        <v>169770</v>
      </c>
      <c r="F22" s="238">
        <v>19.067490514296939</v>
      </c>
    </row>
    <row r="23" spans="1:7" ht="15.6" customHeight="1" x14ac:dyDescent="0.25">
      <c r="A23" s="236" t="s">
        <v>165</v>
      </c>
      <c r="B23" s="237">
        <v>13669</v>
      </c>
      <c r="C23" s="237">
        <v>21397</v>
      </c>
      <c r="D23" s="237">
        <v>50570</v>
      </c>
      <c r="E23" s="237">
        <v>77943</v>
      </c>
      <c r="F23" s="238">
        <v>54.128930195768248</v>
      </c>
    </row>
    <row r="24" spans="1:7" ht="15.6" customHeight="1" x14ac:dyDescent="0.25">
      <c r="A24" s="236" t="s">
        <v>141</v>
      </c>
      <c r="B24" s="237">
        <v>41814</v>
      </c>
      <c r="C24" s="237">
        <v>48968</v>
      </c>
      <c r="D24" s="237">
        <v>144189</v>
      </c>
      <c r="E24" s="237">
        <v>168627</v>
      </c>
      <c r="F24" s="238">
        <v>16.94858831117492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 x14ac:dyDescent="0.25">
      <c r="A26" s="236" t="s">
        <v>152</v>
      </c>
      <c r="B26" s="237">
        <v>31240</v>
      </c>
      <c r="C26" s="237">
        <v>15674</v>
      </c>
      <c r="D26" s="237">
        <v>119374</v>
      </c>
      <c r="E26" s="237">
        <v>29565</v>
      </c>
      <c r="F26" s="238">
        <v>-75.233300383668137</v>
      </c>
    </row>
    <row r="27" spans="1:7" ht="15.6" customHeight="1" x14ac:dyDescent="0.25">
      <c r="A27" s="236" t="s">
        <v>173</v>
      </c>
      <c r="B27" s="237">
        <v>109943</v>
      </c>
      <c r="C27" s="237">
        <v>168232</v>
      </c>
      <c r="D27" s="237">
        <v>438048</v>
      </c>
      <c r="E27" s="237">
        <v>558530</v>
      </c>
      <c r="F27" s="238">
        <v>27.504291767112282</v>
      </c>
    </row>
    <row r="28" spans="1:7" ht="15.6" customHeight="1" x14ac:dyDescent="0.25">
      <c r="A28" s="236" t="s">
        <v>177</v>
      </c>
      <c r="B28" s="237">
        <v>25964</v>
      </c>
      <c r="C28" s="237">
        <v>34485</v>
      </c>
      <c r="D28" s="237">
        <v>107694</v>
      </c>
      <c r="E28" s="237">
        <v>116244</v>
      </c>
      <c r="F28" s="238">
        <v>7.9391609560421159</v>
      </c>
    </row>
    <row r="29" spans="1:7" ht="15.6" customHeight="1" x14ac:dyDescent="0.25">
      <c r="A29" s="236" t="s">
        <v>178</v>
      </c>
      <c r="B29" s="237">
        <v>66099</v>
      </c>
      <c r="C29" s="237">
        <v>81551</v>
      </c>
      <c r="D29" s="237">
        <v>295138</v>
      </c>
      <c r="E29" s="237">
        <v>276161</v>
      </c>
      <c r="F29" s="238">
        <v>-6.4298734829130799</v>
      </c>
    </row>
    <row r="30" spans="1:7" ht="15.6" customHeight="1" x14ac:dyDescent="0.25">
      <c r="A30" s="236" t="s">
        <v>179</v>
      </c>
      <c r="B30" s="237">
        <v>13049</v>
      </c>
      <c r="C30" s="237">
        <v>7379</v>
      </c>
      <c r="D30" s="237">
        <v>42298</v>
      </c>
      <c r="E30" s="237">
        <v>24149</v>
      </c>
      <c r="F30" s="238">
        <v>-42.907466074046063</v>
      </c>
    </row>
    <row r="31" spans="1:7" ht="15.6" customHeight="1" x14ac:dyDescent="0.25">
      <c r="A31" s="236" t="s">
        <v>180</v>
      </c>
      <c r="B31" s="237">
        <v>88923</v>
      </c>
      <c r="C31" s="237">
        <v>128482</v>
      </c>
      <c r="D31" s="237">
        <v>329285</v>
      </c>
      <c r="E31" s="237">
        <v>389358</v>
      </c>
      <c r="F31" s="238">
        <v>18.24346690556813</v>
      </c>
    </row>
    <row r="32" spans="1:7" ht="15.6" customHeight="1" x14ac:dyDescent="0.25">
      <c r="A32" s="236" t="s">
        <v>181</v>
      </c>
      <c r="B32" s="237">
        <v>1137421</v>
      </c>
      <c r="C32" s="237">
        <v>1241751</v>
      </c>
      <c r="D32" s="237">
        <v>4076814</v>
      </c>
      <c r="E32" s="237">
        <v>4332194</v>
      </c>
      <c r="F32" s="238">
        <v>6.2642053328898442</v>
      </c>
    </row>
    <row r="33" spans="1:6" ht="15.6" customHeight="1" x14ac:dyDescent="0.25">
      <c r="A33" s="236" t="s">
        <v>182</v>
      </c>
      <c r="B33" s="237">
        <v>144741</v>
      </c>
      <c r="C33" s="237">
        <v>165775</v>
      </c>
      <c r="D33" s="237">
        <v>543816</v>
      </c>
      <c r="E33" s="237">
        <v>565813</v>
      </c>
      <c r="F33" s="238">
        <v>4.0449343160186544</v>
      </c>
    </row>
    <row r="34" spans="1:6" ht="15.6" customHeight="1" x14ac:dyDescent="0.25">
      <c r="A34" s="236" t="s">
        <v>183</v>
      </c>
      <c r="B34" s="237">
        <v>23249</v>
      </c>
      <c r="C34" s="237">
        <v>24711</v>
      </c>
      <c r="D34" s="237">
        <v>95872</v>
      </c>
      <c r="E34" s="237">
        <v>95711</v>
      </c>
      <c r="F34" s="238">
        <v>-0.16793224299065909</v>
      </c>
    </row>
    <row r="35" spans="1:6" ht="15.6" customHeight="1" x14ac:dyDescent="0.25">
      <c r="A35" s="240" t="s">
        <v>153</v>
      </c>
      <c r="B35" s="241">
        <f>SUM(B7:B34)</f>
        <v>3465280</v>
      </c>
      <c r="C35" s="241">
        <f>SUM(C7:C34)</f>
        <v>4042887</v>
      </c>
      <c r="D35" s="241">
        <f>SUM(D7:D34)</f>
        <v>13159946</v>
      </c>
      <c r="E35" s="241">
        <f>SUM(E7:E34)</f>
        <v>14206887</v>
      </c>
      <c r="F35" s="242">
        <f>E35*100/D35-100</f>
        <v>7.9555113675998399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78F6C-6EE8-4657-B52B-319C0C6314D2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160267</v>
      </c>
      <c r="C7" s="237">
        <v>199467</v>
      </c>
      <c r="D7" s="237">
        <v>754549</v>
      </c>
      <c r="E7" s="237">
        <v>679531</v>
      </c>
      <c r="F7" s="238">
        <v>-9.9420978624317371</v>
      </c>
      <c r="G7" s="20"/>
    </row>
    <row r="8" spans="1:14" s="47" customFormat="1" ht="15.6" customHeight="1" x14ac:dyDescent="0.2">
      <c r="A8" s="236" t="s">
        <v>11</v>
      </c>
      <c r="B8" s="237">
        <v>8967</v>
      </c>
      <c r="C8" s="237">
        <v>112479</v>
      </c>
      <c r="D8" s="237">
        <v>133683</v>
      </c>
      <c r="E8" s="237">
        <v>304544</v>
      </c>
      <c r="F8" s="238">
        <v>127.8105667885969</v>
      </c>
      <c r="G8" s="239"/>
    </row>
    <row r="9" spans="1:14" ht="15.6" customHeight="1" x14ac:dyDescent="0.25">
      <c r="A9" s="236" t="s">
        <v>8</v>
      </c>
      <c r="B9" s="237">
        <v>307849</v>
      </c>
      <c r="C9" s="237">
        <v>293718</v>
      </c>
      <c r="D9" s="237">
        <v>1172312</v>
      </c>
      <c r="E9" s="237">
        <v>1293748</v>
      </c>
      <c r="F9" s="238">
        <v>10.35867584738534</v>
      </c>
      <c r="G9" s="20"/>
    </row>
    <row r="10" spans="1:14" ht="15.6" customHeight="1" x14ac:dyDescent="0.25">
      <c r="A10" s="236" t="s">
        <v>10</v>
      </c>
      <c r="B10" s="237">
        <v>209324</v>
      </c>
      <c r="C10" s="237">
        <v>141829</v>
      </c>
      <c r="D10" s="237">
        <v>790492</v>
      </c>
      <c r="E10" s="237">
        <v>480572</v>
      </c>
      <c r="F10" s="238">
        <v>-39.205962868694442</v>
      </c>
    </row>
    <row r="11" spans="1:14" ht="15.6" customHeight="1" x14ac:dyDescent="0.25">
      <c r="A11" s="236" t="s">
        <v>9</v>
      </c>
      <c r="B11" s="237">
        <v>706822</v>
      </c>
      <c r="C11" s="237">
        <v>817272</v>
      </c>
      <c r="D11" s="237">
        <v>2893927</v>
      </c>
      <c r="E11" s="237">
        <v>2878777</v>
      </c>
      <c r="F11" s="238">
        <v>-0.52351009545161276</v>
      </c>
    </row>
    <row r="12" spans="1:14" ht="15.6" customHeight="1" x14ac:dyDescent="0.25">
      <c r="A12" s="236" t="s">
        <v>6</v>
      </c>
      <c r="B12" s="237">
        <v>48859</v>
      </c>
      <c r="C12" s="237">
        <v>43250</v>
      </c>
      <c r="D12" s="237">
        <v>313396</v>
      </c>
      <c r="E12" s="237">
        <v>262863</v>
      </c>
      <c r="F12" s="238">
        <v>-16.124328325824191</v>
      </c>
    </row>
    <row r="13" spans="1:14" ht="15.6" customHeight="1" x14ac:dyDescent="0.25">
      <c r="A13" s="236" t="s">
        <v>175</v>
      </c>
      <c r="B13" s="237">
        <v>687</v>
      </c>
      <c r="C13" s="237">
        <v>201</v>
      </c>
      <c r="D13" s="237">
        <v>1753</v>
      </c>
      <c r="E13" s="237">
        <v>592</v>
      </c>
      <c r="F13" s="238">
        <v>-66.229321163719334</v>
      </c>
    </row>
    <row r="14" spans="1:14" ht="15.6" customHeight="1" x14ac:dyDescent="0.25">
      <c r="A14" s="236" t="s">
        <v>148</v>
      </c>
      <c r="B14" s="237">
        <v>916812</v>
      </c>
      <c r="C14" s="237">
        <v>973024</v>
      </c>
      <c r="D14" s="237">
        <v>3832790</v>
      </c>
      <c r="E14" s="237">
        <v>3683955</v>
      </c>
      <c r="F14" s="238">
        <v>-3.8832025756694151</v>
      </c>
    </row>
    <row r="15" spans="1:14" ht="15.6" customHeight="1" x14ac:dyDescent="0.25">
      <c r="A15" s="236" t="s">
        <v>145</v>
      </c>
      <c r="B15" s="237">
        <v>639794</v>
      </c>
      <c r="C15" s="237">
        <v>666784</v>
      </c>
      <c r="D15" s="237">
        <v>2675628</v>
      </c>
      <c r="E15" s="237">
        <v>2349864</v>
      </c>
      <c r="F15" s="238">
        <v>-12.17523512237128</v>
      </c>
    </row>
    <row r="16" spans="1:14" ht="15.6" customHeight="1" x14ac:dyDescent="0.5">
      <c r="A16" s="236" t="s">
        <v>144</v>
      </c>
      <c r="B16" s="237">
        <v>572189</v>
      </c>
      <c r="C16" s="237">
        <v>657143</v>
      </c>
      <c r="D16" s="237">
        <v>2302302</v>
      </c>
      <c r="E16" s="237">
        <v>2497801</v>
      </c>
      <c r="F16" s="238">
        <v>8.4914576801827053</v>
      </c>
      <c r="G16" s="15"/>
    </row>
    <row r="17" spans="1:7" ht="15.6" customHeight="1" x14ac:dyDescent="0.35">
      <c r="A17" s="236" t="s">
        <v>150</v>
      </c>
      <c r="B17" s="237">
        <v>239543</v>
      </c>
      <c r="C17" s="237">
        <v>305266</v>
      </c>
      <c r="D17" s="237">
        <v>962179</v>
      </c>
      <c r="E17" s="237">
        <v>1135677</v>
      </c>
      <c r="F17" s="238">
        <v>18.031779949468859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7" ht="15.6" customHeight="1" x14ac:dyDescent="0.25">
      <c r="A19" s="236" t="s">
        <v>143</v>
      </c>
      <c r="B19" s="237">
        <v>146665</v>
      </c>
      <c r="C19" s="237">
        <v>187201</v>
      </c>
      <c r="D19" s="237">
        <v>533367</v>
      </c>
      <c r="E19" s="237">
        <v>611467</v>
      </c>
      <c r="F19" s="238">
        <v>14.642825671629479</v>
      </c>
    </row>
    <row r="20" spans="1:7" ht="15.6" customHeight="1" x14ac:dyDescent="0.25">
      <c r="A20" s="236" t="s">
        <v>142</v>
      </c>
      <c r="B20" s="237">
        <v>315103</v>
      </c>
      <c r="C20" s="237">
        <v>354027</v>
      </c>
      <c r="D20" s="237">
        <v>1185111</v>
      </c>
      <c r="E20" s="237">
        <v>1028960</v>
      </c>
      <c r="F20" s="238">
        <v>-13.176065364341399</v>
      </c>
    </row>
    <row r="21" spans="1:7" ht="15.6" customHeight="1" x14ac:dyDescent="0.25">
      <c r="A21" s="236" t="s">
        <v>149</v>
      </c>
      <c r="B21" s="237">
        <v>384529</v>
      </c>
      <c r="C21" s="237">
        <v>402702</v>
      </c>
      <c r="D21" s="237">
        <v>1730537</v>
      </c>
      <c r="E21" s="237">
        <v>1385546</v>
      </c>
      <c r="F21" s="238">
        <v>-19.93548823284333</v>
      </c>
    </row>
    <row r="22" spans="1:7" ht="15.6" customHeight="1" x14ac:dyDescent="0.25">
      <c r="A22" s="236" t="s">
        <v>146</v>
      </c>
      <c r="B22" s="237">
        <v>25317</v>
      </c>
      <c r="C22" s="237">
        <v>15415</v>
      </c>
      <c r="D22" s="237">
        <v>127686</v>
      </c>
      <c r="E22" s="237">
        <v>130768</v>
      </c>
      <c r="F22" s="238">
        <v>2.4137336904594089</v>
      </c>
    </row>
    <row r="23" spans="1:7" ht="15.6" customHeight="1" x14ac:dyDescent="0.25">
      <c r="A23" s="236" t="s">
        <v>165</v>
      </c>
      <c r="B23" s="237">
        <v>52630</v>
      </c>
      <c r="C23" s="237">
        <v>52329</v>
      </c>
      <c r="D23" s="237">
        <v>157512</v>
      </c>
      <c r="E23" s="237">
        <v>247812</v>
      </c>
      <c r="F23" s="238">
        <v>57.328965412159079</v>
      </c>
    </row>
    <row r="24" spans="1:7" ht="15.6" customHeight="1" x14ac:dyDescent="0.25">
      <c r="A24" s="236" t="s">
        <v>141</v>
      </c>
      <c r="B24" s="237">
        <v>46225</v>
      </c>
      <c r="C24" s="237">
        <v>46041</v>
      </c>
      <c r="D24" s="237">
        <v>189822</v>
      </c>
      <c r="E24" s="237">
        <v>195497</v>
      </c>
      <c r="F24" s="238">
        <v>2.989642928638403</v>
      </c>
    </row>
    <row r="25" spans="1:7" ht="15.6" customHeight="1" x14ac:dyDescent="0.25">
      <c r="A25" s="236" t="s">
        <v>140</v>
      </c>
      <c r="B25" s="237">
        <v>0</v>
      </c>
      <c r="C25" s="237">
        <v>15</v>
      </c>
      <c r="D25" s="237">
        <v>0</v>
      </c>
      <c r="E25" s="237">
        <v>15</v>
      </c>
      <c r="F25" s="238"/>
    </row>
    <row r="26" spans="1:7" ht="15.6" customHeight="1" x14ac:dyDescent="0.25">
      <c r="A26" s="236" t="s">
        <v>152</v>
      </c>
      <c r="B26" s="237">
        <v>99620</v>
      </c>
      <c r="C26" s="237">
        <v>26879</v>
      </c>
      <c r="D26" s="237">
        <v>230056</v>
      </c>
      <c r="E26" s="237">
        <v>218216</v>
      </c>
      <c r="F26" s="238">
        <v>-5.146573008311023</v>
      </c>
    </row>
    <row r="27" spans="1:7" ht="15.6" customHeight="1" x14ac:dyDescent="0.25">
      <c r="A27" s="236" t="s">
        <v>173</v>
      </c>
      <c r="B27" s="237">
        <v>84222</v>
      </c>
      <c r="C27" s="237">
        <v>77398</v>
      </c>
      <c r="D27" s="237">
        <v>351329</v>
      </c>
      <c r="E27" s="237">
        <v>354030</v>
      </c>
      <c r="F27" s="238">
        <v>0.76879506103965412</v>
      </c>
    </row>
    <row r="28" spans="1:7" ht="15.6" customHeight="1" x14ac:dyDescent="0.25">
      <c r="A28" s="236" t="s">
        <v>177</v>
      </c>
      <c r="B28" s="237">
        <v>17476</v>
      </c>
      <c r="C28" s="237">
        <v>4988</v>
      </c>
      <c r="D28" s="237">
        <v>83969</v>
      </c>
      <c r="E28" s="237">
        <v>50279</v>
      </c>
      <c r="F28" s="238">
        <v>-40.121949767175977</v>
      </c>
    </row>
    <row r="29" spans="1:7" ht="15.6" customHeight="1" x14ac:dyDescent="0.25">
      <c r="A29" s="236" t="s">
        <v>178</v>
      </c>
      <c r="B29" s="237">
        <v>198446</v>
      </c>
      <c r="C29" s="237">
        <v>265636</v>
      </c>
      <c r="D29" s="237">
        <v>907316</v>
      </c>
      <c r="E29" s="237">
        <v>915206</v>
      </c>
      <c r="F29" s="238">
        <v>0.8695978027500928</v>
      </c>
    </row>
    <row r="30" spans="1:7" ht="15.6" customHeight="1" x14ac:dyDescent="0.25">
      <c r="A30" s="236" t="s">
        <v>179</v>
      </c>
      <c r="B30" s="237">
        <v>78581</v>
      </c>
      <c r="C30" s="237">
        <v>55615</v>
      </c>
      <c r="D30" s="237">
        <v>267654</v>
      </c>
      <c r="E30" s="237">
        <v>214557</v>
      </c>
      <c r="F30" s="238">
        <v>-19.83792508238248</v>
      </c>
    </row>
    <row r="31" spans="1:7" ht="15.6" customHeight="1" x14ac:dyDescent="0.25">
      <c r="A31" s="236" t="s">
        <v>180</v>
      </c>
      <c r="B31" s="237">
        <v>375548</v>
      </c>
      <c r="C31" s="237">
        <v>391360</v>
      </c>
      <c r="D31" s="237">
        <v>1214532</v>
      </c>
      <c r="E31" s="237">
        <v>1009082</v>
      </c>
      <c r="F31" s="238">
        <v>-16.915980805775391</v>
      </c>
    </row>
    <row r="32" spans="1:7" ht="15.6" customHeight="1" x14ac:dyDescent="0.25">
      <c r="A32" s="236" t="s">
        <v>181</v>
      </c>
      <c r="B32" s="237">
        <v>1223894</v>
      </c>
      <c r="C32" s="237">
        <v>1145737</v>
      </c>
      <c r="D32" s="237">
        <v>4922533</v>
      </c>
      <c r="E32" s="237">
        <v>4473720</v>
      </c>
      <c r="F32" s="238">
        <v>-9.1175214061541112</v>
      </c>
    </row>
    <row r="33" spans="1:6" ht="15.6" customHeight="1" x14ac:dyDescent="0.25">
      <c r="A33" s="236" t="s">
        <v>182</v>
      </c>
      <c r="B33" s="237">
        <v>163120</v>
      </c>
      <c r="C33" s="237">
        <v>162769</v>
      </c>
      <c r="D33" s="237">
        <v>621071</v>
      </c>
      <c r="E33" s="237">
        <v>613266</v>
      </c>
      <c r="F33" s="238">
        <v>-1.256700119632058</v>
      </c>
    </row>
    <row r="34" spans="1:6" ht="15.6" customHeight="1" x14ac:dyDescent="0.25">
      <c r="A34" s="236" t="s">
        <v>183</v>
      </c>
      <c r="B34" s="237">
        <v>21138</v>
      </c>
      <c r="C34" s="237">
        <v>53408</v>
      </c>
      <c r="D34" s="237">
        <v>101812</v>
      </c>
      <c r="E34" s="237">
        <v>138737</v>
      </c>
      <c r="F34" s="238">
        <v>36.267826975209204</v>
      </c>
    </row>
    <row r="35" spans="1:6" ht="15.6" customHeight="1" x14ac:dyDescent="0.25">
      <c r="A35" s="240" t="s">
        <v>153</v>
      </c>
      <c r="B35" s="241">
        <f>SUM(B7:B34)</f>
        <v>7043627</v>
      </c>
      <c r="C35" s="241">
        <f>SUM(C7:C34)</f>
        <v>7451953</v>
      </c>
      <c r="D35" s="241">
        <f>SUM(D7:D34)</f>
        <v>28461855</v>
      </c>
      <c r="E35" s="241">
        <f>SUM(E7:E34)</f>
        <v>27165690</v>
      </c>
      <c r="F35" s="242">
        <f>E35*100/D35-100</f>
        <v>-4.5540425949046579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08F87-E824-40B6-86EA-03479FB5D4BA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124471</v>
      </c>
      <c r="C7" s="237">
        <v>142477</v>
      </c>
      <c r="D7" s="237">
        <v>505855</v>
      </c>
      <c r="E7" s="237">
        <v>448947</v>
      </c>
      <c r="F7" s="238">
        <v>-11.249864091488661</v>
      </c>
      <c r="G7" s="20"/>
    </row>
    <row r="8" spans="1:14" s="47" customFormat="1" ht="15.6" customHeight="1" x14ac:dyDescent="0.2">
      <c r="A8" s="236" t="s">
        <v>11</v>
      </c>
      <c r="B8" s="237">
        <v>1</v>
      </c>
      <c r="C8" s="237">
        <v>144</v>
      </c>
      <c r="D8" s="237">
        <v>4</v>
      </c>
      <c r="E8" s="237">
        <v>305</v>
      </c>
      <c r="F8" s="238">
        <v>7525</v>
      </c>
      <c r="G8" s="245"/>
    </row>
    <row r="9" spans="1:14" ht="15.6" customHeight="1" x14ac:dyDescent="0.25">
      <c r="A9" s="236" t="s">
        <v>8</v>
      </c>
      <c r="B9" s="237">
        <v>0</v>
      </c>
      <c r="C9" s="237">
        <v>6006</v>
      </c>
      <c r="D9" s="237">
        <v>14231</v>
      </c>
      <c r="E9" s="237">
        <v>31011</v>
      </c>
      <c r="F9" s="238">
        <v>117.9116014334903</v>
      </c>
      <c r="G9" s="246"/>
    </row>
    <row r="10" spans="1:14" ht="15.6" customHeight="1" x14ac:dyDescent="0.25">
      <c r="A10" s="236" t="s">
        <v>10</v>
      </c>
      <c r="B10" s="237">
        <v>27661</v>
      </c>
      <c r="C10" s="237">
        <v>26719</v>
      </c>
      <c r="D10" s="237">
        <v>71070</v>
      </c>
      <c r="E10" s="237">
        <v>74794</v>
      </c>
      <c r="F10" s="238">
        <v>5.2399043196848112</v>
      </c>
    </row>
    <row r="11" spans="1:14" ht="15.6" customHeight="1" x14ac:dyDescent="0.25">
      <c r="A11" s="236" t="s">
        <v>9</v>
      </c>
      <c r="B11" s="237">
        <v>252059</v>
      </c>
      <c r="C11" s="237">
        <v>348543</v>
      </c>
      <c r="D11" s="237">
        <v>994763</v>
      </c>
      <c r="E11" s="237">
        <v>1066202</v>
      </c>
      <c r="F11" s="238">
        <v>7.1815095655950234</v>
      </c>
    </row>
    <row r="12" spans="1:14" ht="15.6" customHeight="1" x14ac:dyDescent="0.25">
      <c r="A12" s="236" t="s">
        <v>6</v>
      </c>
      <c r="B12" s="237">
        <v>0</v>
      </c>
      <c r="C12" s="237">
        <v>0</v>
      </c>
      <c r="D12" s="237">
        <v>4009</v>
      </c>
      <c r="E12" s="237">
        <v>428</v>
      </c>
      <c r="F12" s="238">
        <v>-89.324020952856074</v>
      </c>
    </row>
    <row r="13" spans="1:14" ht="15.6" customHeight="1" x14ac:dyDescent="0.25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 x14ac:dyDescent="0.25">
      <c r="A14" s="236" t="s">
        <v>148</v>
      </c>
      <c r="B14" s="237">
        <v>29082</v>
      </c>
      <c r="C14" s="237">
        <v>76065</v>
      </c>
      <c r="D14" s="237">
        <v>94623</v>
      </c>
      <c r="E14" s="237">
        <v>224240</v>
      </c>
      <c r="F14" s="238">
        <v>136.98255181087049</v>
      </c>
    </row>
    <row r="15" spans="1:14" ht="15.6" customHeight="1" x14ac:dyDescent="0.25">
      <c r="A15" s="236" t="s">
        <v>145</v>
      </c>
      <c r="B15" s="237">
        <v>215285</v>
      </c>
      <c r="C15" s="237">
        <v>266082</v>
      </c>
      <c r="D15" s="237">
        <v>958223</v>
      </c>
      <c r="E15" s="237">
        <v>872081</v>
      </c>
      <c r="F15" s="238">
        <v>-8.989765430385205</v>
      </c>
    </row>
    <row r="16" spans="1:14" ht="15.6" customHeight="1" x14ac:dyDescent="0.5">
      <c r="A16" s="236" t="s">
        <v>144</v>
      </c>
      <c r="B16" s="237">
        <v>364022</v>
      </c>
      <c r="C16" s="237">
        <v>364530</v>
      </c>
      <c r="D16" s="237">
        <v>1490126</v>
      </c>
      <c r="E16" s="237">
        <v>1445815</v>
      </c>
      <c r="F16" s="238">
        <v>-2.9736411551774751</v>
      </c>
      <c r="G16" s="15"/>
    </row>
    <row r="17" spans="1:10" ht="15.6" customHeight="1" x14ac:dyDescent="0.35">
      <c r="A17" s="236" t="s">
        <v>150</v>
      </c>
      <c r="B17" s="237">
        <v>109365</v>
      </c>
      <c r="C17" s="237">
        <v>127061</v>
      </c>
      <c r="D17" s="237">
        <v>372142</v>
      </c>
      <c r="E17" s="237">
        <v>545307</v>
      </c>
      <c r="F17" s="238">
        <v>46.53196897958307</v>
      </c>
      <c r="G17" s="16"/>
    </row>
    <row r="18" spans="1:10" ht="15.6" customHeight="1" x14ac:dyDescent="0.25">
      <c r="A18" s="236" t="s">
        <v>147</v>
      </c>
      <c r="B18" s="237">
        <v>0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10" ht="15.6" customHeight="1" x14ac:dyDescent="0.25">
      <c r="A19" s="236" t="s">
        <v>143</v>
      </c>
      <c r="B19" s="237">
        <v>12514</v>
      </c>
      <c r="C19" s="237">
        <v>56771</v>
      </c>
      <c r="D19" s="237">
        <v>38919</v>
      </c>
      <c r="E19" s="237">
        <v>192159</v>
      </c>
      <c r="F19" s="238">
        <v>393.74084637323682</v>
      </c>
    </row>
    <row r="20" spans="1:10" ht="15.6" customHeight="1" x14ac:dyDescent="0.25">
      <c r="A20" s="236" t="s">
        <v>142</v>
      </c>
      <c r="B20" s="237">
        <v>3382</v>
      </c>
      <c r="C20" s="237">
        <v>13477</v>
      </c>
      <c r="D20" s="237">
        <v>21135</v>
      </c>
      <c r="E20" s="237">
        <v>29403</v>
      </c>
      <c r="F20" s="238">
        <v>39.119943222143377</v>
      </c>
      <c r="J20" s="247"/>
    </row>
    <row r="21" spans="1:10" ht="15.6" customHeight="1" x14ac:dyDescent="0.25">
      <c r="A21" s="236" t="s">
        <v>149</v>
      </c>
      <c r="B21" s="237">
        <v>255591</v>
      </c>
      <c r="C21" s="237">
        <v>253647</v>
      </c>
      <c r="D21" s="237">
        <v>1100102</v>
      </c>
      <c r="E21" s="237">
        <v>869479</v>
      </c>
      <c r="F21" s="238">
        <v>-20.963783358270419</v>
      </c>
    </row>
    <row r="22" spans="1:10" ht="15.6" customHeight="1" x14ac:dyDescent="0.25">
      <c r="A22" s="236" t="s">
        <v>146</v>
      </c>
      <c r="B22" s="237">
        <v>9468</v>
      </c>
      <c r="C22" s="237">
        <v>3472</v>
      </c>
      <c r="D22" s="237">
        <v>65900</v>
      </c>
      <c r="E22" s="237">
        <v>57659</v>
      </c>
      <c r="F22" s="238">
        <v>-12.50531107738999</v>
      </c>
    </row>
    <row r="23" spans="1:10" ht="15.6" customHeight="1" x14ac:dyDescent="0.25">
      <c r="A23" s="236" t="s">
        <v>165</v>
      </c>
      <c r="B23" s="237">
        <v>3656</v>
      </c>
      <c r="C23" s="237">
        <v>3040</v>
      </c>
      <c r="D23" s="237">
        <v>12800</v>
      </c>
      <c r="E23" s="237">
        <v>10136</v>
      </c>
      <c r="F23" s="238">
        <v>-20.8125</v>
      </c>
    </row>
    <row r="24" spans="1:10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 x14ac:dyDescent="0.25">
      <c r="A26" s="236" t="s">
        <v>152</v>
      </c>
      <c r="B26" s="237">
        <v>3577</v>
      </c>
      <c r="C26" s="237">
        <v>0</v>
      </c>
      <c r="D26" s="237">
        <v>3577</v>
      </c>
      <c r="E26" s="237">
        <v>0</v>
      </c>
      <c r="F26" s="238">
        <v>-100</v>
      </c>
    </row>
    <row r="27" spans="1:10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 x14ac:dyDescent="0.25">
      <c r="A28" s="236" t="s">
        <v>177</v>
      </c>
      <c r="B28" s="237">
        <v>12293</v>
      </c>
      <c r="C28" s="237">
        <v>43</v>
      </c>
      <c r="D28" s="237">
        <v>60810</v>
      </c>
      <c r="E28" s="237">
        <v>28231</v>
      </c>
      <c r="F28" s="238">
        <v>-53.575069889820753</v>
      </c>
    </row>
    <row r="29" spans="1:10" ht="15.6" customHeight="1" x14ac:dyDescent="0.25">
      <c r="A29" s="236" t="s">
        <v>178</v>
      </c>
      <c r="B29" s="237">
        <v>4708</v>
      </c>
      <c r="C29" s="237">
        <v>0</v>
      </c>
      <c r="D29" s="237">
        <v>7012</v>
      </c>
      <c r="E29" s="237">
        <v>0</v>
      </c>
      <c r="F29" s="238">
        <v>-100</v>
      </c>
    </row>
    <row r="30" spans="1:10" ht="15.6" customHeight="1" x14ac:dyDescent="0.25">
      <c r="A30" s="236" t="s">
        <v>179</v>
      </c>
      <c r="B30" s="237">
        <v>0</v>
      </c>
      <c r="C30" s="237">
        <v>0</v>
      </c>
      <c r="D30" s="237">
        <v>0</v>
      </c>
      <c r="E30" s="237">
        <v>3142</v>
      </c>
      <c r="F30" s="238"/>
    </row>
    <row r="31" spans="1:10" ht="15.6" customHeight="1" x14ac:dyDescent="0.25">
      <c r="A31" s="236" t="s">
        <v>180</v>
      </c>
      <c r="B31" s="237">
        <v>309285</v>
      </c>
      <c r="C31" s="237">
        <v>296108</v>
      </c>
      <c r="D31" s="237">
        <v>951665</v>
      </c>
      <c r="E31" s="237">
        <v>737465</v>
      </c>
      <c r="F31" s="238">
        <v>-22.50792032910741</v>
      </c>
    </row>
    <row r="32" spans="1:10" ht="15.6" customHeight="1" x14ac:dyDescent="0.25">
      <c r="A32" s="236" t="s">
        <v>181</v>
      </c>
      <c r="B32" s="237">
        <v>32452</v>
      </c>
      <c r="C32" s="237">
        <v>14964</v>
      </c>
      <c r="D32" s="237">
        <v>66238</v>
      </c>
      <c r="E32" s="237">
        <v>91807</v>
      </c>
      <c r="F32" s="238">
        <v>38.601708988797981</v>
      </c>
    </row>
    <row r="33" spans="1:6" ht="15.6" customHeight="1" x14ac:dyDescent="0.25">
      <c r="A33" s="236" t="s">
        <v>182</v>
      </c>
      <c r="B33" s="237">
        <v>19</v>
      </c>
      <c r="C33" s="237">
        <v>0</v>
      </c>
      <c r="D33" s="237">
        <v>19</v>
      </c>
      <c r="E33" s="237">
        <v>3</v>
      </c>
      <c r="F33" s="238">
        <v>-84.21052631578948</v>
      </c>
    </row>
    <row r="34" spans="1:6" ht="15.6" customHeight="1" x14ac:dyDescent="0.25">
      <c r="A34" s="236" t="s">
        <v>183</v>
      </c>
      <c r="B34" s="237">
        <v>0</v>
      </c>
      <c r="C34" s="237">
        <v>0</v>
      </c>
      <c r="D34" s="237">
        <v>0</v>
      </c>
      <c r="E34" s="237">
        <v>0</v>
      </c>
    </row>
    <row r="35" spans="1:6" ht="15.6" customHeight="1" x14ac:dyDescent="0.25">
      <c r="A35" s="240" t="s">
        <v>153</v>
      </c>
      <c r="B35" s="241">
        <f>SUM(B7:B34)</f>
        <v>1768891</v>
      </c>
      <c r="C35" s="241">
        <f>SUM(C7:C34)</f>
        <v>1999149</v>
      </c>
      <c r="D35" s="241">
        <f>SUM(D7:D34)</f>
        <v>6837760</v>
      </c>
      <c r="E35" s="241">
        <f>SUM(E7:E34)</f>
        <v>6739222</v>
      </c>
      <c r="F35" s="242">
        <f>E35*100/D35-100</f>
        <v>-1.4410859696742762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8F6F-17DB-4224-A97B-B00D4EACD287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26969</v>
      </c>
      <c r="C7" s="237">
        <v>47996</v>
      </c>
      <c r="D7" s="237">
        <v>220947</v>
      </c>
      <c r="E7" s="237">
        <v>186039</v>
      </c>
      <c r="F7" s="238">
        <v>-15.79926407690531</v>
      </c>
      <c r="G7" s="20"/>
    </row>
    <row r="8" spans="1:14" s="47" customFormat="1" ht="15.6" customHeight="1" x14ac:dyDescent="0.2">
      <c r="A8" s="236" t="s">
        <v>11</v>
      </c>
      <c r="B8" s="237">
        <v>3504</v>
      </c>
      <c r="C8" s="237">
        <v>102526</v>
      </c>
      <c r="D8" s="237">
        <v>98272</v>
      </c>
      <c r="E8" s="237">
        <v>269744</v>
      </c>
      <c r="F8" s="238">
        <v>174.48713774014979</v>
      </c>
      <c r="G8" s="239"/>
    </row>
    <row r="9" spans="1:14" ht="15.6" customHeight="1" x14ac:dyDescent="0.25">
      <c r="A9" s="236" t="s">
        <v>8</v>
      </c>
      <c r="B9" s="237">
        <v>271108</v>
      </c>
      <c r="C9" s="237">
        <v>255618</v>
      </c>
      <c r="D9" s="237">
        <v>1000203</v>
      </c>
      <c r="E9" s="237">
        <v>1137698</v>
      </c>
      <c r="F9" s="238">
        <v>13.746709417988139</v>
      </c>
      <c r="G9" s="20"/>
    </row>
    <row r="10" spans="1:14" ht="15.6" customHeight="1" x14ac:dyDescent="0.25">
      <c r="A10" s="236" t="s">
        <v>10</v>
      </c>
      <c r="B10" s="237">
        <v>58979</v>
      </c>
      <c r="C10" s="237">
        <v>78730</v>
      </c>
      <c r="D10" s="237">
        <v>317442</v>
      </c>
      <c r="E10" s="237">
        <v>277530</v>
      </c>
      <c r="F10" s="238">
        <v>-12.57300546241518</v>
      </c>
    </row>
    <row r="11" spans="1:14" ht="15.6" customHeight="1" x14ac:dyDescent="0.25">
      <c r="A11" s="236" t="s">
        <v>9</v>
      </c>
      <c r="B11" s="237">
        <v>0</v>
      </c>
      <c r="C11" s="237">
        <v>0</v>
      </c>
      <c r="D11" s="237">
        <v>5140</v>
      </c>
      <c r="E11" s="237">
        <v>6</v>
      </c>
      <c r="F11" s="238">
        <v>-99.883268482490266</v>
      </c>
    </row>
    <row r="12" spans="1:14" ht="15.6" customHeight="1" x14ac:dyDescent="0.25">
      <c r="A12" s="236" t="s">
        <v>6</v>
      </c>
      <c r="B12" s="237">
        <v>23370</v>
      </c>
      <c r="C12" s="237">
        <v>24030</v>
      </c>
      <c r="D12" s="237">
        <v>194371</v>
      </c>
      <c r="E12" s="237">
        <v>195051</v>
      </c>
      <c r="F12" s="238">
        <v>0.34984642770783131</v>
      </c>
    </row>
    <row r="13" spans="1:14" ht="15.6" customHeight="1" x14ac:dyDescent="0.25">
      <c r="A13" s="236" t="s">
        <v>175</v>
      </c>
      <c r="B13" s="237">
        <v>33</v>
      </c>
      <c r="C13" s="237">
        <v>25</v>
      </c>
      <c r="D13" s="237">
        <v>33</v>
      </c>
      <c r="E13" s="237">
        <v>25</v>
      </c>
      <c r="F13" s="238">
        <v>-24.242424242424249</v>
      </c>
    </row>
    <row r="14" spans="1:14" ht="15.6" customHeight="1" x14ac:dyDescent="0.25">
      <c r="A14" s="236" t="s">
        <v>148</v>
      </c>
      <c r="B14" s="237">
        <v>76204</v>
      </c>
      <c r="C14" s="237">
        <v>77579</v>
      </c>
      <c r="D14" s="237">
        <v>391837</v>
      </c>
      <c r="E14" s="237">
        <v>435769</v>
      </c>
      <c r="F14" s="238">
        <v>11.211804908673759</v>
      </c>
    </row>
    <row r="15" spans="1:14" ht="15.6" customHeight="1" x14ac:dyDescent="0.25">
      <c r="A15" s="236" t="s">
        <v>145</v>
      </c>
      <c r="B15" s="237">
        <v>179971</v>
      </c>
      <c r="C15" s="237">
        <v>143126</v>
      </c>
      <c r="D15" s="237">
        <v>723681</v>
      </c>
      <c r="E15" s="237">
        <v>540933</v>
      </c>
      <c r="F15" s="238">
        <v>-25.25256293864285</v>
      </c>
    </row>
    <row r="16" spans="1:14" ht="15.6" customHeight="1" x14ac:dyDescent="0.5">
      <c r="A16" s="236" t="s">
        <v>144</v>
      </c>
      <c r="B16" s="237">
        <v>180602</v>
      </c>
      <c r="C16" s="237">
        <v>261919</v>
      </c>
      <c r="D16" s="237">
        <v>699184</v>
      </c>
      <c r="E16" s="237">
        <v>973195</v>
      </c>
      <c r="F16" s="238">
        <v>39.190113046065143</v>
      </c>
      <c r="G16" s="15"/>
    </row>
    <row r="17" spans="1:7" ht="15.6" customHeight="1" x14ac:dyDescent="0.35">
      <c r="A17" s="236" t="s">
        <v>150</v>
      </c>
      <c r="B17" s="237">
        <v>61870</v>
      </c>
      <c r="C17" s="237">
        <v>98830</v>
      </c>
      <c r="D17" s="237">
        <v>327010</v>
      </c>
      <c r="E17" s="237">
        <v>334864</v>
      </c>
      <c r="F17" s="238">
        <v>2.4017614140240369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72311</v>
      </c>
      <c r="C19" s="237">
        <v>67707</v>
      </c>
      <c r="D19" s="237">
        <v>299648</v>
      </c>
      <c r="E19" s="237">
        <v>216370</v>
      </c>
      <c r="F19" s="238">
        <v>-27.791942545920548</v>
      </c>
    </row>
    <row r="20" spans="1:7" ht="15.6" customHeight="1" x14ac:dyDescent="0.25">
      <c r="A20" s="236" t="s">
        <v>142</v>
      </c>
      <c r="B20" s="237">
        <v>244465</v>
      </c>
      <c r="C20" s="237">
        <v>265416</v>
      </c>
      <c r="D20" s="237">
        <v>880521</v>
      </c>
      <c r="E20" s="237">
        <v>722408</v>
      </c>
      <c r="F20" s="238">
        <v>-17.95675514837238</v>
      </c>
    </row>
    <row r="21" spans="1:7" ht="15.6" customHeight="1" x14ac:dyDescent="0.25">
      <c r="A21" s="236" t="s">
        <v>149</v>
      </c>
      <c r="B21" s="237">
        <v>112336</v>
      </c>
      <c r="C21" s="237">
        <v>143173</v>
      </c>
      <c r="D21" s="237">
        <v>556175</v>
      </c>
      <c r="E21" s="237">
        <v>486614</v>
      </c>
      <c r="F21" s="238">
        <v>-12.50703465635816</v>
      </c>
    </row>
    <row r="22" spans="1:7" ht="15.6" customHeight="1" x14ac:dyDescent="0.25">
      <c r="A22" s="236" t="s">
        <v>146</v>
      </c>
      <c r="B22" s="237">
        <v>5</v>
      </c>
      <c r="C22" s="237">
        <v>1</v>
      </c>
      <c r="D22" s="237">
        <v>14</v>
      </c>
      <c r="E22" s="237">
        <v>2501</v>
      </c>
      <c r="F22" s="238">
        <v>17764.28571428571</v>
      </c>
    </row>
    <row r="23" spans="1:7" ht="15.6" customHeight="1" x14ac:dyDescent="0.25">
      <c r="A23" s="236" t="s">
        <v>165</v>
      </c>
      <c r="B23" s="237">
        <v>34629</v>
      </c>
      <c r="C23" s="237">
        <v>18722</v>
      </c>
      <c r="D23" s="237">
        <v>99092</v>
      </c>
      <c r="E23" s="237">
        <v>90280</v>
      </c>
      <c r="F23" s="238">
        <v>-8.8927461349049395</v>
      </c>
    </row>
    <row r="24" spans="1:7" ht="15.6" customHeight="1" x14ac:dyDescent="0.25">
      <c r="A24" s="236" t="s">
        <v>141</v>
      </c>
      <c r="B24" s="237">
        <v>0</v>
      </c>
      <c r="C24" s="237">
        <v>0</v>
      </c>
      <c r="D24" s="237">
        <v>2596</v>
      </c>
      <c r="E24" s="237">
        <v>0</v>
      </c>
      <c r="F24" s="238">
        <v>-100</v>
      </c>
    </row>
    <row r="25" spans="1:7" ht="15.6" customHeight="1" x14ac:dyDescent="0.25">
      <c r="A25" s="236" t="s">
        <v>140</v>
      </c>
      <c r="B25" s="237">
        <v>0</v>
      </c>
      <c r="C25" s="237">
        <v>15</v>
      </c>
      <c r="D25" s="237">
        <v>0</v>
      </c>
      <c r="E25" s="237">
        <v>15</v>
      </c>
      <c r="F25" s="238"/>
    </row>
    <row r="26" spans="1:7" ht="15.6" customHeight="1" x14ac:dyDescent="0.25">
      <c r="A26" s="236" t="s">
        <v>152</v>
      </c>
      <c r="B26" s="237">
        <v>87343</v>
      </c>
      <c r="C26" s="237">
        <v>25471</v>
      </c>
      <c r="D26" s="237">
        <v>197164</v>
      </c>
      <c r="E26" s="237">
        <v>213736</v>
      </c>
      <c r="F26" s="238">
        <v>8.4051855308271257</v>
      </c>
    </row>
    <row r="27" spans="1:7" ht="15.6" customHeight="1" x14ac:dyDescent="0.25">
      <c r="A27" s="236" t="s">
        <v>173</v>
      </c>
      <c r="B27" s="237">
        <v>6309</v>
      </c>
      <c r="C27" s="237">
        <v>10084</v>
      </c>
      <c r="D27" s="237">
        <v>39638</v>
      </c>
      <c r="E27" s="237">
        <v>43193</v>
      </c>
      <c r="F27" s="238">
        <v>8.9686664312023794</v>
      </c>
    </row>
    <row r="28" spans="1:7" ht="15.6" customHeight="1" x14ac:dyDescent="0.25">
      <c r="A28" s="236" t="s">
        <v>177</v>
      </c>
      <c r="B28" s="237">
        <v>112</v>
      </c>
      <c r="C28" s="237">
        <v>0</v>
      </c>
      <c r="D28" s="237">
        <v>1981</v>
      </c>
      <c r="E28" s="237">
        <v>0</v>
      </c>
      <c r="F28" s="238">
        <v>-100</v>
      </c>
    </row>
    <row r="29" spans="1:7" ht="15.6" customHeight="1" x14ac:dyDescent="0.25">
      <c r="A29" s="236" t="s">
        <v>178</v>
      </c>
      <c r="B29" s="237">
        <v>53832</v>
      </c>
      <c r="C29" s="237">
        <v>106417</v>
      </c>
      <c r="D29" s="237">
        <v>353394</v>
      </c>
      <c r="E29" s="237">
        <v>395428</v>
      </c>
      <c r="F29" s="238">
        <v>11.89437285296299</v>
      </c>
    </row>
    <row r="30" spans="1:7" ht="15.6" customHeight="1" x14ac:dyDescent="0.25">
      <c r="A30" s="236" t="s">
        <v>179</v>
      </c>
      <c r="B30" s="237">
        <v>48390</v>
      </c>
      <c r="C30" s="237">
        <v>22807</v>
      </c>
      <c r="D30" s="237">
        <v>172266</v>
      </c>
      <c r="E30" s="237">
        <v>91760</v>
      </c>
      <c r="F30" s="238">
        <v>-46.733539990479841</v>
      </c>
    </row>
    <row r="31" spans="1:7" ht="15.6" customHeight="1" x14ac:dyDescent="0.25">
      <c r="A31" s="236" t="s">
        <v>180</v>
      </c>
      <c r="B31" s="237">
        <v>5843</v>
      </c>
      <c r="C31" s="237">
        <v>47140</v>
      </c>
      <c r="D31" s="237">
        <v>18142</v>
      </c>
      <c r="E31" s="237">
        <v>111717</v>
      </c>
      <c r="F31" s="238">
        <v>515.79208466541729</v>
      </c>
    </row>
    <row r="32" spans="1:7" ht="15.6" customHeight="1" x14ac:dyDescent="0.25">
      <c r="A32" s="236" t="s">
        <v>181</v>
      </c>
      <c r="B32" s="237">
        <v>47078</v>
      </c>
      <c r="C32" s="237">
        <v>35124</v>
      </c>
      <c r="D32" s="237">
        <v>187068</v>
      </c>
      <c r="E32" s="237">
        <v>142532</v>
      </c>
      <c r="F32" s="238">
        <v>-23.807385549639701</v>
      </c>
    </row>
    <row r="33" spans="1:6" ht="15.6" customHeight="1" x14ac:dyDescent="0.25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 x14ac:dyDescent="0.25">
      <c r="A34" s="236" t="s">
        <v>183</v>
      </c>
      <c r="B34" s="237">
        <v>0</v>
      </c>
      <c r="C34" s="237">
        <v>24377</v>
      </c>
      <c r="D34" s="237">
        <v>14622</v>
      </c>
      <c r="E34" s="237">
        <v>37450</v>
      </c>
      <c r="F34" s="238">
        <v>156.1209136916975</v>
      </c>
    </row>
    <row r="35" spans="1:6" ht="15.6" customHeight="1" x14ac:dyDescent="0.25">
      <c r="A35" s="240" t="s">
        <v>153</v>
      </c>
      <c r="B35" s="241">
        <f>SUM(B7:B34)</f>
        <v>1595263</v>
      </c>
      <c r="C35" s="241">
        <f>SUM(C7:C34)</f>
        <v>1856833</v>
      </c>
      <c r="D35" s="241">
        <f>SUM(D7:D34)</f>
        <v>6800441</v>
      </c>
      <c r="E35" s="241">
        <f>SUM(E7:E34)</f>
        <v>6904858</v>
      </c>
      <c r="F35" s="242">
        <f>E35*100/D35-100</f>
        <v>1.5354445395526568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1003-849E-4C76-9DE7-557ECD5231B5}">
  <sheetPr codeName="Hoja4"/>
  <dimension ref="A1:O49"/>
  <sheetViews>
    <sheetView zoomScale="75" zoomScaleNormal="75" workbookViewId="0"/>
  </sheetViews>
  <sheetFormatPr baseColWidth="10" defaultColWidth="11.42578125" defaultRowHeight="15" x14ac:dyDescent="0.25"/>
  <cols>
    <col min="1" max="1" width="20.85546875" customWidth="1"/>
    <col min="2" max="2" width="46" customWidth="1"/>
    <col min="3" max="5" width="14.7109375" customWidth="1"/>
    <col min="6" max="6" width="8" customWidth="1"/>
    <col min="7" max="9" width="14.7109375" customWidth="1"/>
    <col min="10" max="10" width="8" customWidth="1"/>
    <col min="11" max="13" width="14.7109375" customWidth="1"/>
    <col min="14" max="14" width="8" customWidth="1"/>
  </cols>
  <sheetData>
    <row r="1" spans="1:15" ht="20.25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20.25" x14ac:dyDescent="0.25">
      <c r="A2" s="93"/>
      <c r="B2" s="93"/>
      <c r="C2" s="96"/>
    </row>
    <row r="3" spans="1:15" ht="20.25" x14ac:dyDescent="0.25">
      <c r="A3" s="96"/>
      <c r="B3" s="96"/>
      <c r="C3" s="96"/>
    </row>
    <row r="4" spans="1:15" x14ac:dyDescent="0.25">
      <c r="A4" s="97" t="s">
        <v>51</v>
      </c>
      <c r="B4" s="45"/>
      <c r="N4" s="127" t="s">
        <v>172</v>
      </c>
    </row>
    <row r="5" spans="1:15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x14ac:dyDescent="0.25">
      <c r="A6" s="1" t="s">
        <v>88</v>
      </c>
      <c r="B6" s="1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x14ac:dyDescent="0.25">
      <c r="A7" s="1"/>
      <c r="B7" s="1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x14ac:dyDescent="0.25">
      <c r="A8" s="205" t="s">
        <v>90</v>
      </c>
      <c r="B8" s="116" t="s">
        <v>91</v>
      </c>
      <c r="C8" s="117"/>
      <c r="D8" s="106"/>
      <c r="E8" s="112">
        <f>D8-C8</f>
        <v>0</v>
      </c>
      <c r="F8" s="118" t="e">
        <f>((D8*100/C8)-100)</f>
        <v>#DIV/0!</v>
      </c>
      <c r="G8" s="105"/>
      <c r="H8" s="106"/>
      <c r="I8" s="112">
        <f>H8-G8</f>
        <v>0</v>
      </c>
      <c r="J8" s="118" t="e">
        <f>((H8*100/G8)-100)</f>
        <v>#DIV/0!</v>
      </c>
      <c r="K8" s="105"/>
      <c r="L8" s="106"/>
      <c r="M8" s="112">
        <f>L8-K8</f>
        <v>0</v>
      </c>
      <c r="N8" s="118" t="e">
        <f>((L8*100/K8)-100)</f>
        <v>#DIV/0!</v>
      </c>
      <c r="O8" s="146"/>
    </row>
    <row r="9" spans="1:15" x14ac:dyDescent="0.25">
      <c r="A9" s="205"/>
      <c r="B9" s="130" t="s">
        <v>92</v>
      </c>
      <c r="C9" s="131"/>
      <c r="D9" s="129"/>
      <c r="E9" s="100">
        <f>D9-C9</f>
        <v>0</v>
      </c>
      <c r="F9" s="101" t="e">
        <f>((D9*100/C9)-100)</f>
        <v>#DIV/0!</v>
      </c>
      <c r="G9" s="142"/>
      <c r="H9" s="129"/>
      <c r="I9" s="100">
        <f>H9-G9</f>
        <v>0</v>
      </c>
      <c r="J9" s="101" t="e">
        <f>((H9*100/G9)-100)</f>
        <v>#DIV/0!</v>
      </c>
      <c r="K9" s="142"/>
      <c r="L9" s="129"/>
      <c r="M9" s="100">
        <f>L9-K9</f>
        <v>0</v>
      </c>
      <c r="N9" s="103" t="e">
        <f>((L9*100/K9)-100)</f>
        <v>#DIV/0!</v>
      </c>
    </row>
    <row r="10" spans="1:15" x14ac:dyDescent="0.25">
      <c r="A10" s="205"/>
      <c r="B10" s="104" t="s">
        <v>93</v>
      </c>
      <c r="C10" s="107"/>
      <c r="D10" s="108"/>
      <c r="E10" s="100">
        <f t="shared" ref="E10:E15" si="0">D10-C10</f>
        <v>0</v>
      </c>
      <c r="F10" s="101" t="e">
        <f t="shared" ref="F10:F16" si="1">((D10*100/C10)-100)</f>
        <v>#DIV/0!</v>
      </c>
      <c r="G10" s="109"/>
      <c r="H10" s="108"/>
      <c r="I10" s="100">
        <f t="shared" ref="I10:I15" si="2">H10-G10</f>
        <v>0</v>
      </c>
      <c r="J10" s="101" t="e">
        <f t="shared" ref="J10:J16" si="3">((H10*100/G10)-100)</f>
        <v>#DIV/0!</v>
      </c>
      <c r="K10" s="109"/>
      <c r="L10" s="108"/>
      <c r="M10" s="100">
        <f t="shared" ref="M10:M15" si="4">L10-K10</f>
        <v>0</v>
      </c>
      <c r="N10" s="103" t="e">
        <f t="shared" ref="N10:N16" si="5">((L10*100/K10)-100)</f>
        <v>#DIV/0!</v>
      </c>
    </row>
    <row r="11" spans="1:15" x14ac:dyDescent="0.25">
      <c r="A11" s="205"/>
      <c r="B11" s="130" t="s">
        <v>94</v>
      </c>
      <c r="C11" s="131"/>
      <c r="D11" s="129"/>
      <c r="E11" s="100">
        <f t="shared" si="0"/>
        <v>0</v>
      </c>
      <c r="F11" s="101" t="e">
        <f t="shared" si="1"/>
        <v>#DIV/0!</v>
      </c>
      <c r="G11" s="142"/>
      <c r="H11" s="129"/>
      <c r="I11" s="100">
        <f t="shared" si="2"/>
        <v>0</v>
      </c>
      <c r="J11" s="101" t="e">
        <f t="shared" si="3"/>
        <v>#DIV/0!</v>
      </c>
      <c r="K11" s="142"/>
      <c r="L11" s="129"/>
      <c r="M11" s="100">
        <f t="shared" si="4"/>
        <v>0</v>
      </c>
      <c r="N11" s="103" t="e">
        <f t="shared" si="5"/>
        <v>#DIV/0!</v>
      </c>
    </row>
    <row r="12" spans="1:15" x14ac:dyDescent="0.25">
      <c r="A12" s="205"/>
      <c r="B12" s="104" t="s">
        <v>95</v>
      </c>
      <c r="C12" s="107"/>
      <c r="D12" s="108"/>
      <c r="E12" s="100">
        <f t="shared" si="0"/>
        <v>0</v>
      </c>
      <c r="F12" s="101" t="e">
        <f t="shared" si="1"/>
        <v>#DIV/0!</v>
      </c>
      <c r="G12" s="109"/>
      <c r="H12" s="108"/>
      <c r="I12" s="100">
        <f t="shared" si="2"/>
        <v>0</v>
      </c>
      <c r="J12" s="101" t="e">
        <f t="shared" si="3"/>
        <v>#DIV/0!</v>
      </c>
      <c r="K12" s="109"/>
      <c r="L12" s="108"/>
      <c r="M12" s="100">
        <f t="shared" si="4"/>
        <v>0</v>
      </c>
      <c r="N12" s="103" t="e">
        <f t="shared" si="5"/>
        <v>#DIV/0!</v>
      </c>
    </row>
    <row r="13" spans="1:15" x14ac:dyDescent="0.25">
      <c r="A13" s="205"/>
      <c r="B13" s="130" t="s">
        <v>96</v>
      </c>
      <c r="C13" s="131"/>
      <c r="D13" s="129"/>
      <c r="E13" s="100">
        <f t="shared" si="0"/>
        <v>0</v>
      </c>
      <c r="F13" s="101" t="e">
        <f t="shared" si="1"/>
        <v>#DIV/0!</v>
      </c>
      <c r="G13" s="142"/>
      <c r="H13" s="129"/>
      <c r="I13" s="100">
        <f t="shared" si="2"/>
        <v>0</v>
      </c>
      <c r="J13" s="101" t="e">
        <f t="shared" si="3"/>
        <v>#DIV/0!</v>
      </c>
      <c r="K13" s="142"/>
      <c r="L13" s="129"/>
      <c r="M13" s="100">
        <f t="shared" si="4"/>
        <v>0</v>
      </c>
      <c r="N13" s="103" t="e">
        <f t="shared" si="5"/>
        <v>#DIV/0!</v>
      </c>
    </row>
    <row r="14" spans="1:15" x14ac:dyDescent="0.25">
      <c r="A14" s="205"/>
      <c r="B14" s="104" t="s">
        <v>97</v>
      </c>
      <c r="C14" s="107"/>
      <c r="D14" s="108"/>
      <c r="E14" s="100">
        <f t="shared" si="0"/>
        <v>0</v>
      </c>
      <c r="F14" s="101" t="e">
        <f t="shared" si="1"/>
        <v>#DIV/0!</v>
      </c>
      <c r="G14" s="109"/>
      <c r="H14" s="108"/>
      <c r="I14" s="100">
        <f t="shared" si="2"/>
        <v>0</v>
      </c>
      <c r="J14" s="101" t="e">
        <f t="shared" si="3"/>
        <v>#DIV/0!</v>
      </c>
      <c r="K14" s="109"/>
      <c r="L14" s="108"/>
      <c r="M14" s="100">
        <f t="shared" si="4"/>
        <v>0</v>
      </c>
      <c r="N14" s="103" t="e">
        <f t="shared" si="5"/>
        <v>#DIV/0!</v>
      </c>
    </row>
    <row r="15" spans="1:15" x14ac:dyDescent="0.25">
      <c r="A15" s="205"/>
      <c r="B15" s="130" t="s">
        <v>98</v>
      </c>
      <c r="C15" s="131"/>
      <c r="D15" s="129"/>
      <c r="E15" s="100">
        <f t="shared" si="0"/>
        <v>0</v>
      </c>
      <c r="F15" s="101" t="e">
        <f t="shared" si="1"/>
        <v>#DIV/0!</v>
      </c>
      <c r="G15" s="142"/>
      <c r="H15" s="129"/>
      <c r="I15" s="100">
        <f t="shared" si="2"/>
        <v>0</v>
      </c>
      <c r="J15" s="101" t="e">
        <f t="shared" si="3"/>
        <v>#DIV/0!</v>
      </c>
      <c r="K15" s="142"/>
      <c r="L15" s="129"/>
      <c r="M15" s="100">
        <f t="shared" si="4"/>
        <v>0</v>
      </c>
      <c r="N15" s="103" t="e">
        <f t="shared" si="5"/>
        <v>#DIV/0!</v>
      </c>
    </row>
    <row r="16" spans="1:15" x14ac:dyDescent="0.25">
      <c r="A16" s="205"/>
      <c r="B16" s="119" t="s">
        <v>99</v>
      </c>
      <c r="C16" s="120"/>
      <c r="D16" s="111"/>
      <c r="E16" s="114">
        <f>D16-C16</f>
        <v>0</v>
      </c>
      <c r="F16" s="101" t="e">
        <f t="shared" si="1"/>
        <v>#DIV/0!</v>
      </c>
      <c r="G16" s="110"/>
      <c r="H16" s="111"/>
      <c r="I16" s="114">
        <f>H16-G16</f>
        <v>0</v>
      </c>
      <c r="J16" s="101" t="e">
        <f t="shared" si="3"/>
        <v>#DIV/0!</v>
      </c>
      <c r="K16" s="110"/>
      <c r="L16" s="111"/>
      <c r="M16" s="114">
        <f>L16-K16</f>
        <v>0</v>
      </c>
      <c r="N16" s="103" t="e">
        <f t="shared" si="5"/>
        <v>#DIV/0!</v>
      </c>
    </row>
    <row r="17" spans="1:14" x14ac:dyDescent="0.25">
      <c r="A17" s="206" t="s">
        <v>100</v>
      </c>
      <c r="B17" s="132" t="s">
        <v>101</v>
      </c>
      <c r="C17" s="133"/>
      <c r="D17" s="134"/>
      <c r="E17" s="112">
        <f>D17-C17</f>
        <v>0</v>
      </c>
      <c r="F17" s="118" t="e">
        <f>((D17*100/C17)-100)</f>
        <v>#DIV/0!</v>
      </c>
      <c r="G17" s="143"/>
      <c r="H17" s="134"/>
      <c r="I17" s="112">
        <f>H17-G17</f>
        <v>0</v>
      </c>
      <c r="J17" s="118" t="e">
        <f>((H17*100/G17)-100)</f>
        <v>#DIV/0!</v>
      </c>
      <c r="K17" s="143"/>
      <c r="L17" s="134"/>
      <c r="M17" s="112">
        <f>L17-K17</f>
        <v>0</v>
      </c>
      <c r="N17" s="113" t="e">
        <f>((L17*100/K17)-100)</f>
        <v>#DIV/0!</v>
      </c>
    </row>
    <row r="18" spans="1:14" x14ac:dyDescent="0.25">
      <c r="A18" s="206"/>
      <c r="B18" s="104" t="s">
        <v>102</v>
      </c>
      <c r="C18" s="107"/>
      <c r="D18" s="108"/>
      <c r="E18" s="100">
        <f>D18-C18</f>
        <v>0</v>
      </c>
      <c r="F18" s="101" t="e">
        <f>((D18*100/C18)-100)</f>
        <v>#DIV/0!</v>
      </c>
      <c r="G18" s="109"/>
      <c r="H18" s="108"/>
      <c r="I18" s="100">
        <f>H18-G18</f>
        <v>0</v>
      </c>
      <c r="J18" s="101" t="e">
        <f>((H18*100/G18)-100)</f>
        <v>#DIV/0!</v>
      </c>
      <c r="K18" s="109"/>
      <c r="L18" s="108"/>
      <c r="M18" s="100">
        <f>L18-K18</f>
        <v>0</v>
      </c>
      <c r="N18" s="103" t="e">
        <f>((L18*100/K18)-100)</f>
        <v>#DIV/0!</v>
      </c>
    </row>
    <row r="19" spans="1:14" x14ac:dyDescent="0.25">
      <c r="A19" s="206"/>
      <c r="B19" s="130" t="s">
        <v>103</v>
      </c>
      <c r="C19" s="131"/>
      <c r="D19" s="129"/>
      <c r="E19" s="100">
        <f t="shared" ref="E19:E20" si="6">D19-C19</f>
        <v>0</v>
      </c>
      <c r="F19" s="101" t="e">
        <f t="shared" ref="F19:F20" si="7">((D19*100/C19)-100)</f>
        <v>#DIV/0!</v>
      </c>
      <c r="G19" s="142"/>
      <c r="H19" s="129"/>
      <c r="I19" s="100">
        <f t="shared" ref="I19:I20" si="8">H19-G19</f>
        <v>0</v>
      </c>
      <c r="J19" s="101" t="e">
        <f t="shared" ref="J19:J20" si="9">((H19*100/G19)-100)</f>
        <v>#DIV/0!</v>
      </c>
      <c r="K19" s="142"/>
      <c r="L19" s="129"/>
      <c r="M19" s="100">
        <f t="shared" ref="M19:M20" si="10">L19-K19</f>
        <v>0</v>
      </c>
      <c r="N19" s="103" t="e">
        <f t="shared" ref="N19:N20" si="11">((L19*100/K19)-100)</f>
        <v>#DIV/0!</v>
      </c>
    </row>
    <row r="20" spans="1:14" x14ac:dyDescent="0.25">
      <c r="A20" s="206"/>
      <c r="B20" s="104" t="s">
        <v>104</v>
      </c>
      <c r="C20" s="107"/>
      <c r="D20" s="108"/>
      <c r="E20" s="100">
        <f t="shared" si="6"/>
        <v>0</v>
      </c>
      <c r="F20" s="101" t="e">
        <f t="shared" si="7"/>
        <v>#DIV/0!</v>
      </c>
      <c r="G20" s="109"/>
      <c r="H20" s="108"/>
      <c r="I20" s="100">
        <f t="shared" si="8"/>
        <v>0</v>
      </c>
      <c r="J20" s="101" t="e">
        <f t="shared" si="9"/>
        <v>#DIV/0!</v>
      </c>
      <c r="K20" s="109"/>
      <c r="L20" s="108"/>
      <c r="M20" s="100">
        <f t="shared" si="10"/>
        <v>0</v>
      </c>
      <c r="N20" s="103" t="e">
        <f t="shared" si="11"/>
        <v>#DIV/0!</v>
      </c>
    </row>
    <row r="21" spans="1:14" x14ac:dyDescent="0.25">
      <c r="A21" s="206"/>
      <c r="B21" s="135" t="s">
        <v>105</v>
      </c>
      <c r="C21" s="136"/>
      <c r="D21" s="137"/>
      <c r="E21" s="114">
        <f t="shared" ref="E21:E32" si="12">D21-C21</f>
        <v>0</v>
      </c>
      <c r="F21" s="101" t="e">
        <f t="shared" ref="F21:F32" si="13">((D21*100/C21)-100)</f>
        <v>#DIV/0!</v>
      </c>
      <c r="G21" s="144"/>
      <c r="H21" s="137"/>
      <c r="I21" s="114">
        <f t="shared" ref="I21:I32" si="14">H21-G21</f>
        <v>0</v>
      </c>
      <c r="J21" s="101" t="e">
        <f t="shared" ref="J21:J32" si="15">((H21*100/G21)-100)</f>
        <v>#DIV/0!</v>
      </c>
      <c r="K21" s="144"/>
      <c r="L21" s="137"/>
      <c r="M21" s="114">
        <f t="shared" ref="M21:M32" si="16">L21-K21</f>
        <v>0</v>
      </c>
      <c r="N21" s="103" t="e">
        <f t="shared" ref="N21:N32" si="17">((L21*100/K21)-100)</f>
        <v>#DIV/0!</v>
      </c>
    </row>
    <row r="22" spans="1:14" x14ac:dyDescent="0.25">
      <c r="A22" s="206" t="s">
        <v>106</v>
      </c>
      <c r="B22" s="116" t="s">
        <v>107</v>
      </c>
      <c r="C22" s="117"/>
      <c r="D22" s="106"/>
      <c r="E22" s="112">
        <f t="shared" si="12"/>
        <v>0</v>
      </c>
      <c r="F22" s="118" t="e">
        <f t="shared" si="13"/>
        <v>#DIV/0!</v>
      </c>
      <c r="G22" s="105"/>
      <c r="H22" s="106"/>
      <c r="I22" s="112">
        <f t="shared" si="14"/>
        <v>0</v>
      </c>
      <c r="J22" s="118" t="e">
        <f t="shared" si="15"/>
        <v>#DIV/0!</v>
      </c>
      <c r="K22" s="105"/>
      <c r="L22" s="106"/>
      <c r="M22" s="112">
        <f t="shared" si="16"/>
        <v>0</v>
      </c>
      <c r="N22" s="113" t="e">
        <f t="shared" si="17"/>
        <v>#DIV/0!</v>
      </c>
    </row>
    <row r="23" spans="1:14" x14ac:dyDescent="0.25">
      <c r="A23" s="206"/>
      <c r="B23" s="135" t="s">
        <v>108</v>
      </c>
      <c r="C23" s="136"/>
      <c r="D23" s="137"/>
      <c r="E23" s="114">
        <f t="shared" si="12"/>
        <v>0</v>
      </c>
      <c r="F23" s="121" t="e">
        <f t="shared" si="13"/>
        <v>#DIV/0!</v>
      </c>
      <c r="G23" s="144"/>
      <c r="H23" s="137"/>
      <c r="I23" s="114">
        <f t="shared" si="14"/>
        <v>0</v>
      </c>
      <c r="J23" s="121" t="e">
        <f t="shared" si="15"/>
        <v>#DIV/0!</v>
      </c>
      <c r="K23" s="144"/>
      <c r="L23" s="137"/>
      <c r="M23" s="114">
        <f t="shared" si="16"/>
        <v>0</v>
      </c>
      <c r="N23" s="115" t="e">
        <f t="shared" si="17"/>
        <v>#DIV/0!</v>
      </c>
    </row>
    <row r="24" spans="1:14" x14ac:dyDescent="0.25">
      <c r="A24" s="206" t="s">
        <v>109</v>
      </c>
      <c r="B24" s="116" t="s">
        <v>110</v>
      </c>
      <c r="C24" s="117"/>
      <c r="D24" s="106"/>
      <c r="E24" s="112">
        <f t="shared" si="12"/>
        <v>0</v>
      </c>
      <c r="F24" s="118" t="e">
        <f t="shared" si="13"/>
        <v>#DIV/0!</v>
      </c>
      <c r="G24" s="105"/>
      <c r="H24" s="106"/>
      <c r="I24" s="112">
        <f t="shared" si="14"/>
        <v>0</v>
      </c>
      <c r="J24" s="118" t="e">
        <f t="shared" si="15"/>
        <v>#DIV/0!</v>
      </c>
      <c r="K24" s="105"/>
      <c r="L24" s="106"/>
      <c r="M24" s="112">
        <f t="shared" si="16"/>
        <v>0</v>
      </c>
      <c r="N24" s="113" t="e">
        <f t="shared" si="17"/>
        <v>#DIV/0!</v>
      </c>
    </row>
    <row r="25" spans="1:14" x14ac:dyDescent="0.25">
      <c r="A25" s="206"/>
      <c r="B25" s="130" t="s">
        <v>111</v>
      </c>
      <c r="C25" s="131"/>
      <c r="D25" s="129"/>
      <c r="E25" s="100">
        <f t="shared" si="12"/>
        <v>0</v>
      </c>
      <c r="F25" s="101" t="e">
        <f t="shared" si="13"/>
        <v>#DIV/0!</v>
      </c>
      <c r="G25" s="142"/>
      <c r="H25" s="129"/>
      <c r="I25" s="100">
        <f t="shared" si="14"/>
        <v>0</v>
      </c>
      <c r="J25" s="101" t="e">
        <f t="shared" si="15"/>
        <v>#DIV/0!</v>
      </c>
      <c r="K25" s="142"/>
      <c r="L25" s="129"/>
      <c r="M25" s="100">
        <f t="shared" si="16"/>
        <v>0</v>
      </c>
      <c r="N25" s="103" t="e">
        <f t="shared" si="17"/>
        <v>#DIV/0!</v>
      </c>
    </row>
    <row r="26" spans="1:14" x14ac:dyDescent="0.25">
      <c r="A26" s="206"/>
      <c r="B26" s="122" t="s">
        <v>112</v>
      </c>
      <c r="C26" s="120"/>
      <c r="D26" s="111"/>
      <c r="E26" s="114">
        <f t="shared" si="12"/>
        <v>0</v>
      </c>
      <c r="F26" s="101" t="e">
        <f t="shared" si="13"/>
        <v>#DIV/0!</v>
      </c>
      <c r="G26" s="110"/>
      <c r="H26" s="111"/>
      <c r="I26" s="114">
        <f t="shared" si="14"/>
        <v>0</v>
      </c>
      <c r="J26" s="101" t="e">
        <f t="shared" si="15"/>
        <v>#DIV/0!</v>
      </c>
      <c r="K26" s="110"/>
      <c r="L26" s="111"/>
      <c r="M26" s="114">
        <f t="shared" si="16"/>
        <v>0</v>
      </c>
      <c r="N26" s="103" t="e">
        <f t="shared" si="17"/>
        <v>#DIV/0!</v>
      </c>
    </row>
    <row r="27" spans="1:14" ht="25.5" x14ac:dyDescent="0.25">
      <c r="A27" s="126" t="s">
        <v>113</v>
      </c>
      <c r="B27" s="138" t="s">
        <v>114</v>
      </c>
      <c r="C27" s="139"/>
      <c r="D27" s="140"/>
      <c r="E27" s="123">
        <f t="shared" si="12"/>
        <v>0</v>
      </c>
      <c r="F27" s="124" t="e">
        <f t="shared" si="13"/>
        <v>#DIV/0!</v>
      </c>
      <c r="G27" s="145"/>
      <c r="H27" s="140"/>
      <c r="I27" s="123">
        <f t="shared" si="14"/>
        <v>0</v>
      </c>
      <c r="J27" s="124" t="e">
        <f t="shared" si="15"/>
        <v>#DIV/0!</v>
      </c>
      <c r="K27" s="145"/>
      <c r="L27" s="140"/>
      <c r="M27" s="123">
        <f t="shared" si="16"/>
        <v>0</v>
      </c>
      <c r="N27" s="125" t="e">
        <f t="shared" si="17"/>
        <v>#DIV/0!</v>
      </c>
    </row>
    <row r="28" spans="1:14" x14ac:dyDescent="0.25">
      <c r="A28" s="206" t="s">
        <v>115</v>
      </c>
      <c r="B28" s="116" t="s">
        <v>116</v>
      </c>
      <c r="C28" s="117"/>
      <c r="D28" s="106"/>
      <c r="E28" s="100">
        <f t="shared" si="12"/>
        <v>0</v>
      </c>
      <c r="F28" s="118" t="e">
        <f t="shared" si="13"/>
        <v>#DIV/0!</v>
      </c>
      <c r="G28" s="105"/>
      <c r="H28" s="106"/>
      <c r="I28" s="100">
        <f t="shared" si="14"/>
        <v>0</v>
      </c>
      <c r="J28" s="118" t="e">
        <f t="shared" si="15"/>
        <v>#DIV/0!</v>
      </c>
      <c r="K28" s="105"/>
      <c r="L28" s="106"/>
      <c r="M28" s="100">
        <f t="shared" si="16"/>
        <v>0</v>
      </c>
      <c r="N28" s="113" t="e">
        <f t="shared" si="17"/>
        <v>#DIV/0!</v>
      </c>
    </row>
    <row r="29" spans="1:14" x14ac:dyDescent="0.25">
      <c r="A29" s="206"/>
      <c r="B29" s="130" t="s">
        <v>117</v>
      </c>
      <c r="C29" s="131"/>
      <c r="D29" s="129"/>
      <c r="E29" s="100">
        <f t="shared" si="12"/>
        <v>0</v>
      </c>
      <c r="F29" s="101" t="e">
        <f t="shared" si="13"/>
        <v>#DIV/0!</v>
      </c>
      <c r="G29" s="142"/>
      <c r="H29" s="129"/>
      <c r="I29" s="100">
        <f t="shared" si="14"/>
        <v>0</v>
      </c>
      <c r="J29" s="101" t="e">
        <f t="shared" si="15"/>
        <v>#DIV/0!</v>
      </c>
      <c r="K29" s="142"/>
      <c r="L29" s="129"/>
      <c r="M29" s="100">
        <f t="shared" si="16"/>
        <v>0</v>
      </c>
      <c r="N29" s="103" t="e">
        <f t="shared" si="17"/>
        <v>#DIV/0!</v>
      </c>
    </row>
    <row r="30" spans="1:14" x14ac:dyDescent="0.25">
      <c r="A30" s="206"/>
      <c r="B30" s="119" t="s">
        <v>118</v>
      </c>
      <c r="C30" s="120"/>
      <c r="D30" s="111"/>
      <c r="E30" s="114">
        <f t="shared" si="12"/>
        <v>0</v>
      </c>
      <c r="F30" s="121" t="e">
        <f t="shared" si="13"/>
        <v>#DIV/0!</v>
      </c>
      <c r="G30" s="110"/>
      <c r="H30" s="111"/>
      <c r="I30" s="114">
        <f t="shared" si="14"/>
        <v>0</v>
      </c>
      <c r="J30" s="121" t="e">
        <f t="shared" si="15"/>
        <v>#DIV/0!</v>
      </c>
      <c r="K30" s="110"/>
      <c r="L30" s="111"/>
      <c r="M30" s="114">
        <f t="shared" si="16"/>
        <v>0</v>
      </c>
      <c r="N30" s="115" t="e">
        <f t="shared" si="17"/>
        <v>#DIV/0!</v>
      </c>
    </row>
    <row r="31" spans="1:14" x14ac:dyDescent="0.25">
      <c r="A31" s="206" t="s">
        <v>119</v>
      </c>
      <c r="B31" s="132" t="s">
        <v>120</v>
      </c>
      <c r="C31" s="133"/>
      <c r="D31" s="134"/>
      <c r="E31" s="100">
        <f t="shared" si="12"/>
        <v>0</v>
      </c>
      <c r="F31" s="118" t="e">
        <f t="shared" si="13"/>
        <v>#DIV/0!</v>
      </c>
      <c r="G31" s="143"/>
      <c r="H31" s="134"/>
      <c r="I31" s="100">
        <f t="shared" si="14"/>
        <v>0</v>
      </c>
      <c r="J31" s="118" t="e">
        <f t="shared" si="15"/>
        <v>#DIV/0!</v>
      </c>
      <c r="K31" s="143"/>
      <c r="L31" s="134"/>
      <c r="M31" s="100">
        <f t="shared" si="16"/>
        <v>0</v>
      </c>
      <c r="N31" s="113" t="e">
        <f t="shared" si="17"/>
        <v>#DIV/0!</v>
      </c>
    </row>
    <row r="32" spans="1:14" x14ac:dyDescent="0.25">
      <c r="A32" s="206"/>
      <c r="B32" s="104" t="s">
        <v>121</v>
      </c>
      <c r="C32" s="107"/>
      <c r="D32" s="108"/>
      <c r="E32" s="100">
        <f t="shared" si="12"/>
        <v>0</v>
      </c>
      <c r="F32" s="101" t="e">
        <f t="shared" si="13"/>
        <v>#DIV/0!</v>
      </c>
      <c r="G32" s="109"/>
      <c r="H32" s="108"/>
      <c r="I32" s="100">
        <f t="shared" si="14"/>
        <v>0</v>
      </c>
      <c r="J32" s="101" t="e">
        <f t="shared" si="15"/>
        <v>#DIV/0!</v>
      </c>
      <c r="K32" s="109"/>
      <c r="L32" s="108"/>
      <c r="M32" s="100">
        <f t="shared" si="16"/>
        <v>0</v>
      </c>
      <c r="N32" s="103" t="e">
        <f t="shared" si="17"/>
        <v>#DIV/0!</v>
      </c>
    </row>
    <row r="33" spans="1:14" x14ac:dyDescent="0.25">
      <c r="A33" s="206"/>
      <c r="B33" s="130" t="s">
        <v>122</v>
      </c>
      <c r="C33" s="131"/>
      <c r="D33" s="129"/>
      <c r="E33" s="100">
        <f t="shared" ref="E33:E39" si="18">D33-C33</f>
        <v>0</v>
      </c>
      <c r="F33" s="101" t="e">
        <f t="shared" ref="F33:F40" si="19">((D33*100/C33)-100)</f>
        <v>#DIV/0!</v>
      </c>
      <c r="G33" s="142"/>
      <c r="H33" s="129"/>
      <c r="I33" s="100">
        <f t="shared" ref="I33:I39" si="20">H33-G33</f>
        <v>0</v>
      </c>
      <c r="J33" s="101" t="e">
        <f t="shared" ref="J33:J40" si="21">((H33*100/G33)-100)</f>
        <v>#DIV/0!</v>
      </c>
      <c r="K33" s="142"/>
      <c r="L33" s="129"/>
      <c r="M33" s="100">
        <f t="shared" ref="M33:M39" si="22">L33-K33</f>
        <v>0</v>
      </c>
      <c r="N33" s="103" t="e">
        <f t="shared" ref="N33:N40" si="23">((L33*100/K33)-100)</f>
        <v>#DIV/0!</v>
      </c>
    </row>
    <row r="34" spans="1:14" x14ac:dyDescent="0.25">
      <c r="A34" s="206"/>
      <c r="B34" s="104" t="s">
        <v>123</v>
      </c>
      <c r="C34" s="107"/>
      <c r="D34" s="108"/>
      <c r="E34" s="100">
        <f t="shared" si="18"/>
        <v>0</v>
      </c>
      <c r="F34" s="101" t="e">
        <f>((D34*100/C34)-100)</f>
        <v>#DIV/0!</v>
      </c>
      <c r="G34" s="109"/>
      <c r="H34" s="108"/>
      <c r="I34" s="100">
        <f t="shared" si="20"/>
        <v>0</v>
      </c>
      <c r="J34" s="101" t="e">
        <f>((H34*100/G34)-100)</f>
        <v>#DIV/0!</v>
      </c>
      <c r="K34" s="109"/>
      <c r="L34" s="108"/>
      <c r="M34" s="100">
        <f t="shared" si="22"/>
        <v>0</v>
      </c>
      <c r="N34" s="103" t="e">
        <f>((L34*100/K34)-100)</f>
        <v>#DIV/0!</v>
      </c>
    </row>
    <row r="35" spans="1:14" x14ac:dyDescent="0.25">
      <c r="A35" s="206"/>
      <c r="B35" s="130" t="s">
        <v>124</v>
      </c>
      <c r="C35" s="131"/>
      <c r="D35" s="129"/>
      <c r="E35" s="100">
        <f t="shared" si="18"/>
        <v>0</v>
      </c>
      <c r="F35" s="101" t="e">
        <f t="shared" si="19"/>
        <v>#DIV/0!</v>
      </c>
      <c r="G35" s="142"/>
      <c r="H35" s="129"/>
      <c r="I35" s="100">
        <f t="shared" si="20"/>
        <v>0</v>
      </c>
      <c r="J35" s="101" t="e">
        <f t="shared" si="21"/>
        <v>#DIV/0!</v>
      </c>
      <c r="K35" s="142"/>
      <c r="L35" s="129"/>
      <c r="M35" s="100">
        <f t="shared" si="22"/>
        <v>0</v>
      </c>
      <c r="N35" s="103" t="e">
        <f t="shared" si="23"/>
        <v>#DIV/0!</v>
      </c>
    </row>
    <row r="36" spans="1:14" x14ac:dyDescent="0.25">
      <c r="A36" s="206"/>
      <c r="B36" s="104" t="s">
        <v>125</v>
      </c>
      <c r="C36" s="107"/>
      <c r="D36" s="108"/>
      <c r="E36" s="100">
        <f t="shared" si="18"/>
        <v>0</v>
      </c>
      <c r="F36" s="101" t="e">
        <f t="shared" si="19"/>
        <v>#DIV/0!</v>
      </c>
      <c r="G36" s="109"/>
      <c r="H36" s="108"/>
      <c r="I36" s="100">
        <f t="shared" si="20"/>
        <v>0</v>
      </c>
      <c r="J36" s="101" t="e">
        <f t="shared" si="21"/>
        <v>#DIV/0!</v>
      </c>
      <c r="K36" s="109"/>
      <c r="L36" s="108"/>
      <c r="M36" s="100">
        <f t="shared" si="22"/>
        <v>0</v>
      </c>
      <c r="N36" s="103" t="e">
        <f t="shared" si="23"/>
        <v>#DIV/0!</v>
      </c>
    </row>
    <row r="37" spans="1:14" x14ac:dyDescent="0.25">
      <c r="A37" s="206"/>
      <c r="B37" s="141" t="s">
        <v>126</v>
      </c>
      <c r="C37" s="131"/>
      <c r="D37" s="129"/>
      <c r="E37" s="100">
        <f t="shared" si="18"/>
        <v>0</v>
      </c>
      <c r="F37" s="101" t="e">
        <f t="shared" si="19"/>
        <v>#DIV/0!</v>
      </c>
      <c r="G37" s="142"/>
      <c r="H37" s="129"/>
      <c r="I37" s="100">
        <f t="shared" si="20"/>
        <v>0</v>
      </c>
      <c r="J37" s="101" t="e">
        <f t="shared" si="21"/>
        <v>#DIV/0!</v>
      </c>
      <c r="K37" s="142"/>
      <c r="L37" s="129"/>
      <c r="M37" s="100">
        <f t="shared" si="22"/>
        <v>0</v>
      </c>
      <c r="N37" s="103" t="e">
        <f t="shared" si="23"/>
        <v>#DIV/0!</v>
      </c>
    </row>
    <row r="38" spans="1:14" x14ac:dyDescent="0.25">
      <c r="A38" s="206"/>
      <c r="B38" s="104" t="s">
        <v>127</v>
      </c>
      <c r="C38" s="107"/>
      <c r="D38" s="108"/>
      <c r="E38" s="100">
        <f t="shared" si="18"/>
        <v>0</v>
      </c>
      <c r="F38" s="101" t="e">
        <f t="shared" si="19"/>
        <v>#DIV/0!</v>
      </c>
      <c r="G38" s="109"/>
      <c r="H38" s="108"/>
      <c r="I38" s="100">
        <f t="shared" si="20"/>
        <v>0</v>
      </c>
      <c r="J38" s="101" t="e">
        <f t="shared" si="21"/>
        <v>#DIV/0!</v>
      </c>
      <c r="K38" s="109"/>
      <c r="L38" s="108"/>
      <c r="M38" s="100">
        <f t="shared" si="22"/>
        <v>0</v>
      </c>
      <c r="N38" s="103" t="e">
        <f t="shared" si="23"/>
        <v>#DIV/0!</v>
      </c>
    </row>
    <row r="39" spans="1:14" x14ac:dyDescent="0.25">
      <c r="A39" s="206"/>
      <c r="B39" s="130" t="s">
        <v>128</v>
      </c>
      <c r="C39" s="131"/>
      <c r="D39" s="129"/>
      <c r="E39" s="100">
        <f t="shared" si="18"/>
        <v>0</v>
      </c>
      <c r="F39" s="101" t="e">
        <f t="shared" si="19"/>
        <v>#DIV/0!</v>
      </c>
      <c r="G39" s="142"/>
      <c r="H39" s="129"/>
      <c r="I39" s="100">
        <f t="shared" si="20"/>
        <v>0</v>
      </c>
      <c r="J39" s="101" t="e">
        <f t="shared" si="21"/>
        <v>#DIV/0!</v>
      </c>
      <c r="K39" s="142"/>
      <c r="L39" s="129"/>
      <c r="M39" s="100">
        <f t="shared" si="22"/>
        <v>0</v>
      </c>
      <c r="N39" s="103" t="e">
        <f t="shared" si="23"/>
        <v>#DIV/0!</v>
      </c>
    </row>
    <row r="40" spans="1:14" x14ac:dyDescent="0.25">
      <c r="A40" s="206"/>
      <c r="B40" s="119" t="s">
        <v>129</v>
      </c>
      <c r="C40" s="120"/>
      <c r="D40" s="111"/>
      <c r="E40" s="114">
        <f>D40-C40</f>
        <v>0</v>
      </c>
      <c r="F40" s="101" t="e">
        <f t="shared" si="19"/>
        <v>#DIV/0!</v>
      </c>
      <c r="G40" s="110"/>
      <c r="H40" s="111"/>
      <c r="I40" s="114">
        <f>H40-G40</f>
        <v>0</v>
      </c>
      <c r="J40" s="101" t="e">
        <f t="shared" si="21"/>
        <v>#DIV/0!</v>
      </c>
      <c r="K40" s="110"/>
      <c r="L40" s="111"/>
      <c r="M40" s="114">
        <f>L40-K40</f>
        <v>0</v>
      </c>
      <c r="N40" s="103" t="e">
        <f t="shared" si="23"/>
        <v>#DIV/0!</v>
      </c>
    </row>
    <row r="41" spans="1:14" x14ac:dyDescent="0.25">
      <c r="A41" s="206" t="s">
        <v>130</v>
      </c>
      <c r="B41" s="132" t="s">
        <v>131</v>
      </c>
      <c r="C41" s="133"/>
      <c r="D41" s="134"/>
      <c r="E41" s="112">
        <f>D41-C41</f>
        <v>0</v>
      </c>
      <c r="F41" s="118" t="e">
        <f t="shared" ref="F41:F48" si="24">((D41*100/C41)-100)</f>
        <v>#DIV/0!</v>
      </c>
      <c r="G41" s="143"/>
      <c r="H41" s="134"/>
      <c r="I41" s="112">
        <f>H41-G41</f>
        <v>0</v>
      </c>
      <c r="J41" s="118" t="e">
        <f t="shared" ref="J41:J48" si="25">((H41*100/G41)-100)</f>
        <v>#DIV/0!</v>
      </c>
      <c r="K41" s="143"/>
      <c r="L41" s="134"/>
      <c r="M41" s="112">
        <f>L41-K41</f>
        <v>0</v>
      </c>
      <c r="N41" s="113" t="e">
        <f t="shared" ref="N41:N48" si="26">((L41*100/K41)-100)</f>
        <v>#DIV/0!</v>
      </c>
    </row>
    <row r="42" spans="1:14" x14ac:dyDescent="0.25">
      <c r="A42" s="206"/>
      <c r="B42" s="104" t="s">
        <v>132</v>
      </c>
      <c r="C42" s="107"/>
      <c r="D42" s="108"/>
      <c r="E42" s="100">
        <f>D42-C42</f>
        <v>0</v>
      </c>
      <c r="F42" s="101" t="e">
        <f t="shared" si="24"/>
        <v>#DIV/0!</v>
      </c>
      <c r="G42" s="109"/>
      <c r="H42" s="108"/>
      <c r="I42" s="100">
        <f>H42-G42</f>
        <v>0</v>
      </c>
      <c r="J42" s="101" t="e">
        <f t="shared" si="25"/>
        <v>#DIV/0!</v>
      </c>
      <c r="K42" s="109"/>
      <c r="L42" s="108"/>
      <c r="M42" s="100">
        <f>L42-K42</f>
        <v>0</v>
      </c>
      <c r="N42" s="103" t="e">
        <f t="shared" si="26"/>
        <v>#DIV/0!</v>
      </c>
    </row>
    <row r="43" spans="1:14" x14ac:dyDescent="0.25">
      <c r="A43" s="206"/>
      <c r="B43" s="130" t="s">
        <v>133</v>
      </c>
      <c r="C43" s="131"/>
      <c r="D43" s="129"/>
      <c r="E43" s="100">
        <f t="shared" ref="E43:E44" si="27">D43-C43</f>
        <v>0</v>
      </c>
      <c r="F43" s="101" t="e">
        <f t="shared" si="24"/>
        <v>#DIV/0!</v>
      </c>
      <c r="G43" s="142"/>
      <c r="H43" s="129"/>
      <c r="I43" s="100">
        <f t="shared" ref="I43:I44" si="28">H43-G43</f>
        <v>0</v>
      </c>
      <c r="J43" s="101" t="e">
        <f t="shared" si="25"/>
        <v>#DIV/0!</v>
      </c>
      <c r="K43" s="142"/>
      <c r="L43" s="129"/>
      <c r="M43" s="100">
        <f t="shared" ref="M43:M44" si="29">L43-K43</f>
        <v>0</v>
      </c>
      <c r="N43" s="103" t="e">
        <f t="shared" si="26"/>
        <v>#DIV/0!</v>
      </c>
    </row>
    <row r="44" spans="1:14" x14ac:dyDescent="0.25">
      <c r="A44" s="206"/>
      <c r="B44" s="119" t="s">
        <v>134</v>
      </c>
      <c r="C44" s="120"/>
      <c r="D44" s="111"/>
      <c r="E44" s="100">
        <f t="shared" si="27"/>
        <v>0</v>
      </c>
      <c r="F44" s="121" t="e">
        <f t="shared" si="24"/>
        <v>#DIV/0!</v>
      </c>
      <c r="G44" s="110"/>
      <c r="H44" s="111"/>
      <c r="I44" s="100">
        <f t="shared" si="28"/>
        <v>0</v>
      </c>
      <c r="J44" s="121" t="e">
        <f t="shared" si="25"/>
        <v>#DIV/0!</v>
      </c>
      <c r="K44" s="110"/>
      <c r="L44" s="111"/>
      <c r="M44" s="100">
        <f t="shared" si="29"/>
        <v>0</v>
      </c>
      <c r="N44" s="115" t="e">
        <f t="shared" si="26"/>
        <v>#DIV/0!</v>
      </c>
    </row>
    <row r="45" spans="1:14" x14ac:dyDescent="0.25">
      <c r="A45" s="207" t="s">
        <v>135</v>
      </c>
      <c r="B45" s="132" t="s">
        <v>136</v>
      </c>
      <c r="C45" s="133"/>
      <c r="D45" s="134"/>
      <c r="E45" s="112">
        <f>D45-C45</f>
        <v>0</v>
      </c>
      <c r="F45" s="118" t="e">
        <f t="shared" si="24"/>
        <v>#DIV/0!</v>
      </c>
      <c r="G45" s="143"/>
      <c r="H45" s="134"/>
      <c r="I45" s="112">
        <f>H45-G45</f>
        <v>0</v>
      </c>
      <c r="J45" s="118" t="e">
        <f t="shared" si="25"/>
        <v>#DIV/0!</v>
      </c>
      <c r="K45" s="143"/>
      <c r="L45" s="134"/>
      <c r="M45" s="112">
        <f>L45-K45</f>
        <v>0</v>
      </c>
      <c r="N45" s="113" t="e">
        <f t="shared" si="26"/>
        <v>#DIV/0!</v>
      </c>
    </row>
    <row r="46" spans="1:14" x14ac:dyDescent="0.25">
      <c r="A46" s="207"/>
      <c r="B46" s="104" t="s">
        <v>137</v>
      </c>
      <c r="C46" s="107"/>
      <c r="D46" s="108"/>
      <c r="E46" s="100">
        <f>D46-C46</f>
        <v>0</v>
      </c>
      <c r="F46" s="101" t="e">
        <f t="shared" si="24"/>
        <v>#DIV/0!</v>
      </c>
      <c r="G46" s="109"/>
      <c r="H46" s="108"/>
      <c r="I46" s="100">
        <f>H46-G46</f>
        <v>0</v>
      </c>
      <c r="J46" s="101" t="e">
        <f t="shared" si="25"/>
        <v>#DIV/0!</v>
      </c>
      <c r="K46" s="109"/>
      <c r="L46" s="108"/>
      <c r="M46" s="100">
        <f>L46-K46</f>
        <v>0</v>
      </c>
      <c r="N46" s="103" t="e">
        <f t="shared" si="26"/>
        <v>#DIV/0!</v>
      </c>
    </row>
    <row r="47" spans="1:14" x14ac:dyDescent="0.25">
      <c r="A47" s="207"/>
      <c r="B47" s="135" t="s">
        <v>138</v>
      </c>
      <c r="C47" s="136"/>
      <c r="D47" s="137"/>
      <c r="E47" s="114">
        <f>D47-C47</f>
        <v>0</v>
      </c>
      <c r="F47" s="121" t="e">
        <f t="shared" si="24"/>
        <v>#DIV/0!</v>
      </c>
      <c r="G47" s="144"/>
      <c r="H47" s="137"/>
      <c r="I47" s="114">
        <f>H47-G47</f>
        <v>0</v>
      </c>
      <c r="J47" s="121" t="e">
        <f t="shared" si="25"/>
        <v>#DIV/0!</v>
      </c>
      <c r="K47" s="144"/>
      <c r="L47" s="137"/>
      <c r="M47" s="114">
        <f>L47-K47</f>
        <v>0</v>
      </c>
      <c r="N47" s="115" t="e">
        <f t="shared" si="26"/>
        <v>#DIV/0!</v>
      </c>
    </row>
    <row r="48" spans="1:14" x14ac:dyDescent="0.25">
      <c r="A48" s="208" t="s">
        <v>139</v>
      </c>
      <c r="B48" s="208"/>
      <c r="C48" s="98">
        <f>SUM(C8:C47)</f>
        <v>0</v>
      </c>
      <c r="D48" s="98">
        <f>SUM(D8:D47)</f>
        <v>0</v>
      </c>
      <c r="E48" s="98">
        <f>D48-C48</f>
        <v>0</v>
      </c>
      <c r="F48" s="99" t="e">
        <f t="shared" si="24"/>
        <v>#DIV/0!</v>
      </c>
      <c r="G48" s="98">
        <f>SUM(G8:G47)</f>
        <v>0</v>
      </c>
      <c r="H48" s="98">
        <f>SUM(H8:H47)</f>
        <v>0</v>
      </c>
      <c r="I48" s="98">
        <f>H48-G48</f>
        <v>0</v>
      </c>
      <c r="J48" s="99" t="e">
        <f t="shared" si="25"/>
        <v>#DIV/0!</v>
      </c>
      <c r="K48" s="98">
        <f>SUM(K8:K47)</f>
        <v>0</v>
      </c>
      <c r="L48" s="98">
        <f>SUM(L8:L47)</f>
        <v>0</v>
      </c>
      <c r="M48" s="98">
        <f>L48-K48</f>
        <v>0</v>
      </c>
      <c r="N48" s="99" t="e">
        <f t="shared" si="26"/>
        <v>#DIV/0!</v>
      </c>
    </row>
    <row r="49" spans="1:14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</sheetData>
  <mergeCells count="19">
    <mergeCell ref="A28:A30"/>
    <mergeCell ref="A31:A40"/>
    <mergeCell ref="A41:A44"/>
    <mergeCell ref="A45:A47"/>
    <mergeCell ref="A48:B48"/>
    <mergeCell ref="A6:B7"/>
    <mergeCell ref="A8:A16"/>
    <mergeCell ref="A17:A21"/>
    <mergeCell ref="A22:A23"/>
    <mergeCell ref="A24:A26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1C84-49E3-4011-96E0-5A5EA9FBC8EF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8827</v>
      </c>
      <c r="C7" s="237">
        <v>8994</v>
      </c>
      <c r="D7" s="237">
        <v>27747</v>
      </c>
      <c r="E7" s="237">
        <v>44545</v>
      </c>
      <c r="F7" s="238">
        <v>60.539878185029004</v>
      </c>
      <c r="G7" s="20"/>
    </row>
    <row r="8" spans="1:14" s="47" customFormat="1" ht="15.6" customHeight="1" x14ac:dyDescent="0.2">
      <c r="A8" s="236" t="s">
        <v>11</v>
      </c>
      <c r="B8" s="237">
        <v>5462</v>
      </c>
      <c r="C8" s="237">
        <v>9809</v>
      </c>
      <c r="D8" s="237">
        <v>35407</v>
      </c>
      <c r="E8" s="237">
        <v>34495</v>
      </c>
      <c r="F8" s="238">
        <v>-2.575761855000422</v>
      </c>
    </row>
    <row r="9" spans="1:14" ht="15.6" customHeight="1" x14ac:dyDescent="0.25">
      <c r="A9" s="236" t="s">
        <v>8</v>
      </c>
      <c r="B9" s="237">
        <v>36741</v>
      </c>
      <c r="C9" s="237">
        <v>32094</v>
      </c>
      <c r="D9" s="237">
        <v>157878</v>
      </c>
      <c r="E9" s="237">
        <v>125039</v>
      </c>
      <c r="F9" s="238">
        <v>-20.800238158578139</v>
      </c>
      <c r="G9" s="20"/>
    </row>
    <row r="10" spans="1:14" ht="15.6" customHeight="1" x14ac:dyDescent="0.25">
      <c r="A10" s="236" t="s">
        <v>10</v>
      </c>
      <c r="B10" s="237">
        <v>122684</v>
      </c>
      <c r="C10" s="237">
        <v>36380</v>
      </c>
      <c r="D10" s="237">
        <v>401980</v>
      </c>
      <c r="E10" s="237">
        <v>128248</v>
      </c>
      <c r="F10" s="238">
        <v>-68.095925170406488</v>
      </c>
    </row>
    <row r="11" spans="1:14" ht="15.6" customHeight="1" x14ac:dyDescent="0.25">
      <c r="A11" s="236" t="s">
        <v>9</v>
      </c>
      <c r="B11" s="237">
        <v>454763</v>
      </c>
      <c r="C11" s="237">
        <v>468729</v>
      </c>
      <c r="D11" s="237">
        <v>1894024</v>
      </c>
      <c r="E11" s="237">
        <v>1812569</v>
      </c>
      <c r="F11" s="238">
        <v>-4.3006318821725529</v>
      </c>
    </row>
    <row r="12" spans="1:14" ht="15.6" customHeight="1" x14ac:dyDescent="0.25">
      <c r="A12" s="236" t="s">
        <v>6</v>
      </c>
      <c r="B12" s="237">
        <v>25489</v>
      </c>
      <c r="C12" s="237">
        <v>19220</v>
      </c>
      <c r="D12" s="237">
        <v>115016</v>
      </c>
      <c r="E12" s="237">
        <v>67384</v>
      </c>
      <c r="F12" s="238">
        <v>-41.413368574806981</v>
      </c>
    </row>
    <row r="13" spans="1:14" ht="15.6" customHeight="1" x14ac:dyDescent="0.25">
      <c r="A13" s="236" t="s">
        <v>175</v>
      </c>
      <c r="B13" s="237">
        <v>654</v>
      </c>
      <c r="C13" s="237">
        <v>176</v>
      </c>
      <c r="D13" s="237">
        <v>1720</v>
      </c>
      <c r="E13" s="237">
        <v>567</v>
      </c>
      <c r="F13" s="238">
        <v>-67.034883720930225</v>
      </c>
    </row>
    <row r="14" spans="1:14" ht="15.6" customHeight="1" x14ac:dyDescent="0.25">
      <c r="A14" s="236" t="s">
        <v>148</v>
      </c>
      <c r="B14" s="237">
        <v>811526</v>
      </c>
      <c r="C14" s="237">
        <v>819380</v>
      </c>
      <c r="D14" s="237">
        <v>3346330</v>
      </c>
      <c r="E14" s="237">
        <v>3023946</v>
      </c>
      <c r="F14" s="238">
        <v>-9.6339572008737946</v>
      </c>
    </row>
    <row r="15" spans="1:14" ht="15.6" customHeight="1" x14ac:dyDescent="0.25">
      <c r="A15" s="236" t="s">
        <v>145</v>
      </c>
      <c r="B15" s="237">
        <v>244538</v>
      </c>
      <c r="C15" s="237">
        <v>257576</v>
      </c>
      <c r="D15" s="237">
        <v>993724</v>
      </c>
      <c r="E15" s="237">
        <v>936850</v>
      </c>
      <c r="F15" s="238">
        <v>-5.7233195535178822</v>
      </c>
    </row>
    <row r="16" spans="1:14" ht="15.6" customHeight="1" x14ac:dyDescent="0.5">
      <c r="A16" s="236" t="s">
        <v>144</v>
      </c>
      <c r="B16" s="237">
        <v>27565</v>
      </c>
      <c r="C16" s="237">
        <v>30694</v>
      </c>
      <c r="D16" s="237">
        <v>112992</v>
      </c>
      <c r="E16" s="237">
        <v>78791</v>
      </c>
      <c r="F16" s="238">
        <v>-30.268514585103372</v>
      </c>
      <c r="G16" s="15"/>
    </row>
    <row r="17" spans="1:8" ht="15.6" customHeight="1" x14ac:dyDescent="0.35">
      <c r="A17" s="236" t="s">
        <v>150</v>
      </c>
      <c r="B17" s="237">
        <v>68308</v>
      </c>
      <c r="C17" s="237">
        <v>79375</v>
      </c>
      <c r="D17" s="237">
        <v>263027</v>
      </c>
      <c r="E17" s="237">
        <v>255506</v>
      </c>
      <c r="F17" s="238">
        <v>-2.8594022666874541</v>
      </c>
      <c r="G17" s="16"/>
    </row>
    <row r="18" spans="1:8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 x14ac:dyDescent="0.25">
      <c r="A19" s="236" t="s">
        <v>143</v>
      </c>
      <c r="B19" s="237">
        <v>61840</v>
      </c>
      <c r="C19" s="237">
        <v>62723</v>
      </c>
      <c r="D19" s="237">
        <v>194800</v>
      </c>
      <c r="E19" s="237">
        <v>202938</v>
      </c>
      <c r="F19" s="238">
        <v>4.1776180698151961</v>
      </c>
      <c r="H19" s="248"/>
    </row>
    <row r="20" spans="1:8" ht="15.6" customHeight="1" x14ac:dyDescent="0.25">
      <c r="A20" s="236" t="s">
        <v>142</v>
      </c>
      <c r="B20" s="237">
        <v>67256</v>
      </c>
      <c r="C20" s="237">
        <v>75134</v>
      </c>
      <c r="D20" s="237">
        <v>283455</v>
      </c>
      <c r="E20" s="237">
        <v>277149</v>
      </c>
      <c r="F20" s="238">
        <v>-2.224691750013235</v>
      </c>
    </row>
    <row r="21" spans="1:8" ht="15.6" customHeight="1" x14ac:dyDescent="0.25">
      <c r="A21" s="236" t="s">
        <v>149</v>
      </c>
      <c r="B21" s="237">
        <v>16602</v>
      </c>
      <c r="C21" s="237">
        <v>5882</v>
      </c>
      <c r="D21" s="237">
        <v>74260</v>
      </c>
      <c r="E21" s="237">
        <v>29453</v>
      </c>
      <c r="F21" s="238">
        <v>-60.338001615943973</v>
      </c>
    </row>
    <row r="22" spans="1:8" ht="15.6" customHeight="1" x14ac:dyDescent="0.25">
      <c r="A22" s="236" t="s">
        <v>146</v>
      </c>
      <c r="B22" s="237">
        <v>15844</v>
      </c>
      <c r="C22" s="237">
        <v>11942</v>
      </c>
      <c r="D22" s="237">
        <v>61772</v>
      </c>
      <c r="E22" s="237">
        <v>70608</v>
      </c>
      <c r="F22" s="238">
        <v>14.304215502169271</v>
      </c>
    </row>
    <row r="23" spans="1:8" ht="15.6" customHeight="1" x14ac:dyDescent="0.25">
      <c r="A23" s="236" t="s">
        <v>165</v>
      </c>
      <c r="B23" s="237">
        <v>14345</v>
      </c>
      <c r="C23" s="237">
        <v>30567</v>
      </c>
      <c r="D23" s="237">
        <v>45620</v>
      </c>
      <c r="E23" s="237">
        <v>147396</v>
      </c>
      <c r="F23" s="238">
        <v>223.09513371328359</v>
      </c>
    </row>
    <row r="24" spans="1:8" ht="15.6" customHeight="1" x14ac:dyDescent="0.25">
      <c r="A24" s="236" t="s">
        <v>141</v>
      </c>
      <c r="B24" s="237">
        <v>46225</v>
      </c>
      <c r="C24" s="237">
        <v>46041</v>
      </c>
      <c r="D24" s="237">
        <v>187226</v>
      </c>
      <c r="E24" s="237">
        <v>195497</v>
      </c>
      <c r="F24" s="238">
        <v>4.4176556674820802</v>
      </c>
    </row>
    <row r="25" spans="1:8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 x14ac:dyDescent="0.25">
      <c r="A26" s="236" t="s">
        <v>152</v>
      </c>
      <c r="B26" s="237">
        <v>8700</v>
      </c>
      <c r="C26" s="237">
        <v>1408</v>
      </c>
      <c r="D26" s="237">
        <v>29315</v>
      </c>
      <c r="E26" s="237">
        <v>4480</v>
      </c>
      <c r="F26" s="238">
        <v>-84.71772130308716</v>
      </c>
    </row>
    <row r="27" spans="1:8" ht="15.6" customHeight="1" x14ac:dyDescent="0.25">
      <c r="A27" s="236" t="s">
        <v>173</v>
      </c>
      <c r="B27" s="237">
        <v>77913</v>
      </c>
      <c r="C27" s="237">
        <v>67314</v>
      </c>
      <c r="D27" s="237">
        <v>311691</v>
      </c>
      <c r="E27" s="237">
        <v>310837</v>
      </c>
      <c r="F27" s="238">
        <v>-0.2739893035089267</v>
      </c>
    </row>
    <row r="28" spans="1:8" ht="15.6" customHeight="1" x14ac:dyDescent="0.25">
      <c r="A28" s="236" t="s">
        <v>177</v>
      </c>
      <c r="B28" s="237">
        <v>5071</v>
      </c>
      <c r="C28" s="237">
        <v>4945</v>
      </c>
      <c r="D28" s="237">
        <v>21178</v>
      </c>
      <c r="E28" s="237">
        <v>22048</v>
      </c>
      <c r="F28" s="238">
        <v>4.108036641798094</v>
      </c>
    </row>
    <row r="29" spans="1:8" ht="15.6" customHeight="1" x14ac:dyDescent="0.25">
      <c r="A29" s="236" t="s">
        <v>178</v>
      </c>
      <c r="B29" s="237">
        <v>139906</v>
      </c>
      <c r="C29" s="237">
        <v>159219</v>
      </c>
      <c r="D29" s="237">
        <v>546910</v>
      </c>
      <c r="E29" s="237">
        <v>519778</v>
      </c>
      <c r="F29" s="238">
        <v>-4.9609624984001073</v>
      </c>
    </row>
    <row r="30" spans="1:8" ht="15.6" customHeight="1" x14ac:dyDescent="0.25">
      <c r="A30" s="236" t="s">
        <v>179</v>
      </c>
      <c r="B30" s="237">
        <v>30191</v>
      </c>
      <c r="C30" s="237">
        <v>32808</v>
      </c>
      <c r="D30" s="237">
        <v>95388</v>
      </c>
      <c r="E30" s="237">
        <v>119655</v>
      </c>
      <c r="F30" s="238">
        <v>25.44030695684992</v>
      </c>
    </row>
    <row r="31" spans="1:8" ht="15.6" customHeight="1" x14ac:dyDescent="0.25">
      <c r="A31" s="236" t="s">
        <v>180</v>
      </c>
      <c r="B31" s="237">
        <v>60420</v>
      </c>
      <c r="C31" s="237">
        <v>48112</v>
      </c>
      <c r="D31" s="237">
        <v>244725</v>
      </c>
      <c r="E31" s="237">
        <v>159900</v>
      </c>
      <c r="F31" s="238">
        <v>-34.661354581673308</v>
      </c>
    </row>
    <row r="32" spans="1:8" ht="15.6" customHeight="1" x14ac:dyDescent="0.25">
      <c r="A32" s="236" t="s">
        <v>181</v>
      </c>
      <c r="B32" s="237">
        <v>1144364</v>
      </c>
      <c r="C32" s="237">
        <v>1095649</v>
      </c>
      <c r="D32" s="237">
        <v>4669227</v>
      </c>
      <c r="E32" s="237">
        <v>4239381</v>
      </c>
      <c r="F32" s="238">
        <v>-9.2059349438354587</v>
      </c>
    </row>
    <row r="33" spans="1:6" ht="15.6" customHeight="1" x14ac:dyDescent="0.25">
      <c r="A33" s="236" t="s">
        <v>182</v>
      </c>
      <c r="B33" s="237">
        <v>163101</v>
      </c>
      <c r="C33" s="237">
        <v>162769</v>
      </c>
      <c r="D33" s="237">
        <v>621052</v>
      </c>
      <c r="E33" s="237">
        <v>613263</v>
      </c>
      <c r="F33" s="238">
        <v>-1.2541622923684339</v>
      </c>
    </row>
    <row r="34" spans="1:6" ht="15.6" customHeight="1" x14ac:dyDescent="0.25">
      <c r="A34" s="236" t="s">
        <v>183</v>
      </c>
      <c r="B34" s="237">
        <v>21138</v>
      </c>
      <c r="C34" s="237">
        <v>29031</v>
      </c>
      <c r="D34" s="237">
        <v>87190</v>
      </c>
      <c r="E34" s="237">
        <v>101287</v>
      </c>
      <c r="F34" s="238">
        <v>16.16813854799862</v>
      </c>
    </row>
    <row r="35" spans="1:6" ht="15.6" customHeight="1" x14ac:dyDescent="0.25">
      <c r="A35" s="240" t="s">
        <v>153</v>
      </c>
      <c r="B35" s="241">
        <f>SUM(B7:B34)</f>
        <v>3679473</v>
      </c>
      <c r="C35" s="241">
        <f>SUM(C7:C34)</f>
        <v>3595971</v>
      </c>
      <c r="D35" s="241">
        <f>SUM(D7:D34)</f>
        <v>14823654</v>
      </c>
      <c r="E35" s="241">
        <f>SUM(E7:E34)</f>
        <v>13521610</v>
      </c>
      <c r="F35" s="242">
        <f>E35*100/D35-100</f>
        <v>-8.7835563350304824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55CD-CA8E-4E92-8CD3-48197D91DA05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249"/>
      <c r="B48" s="250"/>
      <c r="C48" s="250"/>
      <c r="D48" s="39"/>
      <c r="E48" s="33"/>
      <c r="F48" s="33"/>
      <c r="G48" s="250"/>
      <c r="H48" s="250"/>
      <c r="I48" s="250"/>
      <c r="J48" s="250"/>
      <c r="K48" s="250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F50FC-4A4C-4196-955C-E6AC6D09DB8D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2578125" defaultRowHeight="15" customHeight="1" x14ac:dyDescent="0.2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42578125" style="253"/>
    <col min="26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197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/>
      <c r="AC1" s="254"/>
      <c r="AD1" s="53"/>
      <c r="AE1" s="53"/>
      <c r="AF1" s="254"/>
      <c r="AG1" s="53"/>
      <c r="AH1" s="53"/>
      <c r="AI1" s="254"/>
      <c r="AJ1" s="53"/>
      <c r="AK1" s="53"/>
      <c r="AL1" s="53"/>
      <c r="AM1" s="53"/>
      <c r="AN1" s="53"/>
      <c r="AO1" s="53"/>
    </row>
    <row r="2" spans="1:42" ht="15" customHeight="1" x14ac:dyDescent="0.3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 x14ac:dyDescent="0.2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 x14ac:dyDescent="0.2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 x14ac:dyDescent="0.2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  <c r="AF6" s="257" t="s">
        <v>203</v>
      </c>
      <c r="AG6" s="257"/>
      <c r="AL6" s="257" t="s">
        <v>204</v>
      </c>
      <c r="AM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 x14ac:dyDescent="0.2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205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205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 x14ac:dyDescent="0.2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206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206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207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207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 x14ac:dyDescent="0.2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208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208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 x14ac:dyDescent="0.2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209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209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 x14ac:dyDescent="0.2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210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210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 x14ac:dyDescent="0.2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211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211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 x14ac:dyDescent="0.2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59">
        <v>42978437</v>
      </c>
      <c r="AC15" s="259">
        <v>48800280</v>
      </c>
      <c r="AD15" s="259"/>
      <c r="AF15" s="253" t="s">
        <v>212</v>
      </c>
      <c r="AG15" s="259">
        <v>17632595</v>
      </c>
      <c r="AH15" s="259">
        <v>14001773</v>
      </c>
      <c r="AI15" s="259">
        <v>16512152</v>
      </c>
      <c r="AJ15" s="259"/>
      <c r="AL15" s="253" t="s">
        <v>212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 x14ac:dyDescent="0.2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59">
        <v>43349327</v>
      </c>
      <c r="AC16" s="259">
        <v>45052533</v>
      </c>
      <c r="AD16" s="259"/>
      <c r="AF16" s="253" t="s">
        <v>213</v>
      </c>
      <c r="AG16" s="259">
        <v>15419568</v>
      </c>
      <c r="AH16" s="259">
        <v>13231512</v>
      </c>
      <c r="AI16" s="259">
        <v>14197332</v>
      </c>
      <c r="AJ16" s="259"/>
      <c r="AL16" s="253" t="s">
        <v>213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 x14ac:dyDescent="0.2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59">
        <v>45985008</v>
      </c>
      <c r="AC17" s="259">
        <v>46987477</v>
      </c>
      <c r="AD17" s="259"/>
      <c r="AF17" s="253" t="s">
        <v>214</v>
      </c>
      <c r="AG17" s="259">
        <v>15747355</v>
      </c>
      <c r="AH17" s="259">
        <v>13918205</v>
      </c>
      <c r="AI17" s="259">
        <v>15124052</v>
      </c>
      <c r="AJ17" s="259"/>
      <c r="AL17" s="253" t="s">
        <v>214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 x14ac:dyDescent="0.2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59">
        <v>43641437</v>
      </c>
      <c r="AC18" s="259">
        <v>45669918</v>
      </c>
      <c r="AD18" s="259"/>
      <c r="AF18" s="253" t="s">
        <v>215</v>
      </c>
      <c r="AG18" s="259">
        <v>13891905</v>
      </c>
      <c r="AH18" s="259">
        <v>12143165</v>
      </c>
      <c r="AI18" s="259">
        <v>14606259</v>
      </c>
      <c r="AJ18" s="259"/>
      <c r="AL18" s="253" t="s">
        <v>215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 x14ac:dyDescent="0.2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59">
        <v>43897248</v>
      </c>
      <c r="AC19" s="259">
        <v>46519669</v>
      </c>
      <c r="AD19" s="259"/>
      <c r="AF19" s="253" t="s">
        <v>216</v>
      </c>
      <c r="AG19" s="259">
        <v>15094063</v>
      </c>
      <c r="AH19" s="259">
        <v>13745088</v>
      </c>
      <c r="AI19" s="259">
        <v>14827296</v>
      </c>
      <c r="AJ19" s="259"/>
      <c r="AL19" s="253" t="s">
        <v>216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 x14ac:dyDescent="0.2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 x14ac:dyDescent="0.2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 x14ac:dyDescent="0.2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 x14ac:dyDescent="0.2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 x14ac:dyDescent="0.2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 x14ac:dyDescent="0.2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 x14ac:dyDescent="0.2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 x14ac:dyDescent="0.2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 x14ac:dyDescent="0.2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 x14ac:dyDescent="0.2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 x14ac:dyDescent="0.2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 x14ac:dyDescent="0.2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 x14ac:dyDescent="0.2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  <c r="AB33" s="257"/>
      <c r="AF33" s="257" t="s">
        <v>218</v>
      </c>
      <c r="AG33" s="257"/>
      <c r="AL33" s="257" t="s">
        <v>219</v>
      </c>
      <c r="AM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 x14ac:dyDescent="0.2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205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205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 x14ac:dyDescent="0.2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206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206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 x14ac:dyDescent="0.2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207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207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 x14ac:dyDescent="0.2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208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208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 x14ac:dyDescent="0.2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209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209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 x14ac:dyDescent="0.2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210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210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 x14ac:dyDescent="0.2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211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211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 x14ac:dyDescent="0.2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59">
        <v>21829983</v>
      </c>
      <c r="AC42" s="259">
        <v>23119760</v>
      </c>
      <c r="AD42" s="259"/>
      <c r="AF42" s="253" t="s">
        <v>212</v>
      </c>
      <c r="AG42" s="259">
        <v>16173912</v>
      </c>
      <c r="AH42" s="259">
        <v>16721585</v>
      </c>
      <c r="AI42" s="259">
        <v>16886911</v>
      </c>
      <c r="AJ42" s="259"/>
      <c r="AL42" s="253" t="s">
        <v>212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 x14ac:dyDescent="0.2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59">
        <v>21967773</v>
      </c>
      <c r="AC43" s="259">
        <v>22394269</v>
      </c>
      <c r="AD43" s="259"/>
      <c r="AF43" s="253" t="s">
        <v>213</v>
      </c>
      <c r="AG43" s="259">
        <v>15730480</v>
      </c>
      <c r="AH43" s="259">
        <v>16527782</v>
      </c>
      <c r="AI43" s="259">
        <v>15999030</v>
      </c>
      <c r="AJ43" s="259"/>
      <c r="AL43" s="253" t="s">
        <v>213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 x14ac:dyDescent="0.2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59">
        <v>23542586</v>
      </c>
      <c r="AC44" s="259">
        <v>23042069</v>
      </c>
      <c r="AD44" s="259"/>
      <c r="AF44" s="253" t="s">
        <v>214</v>
      </c>
      <c r="AG44" s="259">
        <v>16909291</v>
      </c>
      <c r="AH44" s="259">
        <v>17663441</v>
      </c>
      <c r="AI44" s="259">
        <v>16285920</v>
      </c>
      <c r="AJ44" s="259"/>
      <c r="AL44" s="253" t="s">
        <v>214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 x14ac:dyDescent="0.2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59">
        <v>23498333</v>
      </c>
      <c r="AC45" s="259">
        <v>23050267</v>
      </c>
      <c r="AD45" s="259"/>
      <c r="AF45" s="253" t="s">
        <v>215</v>
      </c>
      <c r="AG45" s="259">
        <v>15188037</v>
      </c>
      <c r="AH45" s="259">
        <v>17495635</v>
      </c>
      <c r="AI45" s="259">
        <v>16197439</v>
      </c>
      <c r="AJ45" s="259"/>
      <c r="AL45" s="253" t="s">
        <v>215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 x14ac:dyDescent="0.2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59">
        <v>23129018</v>
      </c>
      <c r="AC46" s="259">
        <v>23101926</v>
      </c>
      <c r="AD46" s="259"/>
      <c r="AF46" s="253" t="s">
        <v>216</v>
      </c>
      <c r="AG46" s="259">
        <v>15091336</v>
      </c>
      <c r="AH46" s="259">
        <v>17404768</v>
      </c>
      <c r="AI46" s="259">
        <v>16403302</v>
      </c>
      <c r="AJ46" s="259"/>
      <c r="AL46" s="253" t="s">
        <v>216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 x14ac:dyDescent="0.2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 x14ac:dyDescent="0.2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 x14ac:dyDescent="0.2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 x14ac:dyDescent="0.2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 x14ac:dyDescent="0.2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 x14ac:dyDescent="0.2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 x14ac:dyDescent="0.2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 x14ac:dyDescent="0.2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 x14ac:dyDescent="0.2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 x14ac:dyDescent="0.2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 x14ac:dyDescent="0.2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 x14ac:dyDescent="0.2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 x14ac:dyDescent="0.2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 x14ac:dyDescent="0.25">
      <c r="B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Z60" s="259"/>
      <c r="AA60" s="259"/>
    </row>
    <row r="61" spans="1:27" ht="15" customHeight="1" x14ac:dyDescent="0.25">
      <c r="B61" s="147"/>
      <c r="H61" s="30"/>
      <c r="I61" s="31"/>
      <c r="J61" s="30"/>
      <c r="K61" s="30"/>
      <c r="L61" s="31"/>
      <c r="M61" s="31"/>
      <c r="N61" s="30"/>
      <c r="O61" s="30"/>
      <c r="P61" s="31"/>
      <c r="Q61" s="38"/>
      <c r="Z61" s="259"/>
      <c r="AA61" s="259"/>
    </row>
    <row r="62" spans="1:27" ht="15" customHeight="1" x14ac:dyDescent="0.25">
      <c r="B62" s="147"/>
      <c r="H62"/>
      <c r="I62"/>
      <c r="J62" s="31"/>
      <c r="K62" s="31"/>
      <c r="L62" s="31"/>
      <c r="M62"/>
      <c r="N62" s="31"/>
      <c r="O62" s="31"/>
      <c r="P62" s="31"/>
      <c r="Q62" s="31"/>
      <c r="Z62" s="259"/>
      <c r="AA62" s="259"/>
    </row>
    <row r="63" spans="1:27" ht="15" customHeight="1" x14ac:dyDescent="0.25">
      <c r="B63" s="147"/>
      <c r="H63"/>
      <c r="I63"/>
      <c r="J63" s="147"/>
      <c r="K63" s="147"/>
      <c r="L63" s="147"/>
      <c r="M63"/>
      <c r="N63" s="147"/>
      <c r="O63" s="147"/>
      <c r="P63" s="147"/>
      <c r="Q63" s="147"/>
      <c r="Z63" s="259"/>
      <c r="AA63" s="259"/>
    </row>
    <row r="64" spans="1:27" ht="15" customHeight="1" x14ac:dyDescent="0.25">
      <c r="B64" s="147"/>
      <c r="C64" s="147"/>
      <c r="D64" s="147"/>
      <c r="E64" s="147"/>
      <c r="F64" s="147"/>
      <c r="G64" s="147"/>
      <c r="H64"/>
      <c r="I64" s="147"/>
      <c r="J64" s="147"/>
      <c r="K64" s="147"/>
      <c r="L64" s="147"/>
      <c r="M64" s="147"/>
      <c r="N64" s="147"/>
      <c r="O64" s="147"/>
      <c r="P64" s="147"/>
      <c r="Q64" s="147"/>
      <c r="Z64" s="259"/>
      <c r="AA64" s="259"/>
    </row>
    <row r="65" spans="2:27" ht="15" customHeight="1" x14ac:dyDescent="0.25"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Z65" s="259"/>
      <c r="AA65" s="259"/>
    </row>
    <row r="66" spans="2:27" ht="15" customHeight="1" x14ac:dyDescent="0.25">
      <c r="B66" s="147"/>
      <c r="C66" s="31"/>
      <c r="D66" s="30"/>
      <c r="E66" s="30"/>
      <c r="F66" s="31"/>
      <c r="G66" s="38"/>
      <c r="H66" s="30"/>
      <c r="I66" s="31"/>
      <c r="J66" s="30"/>
      <c r="K66" s="30"/>
      <c r="L66" s="31"/>
      <c r="M66" s="31"/>
      <c r="N66" s="30"/>
      <c r="O66" s="30"/>
      <c r="P66" s="31"/>
      <c r="Q66" s="38"/>
    </row>
    <row r="67" spans="2:27" ht="15" customHeight="1" x14ac:dyDescent="0.25">
      <c r="B67" s="147"/>
      <c r="C67"/>
      <c r="D67" s="31"/>
      <c r="E67" s="31"/>
      <c r="F67" s="31"/>
      <c r="G67" s="31"/>
      <c r="H67"/>
      <c r="I67"/>
      <c r="J67" s="31"/>
      <c r="K67" s="31"/>
      <c r="L67" s="31"/>
      <c r="M67"/>
      <c r="N67" s="31"/>
      <c r="O67" s="31"/>
      <c r="P67" s="31"/>
      <c r="Q67" s="31"/>
    </row>
    <row r="68" spans="2:27" ht="15" customHeight="1" x14ac:dyDescent="0.25">
      <c r="B68" s="147"/>
      <c r="C68"/>
      <c r="D68" s="147"/>
      <c r="E68" s="147"/>
      <c r="F68" s="147"/>
      <c r="G68" s="147"/>
      <c r="H68"/>
      <c r="I68"/>
      <c r="J68" s="147"/>
      <c r="K68" s="147"/>
      <c r="L68" s="147"/>
      <c r="M68"/>
      <c r="N68" s="147"/>
      <c r="O68" s="147"/>
      <c r="P68" s="147"/>
      <c r="Q68" s="147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060AE-114D-46D3-A119-4038EAC5B029}">
  <sheetPr>
    <pageSetUpPr fitToPage="1"/>
  </sheetPr>
  <dimension ref="A1:AQ59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7" width="12.85546875" style="263" customWidth="1"/>
    <col min="28" max="29" width="12.85546875" style="264" customWidth="1"/>
    <col min="30" max="31" width="12.85546875" style="263" customWidth="1"/>
    <col min="32" max="33" width="12.85546875" style="264" customWidth="1"/>
    <col min="34" max="35" width="12.85546875" style="263" customWidth="1"/>
    <col min="36" max="37" width="12.85546875" style="264" customWidth="1"/>
    <col min="38" max="43" width="12.85546875" style="263" customWidth="1"/>
    <col min="44" max="63" width="12.85546875" style="247" customWidth="1"/>
    <col min="64" max="16384" width="11.42578125" style="247"/>
  </cols>
  <sheetData>
    <row r="1" spans="1:39" ht="26.25" x14ac:dyDescent="0.25">
      <c r="B1" s="251" t="s">
        <v>220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221</v>
      </c>
    </row>
    <row r="2" spans="1:39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222</v>
      </c>
    </row>
    <row r="3" spans="1:39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223</v>
      </c>
    </row>
    <row r="4" spans="1:39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224</v>
      </c>
    </row>
    <row r="5" spans="1:39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  <c r="Z6" s="266" t="s">
        <v>202</v>
      </c>
      <c r="AA6" s="264"/>
      <c r="AC6" s="263"/>
      <c r="AD6" s="266" t="s">
        <v>203</v>
      </c>
      <c r="AE6" s="264"/>
      <c r="AG6" s="263"/>
      <c r="AH6" s="266" t="s">
        <v>204</v>
      </c>
      <c r="AI6" s="264"/>
      <c r="AK6" s="263"/>
    </row>
    <row r="7" spans="1:39" ht="15" customHeight="1" thickBot="1" x14ac:dyDescent="0.3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205</v>
      </c>
      <c r="AA8" s="264">
        <v>-7.2201224602575137E-2</v>
      </c>
      <c r="AB8" s="264">
        <v>0.10032763489485419</v>
      </c>
      <c r="AC8" s="263"/>
      <c r="AD8" s="263" t="s">
        <v>205</v>
      </c>
      <c r="AE8" s="264">
        <v>-0.17792630991703062</v>
      </c>
      <c r="AF8" s="264">
        <v>0.14856750269498575</v>
      </c>
      <c r="AG8" s="263"/>
      <c r="AH8" s="263" t="s">
        <v>205</v>
      </c>
      <c r="AI8" s="264">
        <v>-8.8871832047763069E-2</v>
      </c>
      <c r="AJ8" s="264">
        <v>0.26391040888376266</v>
      </c>
      <c r="AK8" s="263"/>
      <c r="AL8" s="268" t="s">
        <v>225</v>
      </c>
      <c r="AM8" s="269">
        <v>2022</v>
      </c>
    </row>
    <row r="9" spans="1:39" ht="15" customHeight="1" thickBot="1" x14ac:dyDescent="0.3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206</v>
      </c>
      <c r="AA9" s="264">
        <v>-6.6668414505015788E-2</v>
      </c>
      <c r="AB9" s="264">
        <v>9.3288286965419326E-2</v>
      </c>
      <c r="AC9" s="263"/>
      <c r="AD9" s="263" t="s">
        <v>206</v>
      </c>
      <c r="AE9" s="264">
        <v>-0.15681915443965877</v>
      </c>
      <c r="AF9" s="264">
        <v>0.14900524483073341</v>
      </c>
      <c r="AG9" s="263"/>
      <c r="AH9" s="263" t="s">
        <v>206</v>
      </c>
      <c r="AI9" s="264">
        <v>-7.108549272914047E-2</v>
      </c>
      <c r="AJ9" s="264">
        <v>0.24027416704411322</v>
      </c>
      <c r="AK9" s="263"/>
      <c r="AL9" s="270" t="s">
        <v>226</v>
      </c>
      <c r="AM9" s="271">
        <v>2021</v>
      </c>
    </row>
    <row r="10" spans="1:39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207</v>
      </c>
      <c r="AA10" s="264">
        <v>-2.8344070185333834E-2</v>
      </c>
      <c r="AB10" s="264">
        <v>5.6148488778304542E-2</v>
      </c>
      <c r="AC10" s="263"/>
      <c r="AD10" s="263" t="s">
        <v>207</v>
      </c>
      <c r="AE10" s="264">
        <v>-0.11696213495499108</v>
      </c>
      <c r="AF10" s="264">
        <v>0.11245768695199644</v>
      </c>
      <c r="AG10" s="263"/>
      <c r="AH10" s="263" t="s">
        <v>207</v>
      </c>
      <c r="AI10" s="264">
        <v>-1.7593952076477848E-2</v>
      </c>
      <c r="AJ10" s="264">
        <v>0.1387519431196732</v>
      </c>
      <c r="AK10" s="263"/>
    </row>
    <row r="11" spans="1:39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208</v>
      </c>
      <c r="AA11" s="264">
        <v>-5.7325572809745044E-4</v>
      </c>
      <c r="AB11" s="264">
        <v>5.8997513498875519E-2</v>
      </c>
      <c r="AC11" s="263"/>
      <c r="AD11" s="263" t="s">
        <v>208</v>
      </c>
      <c r="AE11" s="264">
        <v>-0.11595235834858542</v>
      </c>
      <c r="AF11" s="264">
        <v>0.13223409586123908</v>
      </c>
      <c r="AG11" s="263"/>
      <c r="AH11" s="263" t="s">
        <v>208</v>
      </c>
      <c r="AI11" s="264">
        <v>3.3997020675711698E-2</v>
      </c>
      <c r="AJ11" s="264">
        <v>0.12524430974707529</v>
      </c>
      <c r="AK11" s="263"/>
    </row>
    <row r="12" spans="1:39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209</v>
      </c>
      <c r="AA12" s="264">
        <v>3.390670658299328E-2</v>
      </c>
      <c r="AB12" s="264">
        <v>7.3313610554215536E-2</v>
      </c>
      <c r="AC12" s="263"/>
      <c r="AD12" s="263" t="s">
        <v>209</v>
      </c>
      <c r="AE12" s="264">
        <v>-7.7024265100422581E-2</v>
      </c>
      <c r="AF12" s="264">
        <v>0.12498097655058843</v>
      </c>
      <c r="AG12" s="263"/>
      <c r="AH12" s="263" t="s">
        <v>209</v>
      </c>
      <c r="AI12" s="264">
        <v>8.9313646457463564E-2</v>
      </c>
      <c r="AJ12" s="264">
        <v>0.13890323046813166</v>
      </c>
      <c r="AK12" s="263"/>
    </row>
    <row r="13" spans="1:39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210</v>
      </c>
      <c r="AA13" s="264">
        <v>4.6953426504110073E-2</v>
      </c>
      <c r="AB13" s="264">
        <v>7.3439596797486642E-2</v>
      </c>
      <c r="AC13" s="263"/>
      <c r="AD13" s="263" t="s">
        <v>210</v>
      </c>
      <c r="AE13" s="264">
        <v>-5.9606414433635138E-2</v>
      </c>
      <c r="AF13" s="264">
        <v>0.12482933296494295</v>
      </c>
      <c r="AG13" s="263"/>
      <c r="AH13" s="263" t="s">
        <v>210</v>
      </c>
      <c r="AI13" s="264">
        <v>0.1047887990879228</v>
      </c>
      <c r="AJ13" s="264">
        <v>0.1370323317680443</v>
      </c>
      <c r="AK13" s="263"/>
    </row>
    <row r="14" spans="1:39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211</v>
      </c>
      <c r="AA14" s="264">
        <v>5.321626473091072E-2</v>
      </c>
      <c r="AB14" s="264">
        <v>6.9328686383827859E-2</v>
      </c>
      <c r="AC14" s="263"/>
      <c r="AD14" s="263" t="s">
        <v>211</v>
      </c>
      <c r="AE14" s="264">
        <v>-4.2766537305600705E-2</v>
      </c>
      <c r="AF14" s="264">
        <v>0.12420096505996853</v>
      </c>
      <c r="AG14" s="263"/>
      <c r="AH14" s="263" t="s">
        <v>211</v>
      </c>
      <c r="AI14" s="264">
        <v>0.12234334972297461</v>
      </c>
      <c r="AJ14" s="264">
        <v>0.12142355404340237</v>
      </c>
      <c r="AK14" s="263"/>
    </row>
    <row r="15" spans="1:39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212</v>
      </c>
      <c r="AA15" s="264">
        <v>6.3655221527360764E-2</v>
      </c>
      <c r="AC15" s="263"/>
      <c r="AD15" s="263" t="s">
        <v>212</v>
      </c>
      <c r="AE15" s="264">
        <v>-1.5460735481822497E-2</v>
      </c>
      <c r="AG15" s="263"/>
      <c r="AH15" s="263" t="s">
        <v>212</v>
      </c>
      <c r="AI15" s="264">
        <v>0.14209143876768907</v>
      </c>
      <c r="AK15" s="263"/>
    </row>
    <row r="16" spans="1:39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213</v>
      </c>
      <c r="AA16" s="264">
        <v>6.0889961969038495E-2</v>
      </c>
      <c r="AC16" s="263"/>
      <c r="AD16" s="263" t="s">
        <v>213</v>
      </c>
      <c r="AE16" s="264">
        <v>-6.2521025784393206E-3</v>
      </c>
      <c r="AG16" s="263"/>
      <c r="AH16" s="263" t="s">
        <v>213</v>
      </c>
      <c r="AI16" s="264">
        <v>0.12490043182571028</v>
      </c>
      <c r="AK16" s="263"/>
    </row>
    <row r="17" spans="1:37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214</v>
      </c>
      <c r="AA17" s="264">
        <v>5.6689476150910849E-2</v>
      </c>
      <c r="AC17" s="263"/>
      <c r="AD17" s="263" t="s">
        <v>214</v>
      </c>
      <c r="AE17" s="264">
        <v>2.9161693914144847E-3</v>
      </c>
      <c r="AG17" s="263"/>
      <c r="AH17" s="263" t="s">
        <v>214</v>
      </c>
      <c r="AI17" s="264">
        <v>0.11001445710713412</v>
      </c>
      <c r="AK17" s="263"/>
    </row>
    <row r="18" spans="1:37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215</v>
      </c>
      <c r="AA18" s="264">
        <v>5.5744720786396015E-2</v>
      </c>
      <c r="AC18" s="263"/>
      <c r="AD18" s="263" t="s">
        <v>215</v>
      </c>
      <c r="AE18" s="264">
        <v>1.8766975941681495E-2</v>
      </c>
      <c r="AG18" s="263"/>
      <c r="AH18" s="263" t="s">
        <v>215</v>
      </c>
      <c r="AI18" s="264">
        <v>9.4031503256254603E-2</v>
      </c>
      <c r="AK18" s="263"/>
    </row>
    <row r="19" spans="1:37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216</v>
      </c>
      <c r="AA19" s="264">
        <v>5.608495042650645E-2</v>
      </c>
      <c r="AC19" s="263"/>
      <c r="AD19" s="263" t="s">
        <v>216</v>
      </c>
      <c r="AE19" s="264">
        <v>2.3705487428082678E-2</v>
      </c>
      <c r="AG19" s="263"/>
      <c r="AH19" s="263" t="s">
        <v>216</v>
      </c>
      <c r="AI19" s="264">
        <v>0.10195977755221521</v>
      </c>
      <c r="AK19" s="263"/>
    </row>
    <row r="20" spans="1:37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217</v>
      </c>
      <c r="AA33" s="264"/>
      <c r="AC33" s="263"/>
      <c r="AD33" s="266" t="s">
        <v>218</v>
      </c>
      <c r="AE33" s="264"/>
      <c r="AG33" s="263"/>
      <c r="AH33" s="266" t="s">
        <v>219</v>
      </c>
      <c r="AI33" s="264"/>
      <c r="AK33" s="263"/>
    </row>
    <row r="34" spans="1:39" ht="15" customHeight="1" thickBot="1" x14ac:dyDescent="0.3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205</v>
      </c>
      <c r="AA35" s="264">
        <v>1.107712372789095E-2</v>
      </c>
      <c r="AB35" s="264">
        <v>1.3617729202092192E-2</v>
      </c>
      <c r="AC35" s="263"/>
      <c r="AD35" s="263" t="s">
        <v>205</v>
      </c>
      <c r="AE35" s="264">
        <v>5.7702178807125935E-2</v>
      </c>
      <c r="AF35" s="264">
        <v>-4.2899690826657774E-2</v>
      </c>
      <c r="AG35" s="263"/>
      <c r="AH35" s="263" t="s">
        <v>205</v>
      </c>
      <c r="AI35" s="264">
        <v>3.5561986624737897E-2</v>
      </c>
      <c r="AJ35" s="264">
        <v>-1.7596698122723069E-2</v>
      </c>
      <c r="AK35" s="263"/>
      <c r="AL35" s="268" t="s">
        <v>227</v>
      </c>
      <c r="AM35" s="269">
        <v>2022</v>
      </c>
    </row>
    <row r="36" spans="1:39" ht="15" customHeight="1" thickBot="1" x14ac:dyDescent="0.3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206</v>
      </c>
      <c r="AA36" s="264">
        <v>-2.6407888128539979E-3</v>
      </c>
      <c r="AB36" s="264">
        <v>5.0830838375992473E-3</v>
      </c>
      <c r="AC36" s="263"/>
      <c r="AD36" s="263" t="s">
        <v>206</v>
      </c>
      <c r="AE36" s="264">
        <v>3.552762386362019E-2</v>
      </c>
      <c r="AF36" s="264">
        <v>-4.7422795923507836E-2</v>
      </c>
      <c r="AG36" s="263"/>
      <c r="AH36" s="263" t="s">
        <v>206</v>
      </c>
      <c r="AI36" s="264">
        <v>1.2245191833654018E-2</v>
      </c>
      <c r="AJ36" s="264">
        <v>-1.5256137090447481E-2</v>
      </c>
      <c r="AK36" s="263"/>
      <c r="AL36" s="270" t="s">
        <v>228</v>
      </c>
      <c r="AM36" s="271">
        <v>2021</v>
      </c>
    </row>
    <row r="37" spans="1:39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207</v>
      </c>
      <c r="AA37" s="264">
        <v>2.8855395171990778E-2</v>
      </c>
      <c r="AB37" s="264">
        <v>-1.284478356427286E-2</v>
      </c>
      <c r="AC37" s="263"/>
      <c r="AD37" s="263" t="s">
        <v>207</v>
      </c>
      <c r="AE37" s="264">
        <v>5.0681658217141885E-2</v>
      </c>
      <c r="AF37" s="264">
        <v>-5.55630587123494E-2</v>
      </c>
      <c r="AG37" s="263"/>
      <c r="AH37" s="263" t="s">
        <v>207</v>
      </c>
      <c r="AI37" s="264">
        <v>4.1217445412865886E-2</v>
      </c>
      <c r="AJ37" s="264">
        <v>-3.2306988207925116E-2</v>
      </c>
      <c r="AK37" s="263"/>
    </row>
    <row r="38" spans="1:39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208</v>
      </c>
      <c r="AA38" s="264">
        <v>6.8715312845533699E-2</v>
      </c>
      <c r="AB38" s="264">
        <v>-1.2023722822037683E-2</v>
      </c>
      <c r="AC38" s="263"/>
      <c r="AD38" s="263" t="s">
        <v>208</v>
      </c>
      <c r="AE38" s="264">
        <v>6.7634882360427612E-2</v>
      </c>
      <c r="AF38" s="264">
        <v>-5.2026269293068451E-2</v>
      </c>
      <c r="AG38" s="263"/>
      <c r="AH38" s="263" t="s">
        <v>208</v>
      </c>
      <c r="AI38" s="264">
        <v>6.8522051849220555E-2</v>
      </c>
      <c r="AJ38" s="264">
        <v>-2.7999117117938396E-2</v>
      </c>
      <c r="AK38" s="263"/>
    </row>
    <row r="39" spans="1:39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209</v>
      </c>
      <c r="AA39" s="264">
        <v>9.2903636992539868E-2</v>
      </c>
      <c r="AB39" s="264">
        <v>1.3513406253361638E-2</v>
      </c>
      <c r="AC39" s="263"/>
      <c r="AD39" s="263" t="s">
        <v>209</v>
      </c>
      <c r="AE39" s="264">
        <v>8.0935625370566977E-2</v>
      </c>
      <c r="AF39" s="264">
        <v>-2.376697641821451E-2</v>
      </c>
      <c r="AG39" s="263"/>
      <c r="AH39" s="263" t="s">
        <v>209</v>
      </c>
      <c r="AI39" s="264">
        <v>8.6158597028014441E-2</v>
      </c>
      <c r="AJ39" s="264">
        <v>8.4440500189259633E-4</v>
      </c>
      <c r="AK39" s="263"/>
    </row>
    <row r="40" spans="1:39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210</v>
      </c>
      <c r="AA40" s="264">
        <v>0.10074488478716503</v>
      </c>
      <c r="AB40" s="264">
        <v>1.4873865078394033E-2</v>
      </c>
      <c r="AC40" s="263"/>
      <c r="AD40" s="263" t="s">
        <v>210</v>
      </c>
      <c r="AE40" s="264">
        <v>8.4121339467344292E-2</v>
      </c>
      <c r="AF40" s="264">
        <v>-2.3986076114950662E-2</v>
      </c>
      <c r="AG40" s="263"/>
      <c r="AH40" s="263" t="s">
        <v>210</v>
      </c>
      <c r="AI40" s="264">
        <v>9.8328483445521045E-2</v>
      </c>
      <c r="AJ40" s="264">
        <v>2.2550924456453457E-4</v>
      </c>
      <c r="AK40" s="263"/>
    </row>
    <row r="41" spans="1:39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211</v>
      </c>
      <c r="AA41" s="264">
        <v>9.4909456423107053E-2</v>
      </c>
      <c r="AB41" s="264">
        <v>1.2042047645319798E-2</v>
      </c>
      <c r="AC41" s="263"/>
      <c r="AD41" s="263" t="s">
        <v>211</v>
      </c>
      <c r="AE41" s="264">
        <v>7.7750834127204627E-2</v>
      </c>
      <c r="AF41" s="264">
        <v>-2.5859921395592948E-2</v>
      </c>
      <c r="AG41" s="263"/>
      <c r="AH41" s="263" t="s">
        <v>211</v>
      </c>
      <c r="AI41" s="264">
        <v>9.940200064407477E-2</v>
      </c>
      <c r="AJ41" s="264">
        <v>-3.2136817372885674E-3</v>
      </c>
      <c r="AK41" s="263"/>
    </row>
    <row r="42" spans="1:39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212</v>
      </c>
      <c r="AA42" s="264">
        <v>9.0290162283593392E-2</v>
      </c>
      <c r="AC42" s="263"/>
      <c r="AD42" s="263" t="s">
        <v>212</v>
      </c>
      <c r="AE42" s="264">
        <v>6.8637918315036045E-2</v>
      </c>
      <c r="AG42" s="263"/>
      <c r="AH42" s="263" t="s">
        <v>212</v>
      </c>
      <c r="AI42" s="264">
        <v>9.2844062944951983E-2</v>
      </c>
      <c r="AK42" s="263"/>
    </row>
    <row r="43" spans="1:39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213</v>
      </c>
      <c r="AA43" s="264">
        <v>8.2150303625241602E-2</v>
      </c>
      <c r="AC43" s="263"/>
      <c r="AD43" s="263" t="s">
        <v>213</v>
      </c>
      <c r="AE43" s="264">
        <v>5.6846746119525449E-2</v>
      </c>
      <c r="AG43" s="263"/>
      <c r="AH43" s="263" t="s">
        <v>213</v>
      </c>
      <c r="AI43" s="264">
        <v>8.5496124241785196E-2</v>
      </c>
      <c r="AK43" s="263"/>
    </row>
    <row r="44" spans="1:39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214</v>
      </c>
      <c r="AA44" s="264">
        <v>7.0817381667195894E-2</v>
      </c>
      <c r="AC44" s="263"/>
      <c r="AD44" s="263" t="s">
        <v>214</v>
      </c>
      <c r="AE44" s="264">
        <v>4.1841214184188825E-2</v>
      </c>
      <c r="AG44" s="263"/>
      <c r="AH44" s="263" t="s">
        <v>214</v>
      </c>
      <c r="AI44" s="264">
        <v>7.0526888604864404E-2</v>
      </c>
      <c r="AK44" s="263"/>
    </row>
    <row r="45" spans="1:39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215</v>
      </c>
      <c r="AA45" s="264">
        <v>6.1954659598844726E-2</v>
      </c>
      <c r="AC45" s="263"/>
      <c r="AD45" s="263" t="s">
        <v>215</v>
      </c>
      <c r="AE45" s="264">
        <v>3.0319697512395861E-2</v>
      </c>
      <c r="AG45" s="263"/>
      <c r="AH45" s="263" t="s">
        <v>215</v>
      </c>
      <c r="AI45" s="264">
        <v>6.2552353605993996E-2</v>
      </c>
      <c r="AK45" s="263"/>
    </row>
    <row r="46" spans="1:39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216</v>
      </c>
      <c r="AA46" s="264">
        <v>5.6370216489294196E-2</v>
      </c>
      <c r="AC46" s="263"/>
      <c r="AD46" s="263" t="s">
        <v>216</v>
      </c>
      <c r="AE46" s="264">
        <v>2.2421777253976812E-2</v>
      </c>
      <c r="AG46" s="263"/>
      <c r="AH46" s="263" t="s">
        <v>216</v>
      </c>
      <c r="AI46" s="264">
        <v>5.6038250010495713E-2</v>
      </c>
      <c r="AK46" s="263"/>
    </row>
    <row r="47" spans="1:39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 x14ac:dyDescent="0.25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7BAD-C55B-4ECC-A1EB-2A9D23E7EBC2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2578125" defaultRowHeight="15" customHeight="1" x14ac:dyDescent="0.25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5703125" style="253" customWidth="1"/>
    <col min="26" max="27" width="12.85546875" style="253" customWidth="1"/>
    <col min="28" max="28" width="12.85546875" style="53" customWidth="1"/>
    <col min="29" max="29" width="12.85546875" style="254" customWidth="1"/>
    <col min="30" max="31" width="12.85546875" style="53" customWidth="1"/>
    <col min="32" max="32" width="12.85546875" style="254" customWidth="1"/>
    <col min="33" max="34" width="12.85546875" style="53" customWidth="1"/>
    <col min="35" max="35" width="12.85546875" style="254" customWidth="1"/>
    <col min="36" max="41" width="12.85546875" style="53" customWidth="1"/>
    <col min="42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229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 t="s">
        <v>230</v>
      </c>
    </row>
    <row r="2" spans="1:42" ht="15" customHeight="1" x14ac:dyDescent="0.25">
      <c r="A2" s="46"/>
      <c r="B2" s="252"/>
      <c r="C2" s="252"/>
      <c r="D2" s="252"/>
      <c r="E2" s="252"/>
      <c r="F2" s="252"/>
      <c r="G2" s="252"/>
      <c r="H2" s="252"/>
      <c r="J2" s="46"/>
      <c r="K2" s="46"/>
      <c r="L2" s="46"/>
      <c r="M2" s="46"/>
      <c r="N2" s="46"/>
      <c r="O2" s="46"/>
      <c r="P2" s="46"/>
      <c r="Q2" s="46"/>
      <c r="R2" s="46"/>
      <c r="S2" s="46"/>
      <c r="T2" s="252"/>
      <c r="U2" s="252"/>
      <c r="V2" s="252"/>
      <c r="W2" s="252"/>
      <c r="X2" s="252"/>
      <c r="Z2" s="253" t="s">
        <v>199</v>
      </c>
      <c r="AB2" s="53" t="s">
        <v>231</v>
      </c>
    </row>
    <row r="3" spans="1:42" ht="15" customHeight="1" x14ac:dyDescent="0.25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53" t="s">
        <v>232</v>
      </c>
    </row>
    <row r="4" spans="1:42" ht="15" customHeight="1" x14ac:dyDescent="0.2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53" t="s">
        <v>233</v>
      </c>
    </row>
    <row r="5" spans="1:42" ht="15" customHeight="1" x14ac:dyDescent="0.25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53" t="s">
        <v>234</v>
      </c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202</v>
      </c>
      <c r="AE7" s="272" t="s">
        <v>203</v>
      </c>
      <c r="AH7" s="272" t="s">
        <v>204</v>
      </c>
      <c r="AP7" s="258">
        <v>2022</v>
      </c>
    </row>
    <row r="8" spans="1:42" ht="15" customHeight="1" thickBot="1" x14ac:dyDescent="0.3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P8" s="259">
        <v>8185760</v>
      </c>
    </row>
    <row r="9" spans="1:42" ht="15" customHeight="1" x14ac:dyDescent="0.25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225</v>
      </c>
      <c r="AL9" s="275">
        <v>2022</v>
      </c>
      <c r="AP9" s="259">
        <v>7406116</v>
      </c>
    </row>
    <row r="10" spans="1:42" ht="15" customHeight="1" thickBot="1" x14ac:dyDescent="0.3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235</v>
      </c>
      <c r="AL10" s="277">
        <v>2021</v>
      </c>
      <c r="AP10" s="259">
        <v>6819146</v>
      </c>
    </row>
    <row r="11" spans="1:42" ht="15" customHeight="1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 x14ac:dyDescent="0.25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 x14ac:dyDescent="0.25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 x14ac:dyDescent="0.25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 x14ac:dyDescent="0.25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 x14ac:dyDescent="0.25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 x14ac:dyDescent="0.25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 x14ac:dyDescent="0.25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 x14ac:dyDescent="0.25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 x14ac:dyDescent="0.25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 x14ac:dyDescent="0.25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 x14ac:dyDescent="0.25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 x14ac:dyDescent="0.2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217</v>
      </c>
      <c r="AE34" s="272" t="s">
        <v>218</v>
      </c>
      <c r="AH34" s="272" t="s">
        <v>236</v>
      </c>
      <c r="AP34" s="258">
        <v>2022</v>
      </c>
    </row>
    <row r="35" spans="1:42" ht="15" customHeight="1" thickBot="1" x14ac:dyDescent="0.3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P35" s="259">
        <v>1460985</v>
      </c>
    </row>
    <row r="36" spans="1:42" ht="15" customHeight="1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227</v>
      </c>
      <c r="AL36" s="275">
        <v>2022</v>
      </c>
      <c r="AP36" s="259">
        <v>1349473</v>
      </c>
    </row>
    <row r="37" spans="1:42" ht="15" customHeight="1" thickBot="1" x14ac:dyDescent="0.3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237</v>
      </c>
      <c r="AL37" s="277">
        <v>2021</v>
      </c>
      <c r="AP37" s="259">
        <v>1386654</v>
      </c>
    </row>
    <row r="38" spans="1:42" ht="15" customHeight="1" x14ac:dyDescent="0.25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 x14ac:dyDescent="0.25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 x14ac:dyDescent="0.25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 x14ac:dyDescent="0.25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 x14ac:dyDescent="0.25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 x14ac:dyDescent="0.25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 x14ac:dyDescent="0.25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 x14ac:dyDescent="0.25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 x14ac:dyDescent="0.25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 x14ac:dyDescent="0.25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 x14ac:dyDescent="0.25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 x14ac:dyDescent="0.25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 x14ac:dyDescent="0.25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 x14ac:dyDescent="0.25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 x14ac:dyDescent="0.25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 x14ac:dyDescent="0.2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 x14ac:dyDescent="0.2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 x14ac:dyDescent="0.25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 x14ac:dyDescent="0.25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 x14ac:dyDescent="0.25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 x14ac:dyDescent="0.25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 x14ac:dyDescent="0.25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 x14ac:dyDescent="0.25">
      <c r="Z60" s="259"/>
      <c r="AA60" s="259"/>
    </row>
    <row r="61" spans="1:35" ht="15" customHeight="1" x14ac:dyDescent="0.25">
      <c r="Z61" s="259"/>
      <c r="AA61" s="259"/>
    </row>
    <row r="62" spans="1:35" ht="15" customHeight="1" x14ac:dyDescent="0.25">
      <c r="Z62" s="259"/>
      <c r="AA62" s="259"/>
    </row>
    <row r="63" spans="1:35" ht="15" customHeight="1" x14ac:dyDescent="0.25">
      <c r="Z63" s="259"/>
      <c r="AA63" s="259"/>
    </row>
    <row r="64" spans="1:35" ht="15" customHeight="1" x14ac:dyDescent="0.25">
      <c r="Z64" s="259"/>
      <c r="AA64" s="259"/>
    </row>
    <row r="65" spans="26:27" ht="15" customHeight="1" x14ac:dyDescent="0.25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2AB7-874A-453A-8209-9F6C1705F3EC}">
  <sheetPr>
    <pageSetUpPr fitToPage="1"/>
  </sheetPr>
  <dimension ref="A1:AU58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6" width="12.85546875" style="263" customWidth="1"/>
    <col min="27" max="27" width="12.85546875" style="264" customWidth="1"/>
    <col min="28" max="29" width="12.85546875" style="263" customWidth="1"/>
    <col min="30" max="30" width="12.85546875" style="264" customWidth="1"/>
    <col min="31" max="32" width="12.85546875" style="263" customWidth="1"/>
    <col min="33" max="33" width="12.85546875" style="264" customWidth="1"/>
    <col min="34" max="43" width="12.85546875" style="263" customWidth="1"/>
    <col min="44" max="45" width="12.85546875" style="262" customWidth="1"/>
    <col min="46" max="47" width="12.85546875" style="283" customWidth="1"/>
    <col min="48" max="63" width="12.85546875" style="247" customWidth="1"/>
    <col min="64" max="16384" width="11.42578125" style="247"/>
  </cols>
  <sheetData>
    <row r="1" spans="1:36" ht="26.25" x14ac:dyDescent="0.25">
      <c r="B1" s="251" t="s">
        <v>238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230</v>
      </c>
    </row>
    <row r="2" spans="1:36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239</v>
      </c>
    </row>
    <row r="3" spans="1:36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240</v>
      </c>
    </row>
    <row r="4" spans="1:36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233</v>
      </c>
    </row>
    <row r="5" spans="1:36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234</v>
      </c>
    </row>
    <row r="6" spans="1:36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</row>
    <row r="7" spans="1:36" ht="15" customHeight="1" x14ac:dyDescent="0.25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202</v>
      </c>
      <c r="AC7" s="266" t="s">
        <v>203</v>
      </c>
      <c r="AF7" s="266" t="s">
        <v>204</v>
      </c>
    </row>
    <row r="8" spans="1:36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 x14ac:dyDescent="0.25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225</v>
      </c>
      <c r="AJ9" s="263">
        <v>2022</v>
      </c>
    </row>
    <row r="10" spans="1:36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235</v>
      </c>
      <c r="AJ10" s="263">
        <v>2021</v>
      </c>
    </row>
    <row r="11" spans="1:36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241</v>
      </c>
      <c r="AJ12" s="263">
        <v>2021</v>
      </c>
    </row>
    <row r="13" spans="1:36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242</v>
      </c>
      <c r="AJ13" s="263">
        <v>2020</v>
      </c>
    </row>
    <row r="14" spans="1:36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 x14ac:dyDescent="0.25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217</v>
      </c>
      <c r="AC34" s="266" t="s">
        <v>218</v>
      </c>
      <c r="AF34" s="266" t="s">
        <v>219</v>
      </c>
    </row>
    <row r="35" spans="1:36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 x14ac:dyDescent="0.25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227</v>
      </c>
      <c r="AJ36" s="263">
        <v>2022</v>
      </c>
    </row>
    <row r="37" spans="1:36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237</v>
      </c>
      <c r="AJ37" s="263">
        <v>2021</v>
      </c>
    </row>
    <row r="38" spans="1:36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243</v>
      </c>
      <c r="AJ39" s="263">
        <v>2021</v>
      </c>
    </row>
    <row r="40" spans="1:36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244</v>
      </c>
      <c r="AJ40" s="263">
        <v>2020</v>
      </c>
    </row>
    <row r="41" spans="1:36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9488-44C1-40C9-83B2-9CAD164E25D3}">
  <sheetPr codeName="Hoja5">
    <pageSetUpPr fitToPage="1"/>
  </sheetPr>
  <dimension ref="A1:O62"/>
  <sheetViews>
    <sheetView zoomScale="80" zoomScaleNormal="80" workbookViewId="0"/>
  </sheetViews>
  <sheetFormatPr baseColWidth="10" defaultColWidth="11.42578125" defaultRowHeight="15" x14ac:dyDescent="0.25"/>
  <cols>
    <col min="1" max="1" width="39.7109375" customWidth="1"/>
    <col min="2" max="2" width="42.140625" customWidth="1"/>
    <col min="3" max="4" width="14.7109375" customWidth="1"/>
    <col min="5" max="5" width="16.7109375" customWidth="1"/>
    <col min="6" max="6" width="8" customWidth="1"/>
    <col min="7" max="8" width="14.7109375" customWidth="1"/>
    <col min="9" max="9" width="16.7109375" customWidth="1"/>
    <col min="10" max="10" width="8" customWidth="1"/>
    <col min="11" max="12" width="14.7109375" customWidth="1"/>
    <col min="13" max="13" width="16.7109375" customWidth="1"/>
    <col min="14" max="14" width="8" customWidth="1"/>
  </cols>
  <sheetData>
    <row r="1" spans="1:15" ht="19.149999999999999" customHeight="1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15" customHeight="1" x14ac:dyDescent="0.25">
      <c r="A2" s="93"/>
      <c r="B2" s="93"/>
      <c r="C2" s="96"/>
    </row>
    <row r="3" spans="1:15" ht="15" customHeight="1" x14ac:dyDescent="0.25">
      <c r="A3" s="96"/>
      <c r="B3" s="96"/>
      <c r="C3" s="96"/>
    </row>
    <row r="4" spans="1:15" ht="15" customHeight="1" x14ac:dyDescent="0.25">
      <c r="A4" s="97" t="s">
        <v>51</v>
      </c>
      <c r="B4" s="45"/>
      <c r="N4" s="127" t="s">
        <v>172</v>
      </c>
    </row>
    <row r="5" spans="1:15" ht="19.149999999999999" customHeight="1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ht="19.5" customHeight="1" x14ac:dyDescent="0.25">
      <c r="A6" s="209" t="s">
        <v>88</v>
      </c>
      <c r="B6" s="209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ht="19.5" customHeight="1" x14ac:dyDescent="0.25">
      <c r="A7" s="209"/>
      <c r="B7" s="209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s="152" customFormat="1" ht="19.5" customHeight="1" x14ac:dyDescent="0.25">
      <c r="A8" s="195" t="s">
        <v>90</v>
      </c>
      <c r="B8" s="196" t="s">
        <v>91</v>
      </c>
      <c r="C8" s="197">
        <v>20304587</v>
      </c>
      <c r="D8" s="198">
        <v>19818802</v>
      </c>
      <c r="E8" s="199">
        <v>-485785</v>
      </c>
      <c r="F8" s="200">
        <v>-2.3924889484331828</v>
      </c>
      <c r="G8" s="201">
        <v>0</v>
      </c>
      <c r="H8" s="198">
        <v>0</v>
      </c>
      <c r="I8" s="199">
        <v>0</v>
      </c>
      <c r="J8" s="200" t="s">
        <v>151</v>
      </c>
      <c r="K8" s="201">
        <v>2298</v>
      </c>
      <c r="L8" s="198">
        <v>995</v>
      </c>
      <c r="M8" s="199">
        <v>-1303</v>
      </c>
      <c r="N8" s="200">
        <v>-56.701479547432548</v>
      </c>
      <c r="O8" s="166"/>
    </row>
    <row r="9" spans="1:15" s="152" customFormat="1" ht="19.5" customHeight="1" x14ac:dyDescent="0.25">
      <c r="A9" s="195" t="s">
        <v>90</v>
      </c>
      <c r="B9" s="196" t="s">
        <v>92</v>
      </c>
      <c r="C9" s="197">
        <v>3534315</v>
      </c>
      <c r="D9" s="198">
        <v>3969553</v>
      </c>
      <c r="E9" s="199">
        <v>435238</v>
      </c>
      <c r="F9" s="200">
        <v>12.31463522634513</v>
      </c>
      <c r="G9" s="201">
        <v>0</v>
      </c>
      <c r="H9" s="198">
        <v>0</v>
      </c>
      <c r="I9" s="199">
        <v>0</v>
      </c>
      <c r="J9" s="200" t="s">
        <v>151</v>
      </c>
      <c r="K9" s="201">
        <v>167571</v>
      </c>
      <c r="L9" s="198">
        <v>147680</v>
      </c>
      <c r="M9" s="199">
        <v>-19891</v>
      </c>
      <c r="N9" s="200">
        <v>-11.870192336382789</v>
      </c>
      <c r="O9" s="166"/>
    </row>
    <row r="10" spans="1:15" s="152" customFormat="1" ht="19.5" customHeight="1" x14ac:dyDescent="0.25">
      <c r="A10" s="195" t="s">
        <v>90</v>
      </c>
      <c r="B10" s="196" t="s">
        <v>93</v>
      </c>
      <c r="C10" s="197">
        <v>8164051</v>
      </c>
      <c r="D10" s="198">
        <v>7895731</v>
      </c>
      <c r="E10" s="199">
        <v>-268320</v>
      </c>
      <c r="F10" s="200">
        <v>-3.2866036726130261</v>
      </c>
      <c r="G10" s="201">
        <v>0</v>
      </c>
      <c r="H10" s="198">
        <v>0</v>
      </c>
      <c r="I10" s="199">
        <v>0</v>
      </c>
      <c r="J10" s="200" t="s">
        <v>151</v>
      </c>
      <c r="K10" s="201">
        <v>13383</v>
      </c>
      <c r="L10" s="198">
        <v>19890</v>
      </c>
      <c r="M10" s="199">
        <v>6507</v>
      </c>
      <c r="N10" s="200">
        <v>48.621385339609958</v>
      </c>
      <c r="O10" s="166"/>
    </row>
    <row r="11" spans="1:15" s="152" customFormat="1" ht="19.5" customHeight="1" x14ac:dyDescent="0.25">
      <c r="A11" s="195" t="s">
        <v>90</v>
      </c>
      <c r="B11" s="196" t="s">
        <v>94</v>
      </c>
      <c r="C11" s="197">
        <v>6904312</v>
      </c>
      <c r="D11" s="198">
        <v>7269167</v>
      </c>
      <c r="E11" s="199">
        <v>364855</v>
      </c>
      <c r="F11" s="200">
        <v>5.2844512241045862</v>
      </c>
      <c r="G11" s="201">
        <v>0</v>
      </c>
      <c r="H11" s="198">
        <v>0</v>
      </c>
      <c r="I11" s="199">
        <v>0</v>
      </c>
      <c r="J11" s="200" t="s">
        <v>151</v>
      </c>
      <c r="K11" s="201">
        <v>4687</v>
      </c>
      <c r="L11" s="198">
        <v>3469</v>
      </c>
      <c r="M11" s="199">
        <v>-1218</v>
      </c>
      <c r="N11" s="200">
        <v>-25.986771922338381</v>
      </c>
      <c r="O11" s="166"/>
    </row>
    <row r="12" spans="1:15" s="152" customFormat="1" ht="19.5" customHeight="1" x14ac:dyDescent="0.25">
      <c r="A12" s="195" t="s">
        <v>90</v>
      </c>
      <c r="B12" s="196" t="s">
        <v>95</v>
      </c>
      <c r="C12" s="197">
        <v>1800746</v>
      </c>
      <c r="D12" s="198">
        <v>2135073</v>
      </c>
      <c r="E12" s="199">
        <v>334327</v>
      </c>
      <c r="F12" s="200">
        <v>18.566027635213398</v>
      </c>
      <c r="G12" s="201">
        <v>0</v>
      </c>
      <c r="H12" s="198">
        <v>0</v>
      </c>
      <c r="I12" s="199">
        <v>0</v>
      </c>
      <c r="J12" s="200" t="s">
        <v>151</v>
      </c>
      <c r="K12" s="201">
        <v>122184</v>
      </c>
      <c r="L12" s="198">
        <v>129248</v>
      </c>
      <c r="M12" s="199">
        <v>7064</v>
      </c>
      <c r="N12" s="200">
        <v>5.7814443789694243</v>
      </c>
      <c r="O12" s="166"/>
    </row>
    <row r="13" spans="1:15" s="152" customFormat="1" ht="19.5" customHeight="1" x14ac:dyDescent="0.25">
      <c r="A13" s="195" t="s">
        <v>90</v>
      </c>
      <c r="B13" s="196" t="s">
        <v>96</v>
      </c>
      <c r="C13" s="197">
        <v>891404</v>
      </c>
      <c r="D13" s="198">
        <v>697779</v>
      </c>
      <c r="E13" s="199">
        <v>-193625</v>
      </c>
      <c r="F13" s="200">
        <v>-21.72135193470076</v>
      </c>
      <c r="G13" s="201">
        <v>0</v>
      </c>
      <c r="H13" s="198">
        <v>0</v>
      </c>
      <c r="I13" s="199">
        <v>0</v>
      </c>
      <c r="J13" s="200" t="s">
        <v>151</v>
      </c>
      <c r="K13" s="201">
        <v>53930</v>
      </c>
      <c r="L13" s="198">
        <v>24092</v>
      </c>
      <c r="M13" s="199">
        <v>-29838</v>
      </c>
      <c r="N13" s="200">
        <v>-55.327276098646387</v>
      </c>
      <c r="O13" s="166"/>
    </row>
    <row r="14" spans="1:15" s="152" customFormat="1" ht="19.5" customHeight="1" x14ac:dyDescent="0.25">
      <c r="A14" s="195" t="s">
        <v>90</v>
      </c>
      <c r="B14" s="196" t="s">
        <v>97</v>
      </c>
      <c r="C14" s="197">
        <v>0</v>
      </c>
      <c r="D14" s="198">
        <v>0</v>
      </c>
      <c r="E14" s="199">
        <v>0</v>
      </c>
      <c r="F14" s="200" t="s">
        <v>151</v>
      </c>
      <c r="G14" s="201">
        <v>3128312</v>
      </c>
      <c r="H14" s="198">
        <v>2407719</v>
      </c>
      <c r="I14" s="199">
        <v>-720593</v>
      </c>
      <c r="J14" s="200">
        <v>-23.03456304869847</v>
      </c>
      <c r="K14" s="201">
        <v>98355</v>
      </c>
      <c r="L14" s="198">
        <v>131289</v>
      </c>
      <c r="M14" s="199">
        <v>32934</v>
      </c>
      <c r="N14" s="200">
        <v>33.484825377459202</v>
      </c>
      <c r="O14" s="166"/>
    </row>
    <row r="15" spans="1:15" s="152" customFormat="1" ht="19.5" customHeight="1" x14ac:dyDescent="0.25">
      <c r="A15" s="195" t="s">
        <v>90</v>
      </c>
      <c r="B15" s="196" t="s">
        <v>98</v>
      </c>
      <c r="C15" s="197">
        <v>5995634</v>
      </c>
      <c r="D15" s="198">
        <v>6220035</v>
      </c>
      <c r="E15" s="199">
        <v>224401</v>
      </c>
      <c r="F15" s="200">
        <v>3.7427401339041069</v>
      </c>
      <c r="G15" s="201">
        <v>0</v>
      </c>
      <c r="H15" s="198">
        <v>0</v>
      </c>
      <c r="I15" s="199">
        <v>0</v>
      </c>
      <c r="J15" s="200" t="s">
        <v>151</v>
      </c>
      <c r="K15" s="201">
        <v>643</v>
      </c>
      <c r="L15" s="198">
        <v>1289</v>
      </c>
      <c r="M15" s="199">
        <v>646</v>
      </c>
      <c r="N15" s="200">
        <v>100.4665629860031</v>
      </c>
      <c r="O15" s="166"/>
    </row>
    <row r="16" spans="1:15" s="152" customFormat="1" ht="19.5" customHeight="1" x14ac:dyDescent="0.25">
      <c r="A16" s="195" t="s">
        <v>90</v>
      </c>
      <c r="B16" s="196" t="s">
        <v>99</v>
      </c>
      <c r="C16" s="197">
        <v>1227190</v>
      </c>
      <c r="D16" s="198">
        <v>1283684</v>
      </c>
      <c r="E16" s="199">
        <v>56494</v>
      </c>
      <c r="F16" s="200">
        <v>4.6035251265085293</v>
      </c>
      <c r="G16" s="201">
        <v>0</v>
      </c>
      <c r="H16" s="198">
        <v>0</v>
      </c>
      <c r="I16" s="199">
        <v>0</v>
      </c>
      <c r="J16" s="200" t="s">
        <v>151</v>
      </c>
      <c r="K16" s="201">
        <v>331029</v>
      </c>
      <c r="L16" s="198">
        <v>345693</v>
      </c>
      <c r="M16" s="199">
        <v>14664</v>
      </c>
      <c r="N16" s="200">
        <v>4.4298233689495419</v>
      </c>
      <c r="O16" s="166"/>
    </row>
    <row r="17" spans="1:15" s="152" customFormat="1" ht="19.5" customHeight="1" x14ac:dyDescent="0.25">
      <c r="A17" s="195" t="s">
        <v>100</v>
      </c>
      <c r="B17" s="196" t="s">
        <v>101</v>
      </c>
      <c r="C17" s="197">
        <v>0</v>
      </c>
      <c r="D17" s="198">
        <v>0</v>
      </c>
      <c r="E17" s="199">
        <v>0</v>
      </c>
      <c r="F17" s="200" t="s">
        <v>151</v>
      </c>
      <c r="G17" s="201">
        <v>2642918</v>
      </c>
      <c r="H17" s="198">
        <v>1792406</v>
      </c>
      <c r="I17" s="199">
        <v>-850512</v>
      </c>
      <c r="J17" s="200">
        <v>-32.180794107119482</v>
      </c>
      <c r="K17" s="201">
        <v>23716</v>
      </c>
      <c r="L17" s="198">
        <v>33827</v>
      </c>
      <c r="M17" s="199">
        <v>10111</v>
      </c>
      <c r="N17" s="200">
        <v>42.633665036262443</v>
      </c>
      <c r="O17" s="166"/>
    </row>
    <row r="18" spans="1:15" s="152" customFormat="1" ht="19.5" customHeight="1" x14ac:dyDescent="0.25">
      <c r="A18" s="195" t="s">
        <v>100</v>
      </c>
      <c r="B18" s="196" t="s">
        <v>102</v>
      </c>
      <c r="C18" s="197">
        <v>0</v>
      </c>
      <c r="D18" s="198">
        <v>0</v>
      </c>
      <c r="E18" s="199">
        <v>0</v>
      </c>
      <c r="F18" s="200" t="s">
        <v>151</v>
      </c>
      <c r="G18" s="201">
        <v>1753321</v>
      </c>
      <c r="H18" s="198">
        <v>1950967</v>
      </c>
      <c r="I18" s="199">
        <v>197646</v>
      </c>
      <c r="J18" s="200">
        <v>11.2726648457413</v>
      </c>
      <c r="K18" s="201">
        <v>691141</v>
      </c>
      <c r="L18" s="198">
        <v>743527</v>
      </c>
      <c r="M18" s="199">
        <v>52386</v>
      </c>
      <c r="N18" s="200">
        <v>7.5796400445061067</v>
      </c>
      <c r="O18" s="166"/>
    </row>
    <row r="19" spans="1:15" s="152" customFormat="1" ht="19.5" customHeight="1" x14ac:dyDescent="0.25">
      <c r="A19" s="195" t="s">
        <v>100</v>
      </c>
      <c r="B19" s="196" t="s">
        <v>103</v>
      </c>
      <c r="C19" s="197">
        <v>0</v>
      </c>
      <c r="D19" s="198">
        <v>0</v>
      </c>
      <c r="E19" s="199">
        <v>0</v>
      </c>
      <c r="F19" s="200" t="s">
        <v>151</v>
      </c>
      <c r="G19" s="201">
        <v>599739</v>
      </c>
      <c r="H19" s="198">
        <v>541339</v>
      </c>
      <c r="I19" s="199">
        <v>-58400</v>
      </c>
      <c r="J19" s="200">
        <v>-9.737569175924861</v>
      </c>
      <c r="K19" s="201">
        <v>412431</v>
      </c>
      <c r="L19" s="198">
        <v>507262</v>
      </c>
      <c r="M19" s="199">
        <v>94831</v>
      </c>
      <c r="N19" s="200">
        <v>22.993179465171139</v>
      </c>
      <c r="O19" s="166"/>
    </row>
    <row r="20" spans="1:15" s="152" customFormat="1" ht="19.5" customHeight="1" x14ac:dyDescent="0.25">
      <c r="A20" s="195" t="s">
        <v>100</v>
      </c>
      <c r="B20" s="196" t="s">
        <v>104</v>
      </c>
      <c r="C20" s="197">
        <v>0</v>
      </c>
      <c r="D20" s="198">
        <v>0</v>
      </c>
      <c r="E20" s="199">
        <v>0</v>
      </c>
      <c r="F20" s="200" t="s">
        <v>151</v>
      </c>
      <c r="G20" s="201">
        <v>164359</v>
      </c>
      <c r="H20" s="198">
        <v>139523</v>
      </c>
      <c r="I20" s="199">
        <v>-24836</v>
      </c>
      <c r="J20" s="200">
        <v>-15.110824475690411</v>
      </c>
      <c r="K20" s="201">
        <v>4988282</v>
      </c>
      <c r="L20" s="198">
        <v>5335703</v>
      </c>
      <c r="M20" s="199">
        <v>347421</v>
      </c>
      <c r="N20" s="200">
        <v>6.9647425706886708</v>
      </c>
      <c r="O20" s="166"/>
    </row>
    <row r="21" spans="1:15" s="152" customFormat="1" ht="19.5" customHeight="1" x14ac:dyDescent="0.25">
      <c r="A21" s="195" t="s">
        <v>100</v>
      </c>
      <c r="B21" s="196" t="s">
        <v>105</v>
      </c>
      <c r="C21" s="197">
        <v>0</v>
      </c>
      <c r="D21" s="198">
        <v>0</v>
      </c>
      <c r="E21" s="199">
        <v>0</v>
      </c>
      <c r="F21" s="200" t="s">
        <v>151</v>
      </c>
      <c r="G21" s="201">
        <v>0</v>
      </c>
      <c r="H21" s="198">
        <v>0</v>
      </c>
      <c r="I21" s="199">
        <v>0</v>
      </c>
      <c r="J21" s="200" t="s">
        <v>151</v>
      </c>
      <c r="K21" s="201">
        <v>1264390</v>
      </c>
      <c r="L21" s="198">
        <v>1209633</v>
      </c>
      <c r="M21" s="199">
        <v>-54757</v>
      </c>
      <c r="N21" s="200">
        <v>-4.3307049249044951</v>
      </c>
      <c r="O21" s="166"/>
    </row>
    <row r="22" spans="1:15" s="152" customFormat="1" ht="19.5" customHeight="1" x14ac:dyDescent="0.25">
      <c r="A22" s="195" t="s">
        <v>106</v>
      </c>
      <c r="B22" s="196" t="s">
        <v>107</v>
      </c>
      <c r="C22" s="197">
        <v>0</v>
      </c>
      <c r="D22" s="198">
        <v>0</v>
      </c>
      <c r="E22" s="199">
        <v>0</v>
      </c>
      <c r="F22" s="200" t="s">
        <v>151</v>
      </c>
      <c r="G22" s="201">
        <v>155762</v>
      </c>
      <c r="H22" s="198">
        <v>159129</v>
      </c>
      <c r="I22" s="199">
        <v>3367</v>
      </c>
      <c r="J22" s="200">
        <v>2.1616312065844032</v>
      </c>
      <c r="K22" s="201">
        <v>104106</v>
      </c>
      <c r="L22" s="198">
        <v>92965</v>
      </c>
      <c r="M22" s="199">
        <v>-11141</v>
      </c>
      <c r="N22" s="200">
        <v>-10.70159260753462</v>
      </c>
      <c r="O22" s="166"/>
    </row>
    <row r="23" spans="1:15" s="152" customFormat="1" ht="19.5" customHeight="1" x14ac:dyDescent="0.25">
      <c r="A23" s="195" t="s">
        <v>106</v>
      </c>
      <c r="B23" s="196" t="s">
        <v>108</v>
      </c>
      <c r="C23" s="197">
        <v>23134</v>
      </c>
      <c r="D23" s="198">
        <v>19493</v>
      </c>
      <c r="E23" s="199">
        <v>-3641</v>
      </c>
      <c r="F23" s="200">
        <v>-15.738739517593149</v>
      </c>
      <c r="G23" s="201">
        <v>5120637</v>
      </c>
      <c r="H23" s="198">
        <v>5234594</v>
      </c>
      <c r="I23" s="199">
        <v>113957</v>
      </c>
      <c r="J23" s="200">
        <v>2.2254457794996938</v>
      </c>
      <c r="K23" s="201">
        <v>971407</v>
      </c>
      <c r="L23" s="198">
        <v>953709</v>
      </c>
      <c r="M23" s="199">
        <v>-17698</v>
      </c>
      <c r="N23" s="200">
        <v>-1.8218933979269281</v>
      </c>
      <c r="O23" s="166"/>
    </row>
    <row r="24" spans="1:15" s="152" customFormat="1" ht="19.5" customHeight="1" x14ac:dyDescent="0.25">
      <c r="A24" s="195" t="s">
        <v>109</v>
      </c>
      <c r="B24" s="196" t="s">
        <v>110</v>
      </c>
      <c r="C24" s="197">
        <v>0</v>
      </c>
      <c r="D24" s="198">
        <v>0</v>
      </c>
      <c r="E24" s="199">
        <v>0</v>
      </c>
      <c r="F24" s="200" t="s">
        <v>151</v>
      </c>
      <c r="G24" s="201">
        <v>77560</v>
      </c>
      <c r="H24" s="198">
        <v>119255</v>
      </c>
      <c r="I24" s="199">
        <v>41695</v>
      </c>
      <c r="J24" s="200">
        <v>53.758380608561112</v>
      </c>
      <c r="K24" s="201">
        <v>15908</v>
      </c>
      <c r="L24" s="198">
        <v>3717</v>
      </c>
      <c r="M24" s="199">
        <v>-12191</v>
      </c>
      <c r="N24" s="200">
        <v>-76.634397787276839</v>
      </c>
      <c r="O24" s="166"/>
    </row>
    <row r="25" spans="1:15" s="152" customFormat="1" ht="19.5" customHeight="1" x14ac:dyDescent="0.25">
      <c r="A25" s="195" t="s">
        <v>109</v>
      </c>
      <c r="B25" s="196" t="s">
        <v>111</v>
      </c>
      <c r="C25" s="197">
        <v>0</v>
      </c>
      <c r="D25" s="198">
        <v>0</v>
      </c>
      <c r="E25" s="199">
        <v>0</v>
      </c>
      <c r="F25" s="200" t="s">
        <v>151</v>
      </c>
      <c r="G25" s="201">
        <v>178398</v>
      </c>
      <c r="H25" s="198">
        <v>244929</v>
      </c>
      <c r="I25" s="199">
        <v>66531</v>
      </c>
      <c r="J25" s="200">
        <v>37.293579524434143</v>
      </c>
      <c r="K25" s="201">
        <v>75177</v>
      </c>
      <c r="L25" s="198">
        <v>52666</v>
      </c>
      <c r="M25" s="199">
        <v>-22511</v>
      </c>
      <c r="N25" s="200">
        <v>-29.943998829429219</v>
      </c>
      <c r="O25" s="166"/>
    </row>
    <row r="26" spans="1:15" s="152" customFormat="1" ht="19.5" customHeight="1" x14ac:dyDescent="0.25">
      <c r="A26" s="195" t="s">
        <v>109</v>
      </c>
      <c r="B26" s="196" t="s">
        <v>112</v>
      </c>
      <c r="C26" s="197">
        <v>104342</v>
      </c>
      <c r="D26" s="198">
        <v>57552</v>
      </c>
      <c r="E26" s="199">
        <v>-46790</v>
      </c>
      <c r="F26" s="200">
        <v>-44.842920396388799</v>
      </c>
      <c r="G26" s="201">
        <v>1116703</v>
      </c>
      <c r="H26" s="198">
        <v>1069027</v>
      </c>
      <c r="I26" s="199">
        <v>-47676</v>
      </c>
      <c r="J26" s="200">
        <v>-4.2693536240164178</v>
      </c>
      <c r="K26" s="201">
        <v>788334</v>
      </c>
      <c r="L26" s="198">
        <v>877705</v>
      </c>
      <c r="M26" s="199">
        <v>89371</v>
      </c>
      <c r="N26" s="200">
        <v>11.3366923156936</v>
      </c>
      <c r="O26" s="166"/>
    </row>
    <row r="27" spans="1:15" s="152" customFormat="1" ht="19.5" customHeight="1" x14ac:dyDescent="0.25">
      <c r="A27" s="195" t="s">
        <v>113</v>
      </c>
      <c r="B27" s="196" t="s">
        <v>114</v>
      </c>
      <c r="C27" s="197">
        <v>7894357</v>
      </c>
      <c r="D27" s="198">
        <v>8538953</v>
      </c>
      <c r="E27" s="199">
        <v>644596</v>
      </c>
      <c r="F27" s="200">
        <v>8.165275525289772</v>
      </c>
      <c r="G27" s="201">
        <v>871481</v>
      </c>
      <c r="H27" s="198">
        <v>754867</v>
      </c>
      <c r="I27" s="199">
        <v>-116614</v>
      </c>
      <c r="J27" s="200">
        <v>-13.38112936483985</v>
      </c>
      <c r="K27" s="201">
        <v>8559020</v>
      </c>
      <c r="L27" s="198">
        <v>7760233</v>
      </c>
      <c r="M27" s="199">
        <v>-798787</v>
      </c>
      <c r="N27" s="200">
        <v>-9.332692294211256</v>
      </c>
      <c r="O27" s="166"/>
    </row>
    <row r="28" spans="1:15" s="152" customFormat="1" ht="19.5" customHeight="1" x14ac:dyDescent="0.25">
      <c r="A28" s="195" t="s">
        <v>115</v>
      </c>
      <c r="B28" s="196" t="s">
        <v>116</v>
      </c>
      <c r="C28" s="197">
        <v>653792</v>
      </c>
      <c r="D28" s="198">
        <v>620944</v>
      </c>
      <c r="E28" s="199">
        <v>-32848</v>
      </c>
      <c r="F28" s="200">
        <v>-5.0242278889922147</v>
      </c>
      <c r="G28" s="201">
        <v>44719</v>
      </c>
      <c r="H28" s="198">
        <v>31720</v>
      </c>
      <c r="I28" s="199">
        <v>-12999</v>
      </c>
      <c r="J28" s="200">
        <v>-29.06818130995773</v>
      </c>
      <c r="K28" s="201">
        <v>37187</v>
      </c>
      <c r="L28" s="198">
        <v>33350</v>
      </c>
      <c r="M28" s="199">
        <v>-3837</v>
      </c>
      <c r="N28" s="200">
        <v>-10.318121924328389</v>
      </c>
      <c r="O28" s="166"/>
    </row>
    <row r="29" spans="1:15" s="152" customFormat="1" ht="19.5" customHeight="1" x14ac:dyDescent="0.25">
      <c r="A29" s="195" t="s">
        <v>115</v>
      </c>
      <c r="B29" s="196" t="s">
        <v>117</v>
      </c>
      <c r="C29" s="197">
        <v>0</v>
      </c>
      <c r="D29" s="198">
        <v>0</v>
      </c>
      <c r="E29" s="199">
        <v>0</v>
      </c>
      <c r="F29" s="200" t="s">
        <v>151</v>
      </c>
      <c r="G29" s="201">
        <v>2358307</v>
      </c>
      <c r="H29" s="198">
        <v>2087532</v>
      </c>
      <c r="I29" s="199">
        <v>-270775</v>
      </c>
      <c r="J29" s="200">
        <v>-11.48175364784991</v>
      </c>
      <c r="K29" s="201">
        <v>435605</v>
      </c>
      <c r="L29" s="198">
        <v>356968</v>
      </c>
      <c r="M29" s="199">
        <v>-78637</v>
      </c>
      <c r="N29" s="200">
        <v>-18.0523639535818</v>
      </c>
      <c r="O29" s="166"/>
    </row>
    <row r="30" spans="1:15" s="152" customFormat="1" ht="19.5" customHeight="1" x14ac:dyDescent="0.25">
      <c r="A30" s="195" t="s">
        <v>115</v>
      </c>
      <c r="B30" s="196" t="s">
        <v>118</v>
      </c>
      <c r="C30" s="197">
        <v>0</v>
      </c>
      <c r="D30" s="198">
        <v>0</v>
      </c>
      <c r="E30" s="199">
        <v>0</v>
      </c>
      <c r="F30" s="200" t="s">
        <v>151</v>
      </c>
      <c r="G30" s="201">
        <v>358696</v>
      </c>
      <c r="H30" s="198">
        <v>584384</v>
      </c>
      <c r="I30" s="199">
        <v>225688</v>
      </c>
      <c r="J30" s="200">
        <v>62.919017775497913</v>
      </c>
      <c r="K30" s="201">
        <v>6170854</v>
      </c>
      <c r="L30" s="198">
        <v>5746791</v>
      </c>
      <c r="M30" s="199">
        <v>-424063</v>
      </c>
      <c r="N30" s="200">
        <v>-6.8720310025160254</v>
      </c>
      <c r="O30" s="166"/>
    </row>
    <row r="31" spans="1:15" s="152" customFormat="1" ht="19.5" customHeight="1" x14ac:dyDescent="0.25">
      <c r="A31" s="195" t="s">
        <v>119</v>
      </c>
      <c r="B31" s="196" t="s">
        <v>120</v>
      </c>
      <c r="C31" s="197">
        <v>0</v>
      </c>
      <c r="D31" s="198">
        <v>0</v>
      </c>
      <c r="E31" s="199">
        <v>0</v>
      </c>
      <c r="F31" s="200" t="s">
        <v>151</v>
      </c>
      <c r="G31" s="201">
        <v>5669943</v>
      </c>
      <c r="H31" s="198">
        <v>5335385</v>
      </c>
      <c r="I31" s="199">
        <v>-334558</v>
      </c>
      <c r="J31" s="200">
        <v>-5.9005531448905231</v>
      </c>
      <c r="K31" s="201">
        <v>805785</v>
      </c>
      <c r="L31" s="198">
        <v>770582</v>
      </c>
      <c r="M31" s="199">
        <v>-35203</v>
      </c>
      <c r="N31" s="200">
        <v>-4.3687832362230674</v>
      </c>
      <c r="O31" s="166"/>
    </row>
    <row r="32" spans="1:15" s="152" customFormat="1" ht="19.5" customHeight="1" x14ac:dyDescent="0.25">
      <c r="A32" s="195" t="s">
        <v>119</v>
      </c>
      <c r="B32" s="196" t="s">
        <v>121</v>
      </c>
      <c r="C32" s="197">
        <v>0</v>
      </c>
      <c r="D32" s="198">
        <v>0</v>
      </c>
      <c r="E32" s="199">
        <v>0</v>
      </c>
      <c r="F32" s="200" t="s">
        <v>151</v>
      </c>
      <c r="G32" s="201">
        <v>930952</v>
      </c>
      <c r="H32" s="198">
        <v>1085926</v>
      </c>
      <c r="I32" s="199">
        <v>154974</v>
      </c>
      <c r="J32" s="200">
        <v>16.646830341413949</v>
      </c>
      <c r="K32" s="201">
        <v>52401</v>
      </c>
      <c r="L32" s="198">
        <v>32970</v>
      </c>
      <c r="M32" s="199">
        <v>-19431</v>
      </c>
      <c r="N32" s="200">
        <v>-37.081353409286081</v>
      </c>
      <c r="O32" s="166"/>
    </row>
    <row r="33" spans="1:15" s="152" customFormat="1" ht="19.5" customHeight="1" x14ac:dyDescent="0.25">
      <c r="A33" s="195" t="s">
        <v>119</v>
      </c>
      <c r="B33" s="196" t="s">
        <v>122</v>
      </c>
      <c r="C33" s="197">
        <v>0</v>
      </c>
      <c r="D33" s="198">
        <v>0</v>
      </c>
      <c r="E33" s="199">
        <v>0</v>
      </c>
      <c r="F33" s="200" t="s">
        <v>151</v>
      </c>
      <c r="G33" s="201">
        <v>16618</v>
      </c>
      <c r="H33" s="198">
        <v>10695</v>
      </c>
      <c r="I33" s="199">
        <v>-5923</v>
      </c>
      <c r="J33" s="200">
        <v>-35.64207485858708</v>
      </c>
      <c r="K33" s="201">
        <v>3688159</v>
      </c>
      <c r="L33" s="198">
        <v>4096011</v>
      </c>
      <c r="M33" s="199">
        <v>407852</v>
      </c>
      <c r="N33" s="200">
        <v>11.058416950028461</v>
      </c>
      <c r="O33" s="166"/>
    </row>
    <row r="34" spans="1:15" s="152" customFormat="1" ht="19.5" customHeight="1" x14ac:dyDescent="0.25">
      <c r="A34" s="195" t="s">
        <v>119</v>
      </c>
      <c r="B34" s="196" t="s">
        <v>123</v>
      </c>
      <c r="C34" s="197">
        <v>44787</v>
      </c>
      <c r="D34" s="198">
        <v>53635</v>
      </c>
      <c r="E34" s="199">
        <v>8848</v>
      </c>
      <c r="F34" s="200">
        <v>19.755732690289591</v>
      </c>
      <c r="G34" s="201">
        <v>0</v>
      </c>
      <c r="H34" s="198">
        <v>0</v>
      </c>
      <c r="I34" s="199">
        <v>0</v>
      </c>
      <c r="J34" s="200" t="s">
        <v>151</v>
      </c>
      <c r="K34" s="201">
        <v>2963321</v>
      </c>
      <c r="L34" s="198">
        <v>2619424</v>
      </c>
      <c r="M34" s="199">
        <v>-343897</v>
      </c>
      <c r="N34" s="200">
        <v>-11.60512141614088</v>
      </c>
      <c r="O34" s="166"/>
    </row>
    <row r="35" spans="1:15" s="152" customFormat="1" ht="19.5" customHeight="1" x14ac:dyDescent="0.25">
      <c r="A35" s="195" t="s">
        <v>119</v>
      </c>
      <c r="B35" s="196" t="s">
        <v>124</v>
      </c>
      <c r="C35" s="197">
        <v>0</v>
      </c>
      <c r="D35" s="198">
        <v>0</v>
      </c>
      <c r="E35" s="199">
        <v>0</v>
      </c>
      <c r="F35" s="200" t="s">
        <v>151</v>
      </c>
      <c r="G35" s="201">
        <v>0</v>
      </c>
      <c r="H35" s="198">
        <v>0</v>
      </c>
      <c r="I35" s="199">
        <v>0</v>
      </c>
      <c r="J35" s="200" t="s">
        <v>151</v>
      </c>
      <c r="K35" s="201">
        <v>1179714</v>
      </c>
      <c r="L35" s="198">
        <v>1252368</v>
      </c>
      <c r="M35" s="199">
        <v>72654</v>
      </c>
      <c r="N35" s="200">
        <v>6.1586113244396463</v>
      </c>
      <c r="O35" s="166"/>
    </row>
    <row r="36" spans="1:15" s="152" customFormat="1" ht="19.5" customHeight="1" x14ac:dyDescent="0.25">
      <c r="A36" s="195" t="s">
        <v>119</v>
      </c>
      <c r="B36" s="196" t="s">
        <v>125</v>
      </c>
      <c r="C36" s="197">
        <v>0</v>
      </c>
      <c r="D36" s="198">
        <v>0</v>
      </c>
      <c r="E36" s="199">
        <v>0</v>
      </c>
      <c r="F36" s="200" t="s">
        <v>151</v>
      </c>
      <c r="G36" s="201">
        <v>0</v>
      </c>
      <c r="H36" s="198">
        <v>0</v>
      </c>
      <c r="I36" s="199">
        <v>0</v>
      </c>
      <c r="J36" s="200" t="s">
        <v>151</v>
      </c>
      <c r="K36" s="201">
        <v>1448767</v>
      </c>
      <c r="L36" s="198">
        <v>1312966</v>
      </c>
      <c r="M36" s="199">
        <v>-135801</v>
      </c>
      <c r="N36" s="200">
        <v>-9.373556962575762</v>
      </c>
      <c r="O36" s="166"/>
    </row>
    <row r="37" spans="1:15" s="152" customFormat="1" ht="19.5" customHeight="1" x14ac:dyDescent="0.25">
      <c r="A37" s="195" t="s">
        <v>119</v>
      </c>
      <c r="B37" s="196" t="s">
        <v>126</v>
      </c>
      <c r="C37" s="197">
        <v>1423602</v>
      </c>
      <c r="D37" s="198">
        <v>1872243</v>
      </c>
      <c r="E37" s="199">
        <v>448641</v>
      </c>
      <c r="F37" s="200">
        <v>31.514496326922821</v>
      </c>
      <c r="G37" s="201">
        <v>0</v>
      </c>
      <c r="H37" s="198">
        <v>0</v>
      </c>
      <c r="I37" s="199">
        <v>0</v>
      </c>
      <c r="J37" s="200" t="s">
        <v>151</v>
      </c>
      <c r="K37" s="201">
        <v>930330</v>
      </c>
      <c r="L37" s="198">
        <v>1032490</v>
      </c>
      <c r="M37" s="199">
        <v>102160</v>
      </c>
      <c r="N37" s="200">
        <v>10.98104973504026</v>
      </c>
      <c r="O37" s="166"/>
    </row>
    <row r="38" spans="1:15" s="152" customFormat="1" ht="19.5" customHeight="1" x14ac:dyDescent="0.25">
      <c r="A38" s="195" t="s">
        <v>119</v>
      </c>
      <c r="B38" s="196" t="s">
        <v>127</v>
      </c>
      <c r="C38" s="197">
        <v>47919</v>
      </c>
      <c r="D38" s="198">
        <v>65146</v>
      </c>
      <c r="E38" s="199">
        <v>17227</v>
      </c>
      <c r="F38" s="200">
        <v>35.950249379160681</v>
      </c>
      <c r="G38" s="201">
        <v>61781</v>
      </c>
      <c r="H38" s="198">
        <v>36200</v>
      </c>
      <c r="I38" s="199">
        <v>-25581</v>
      </c>
      <c r="J38" s="200">
        <v>-41.405933863161813</v>
      </c>
      <c r="K38" s="201">
        <v>6912164</v>
      </c>
      <c r="L38" s="198">
        <v>7106404</v>
      </c>
      <c r="M38" s="199">
        <v>194240</v>
      </c>
      <c r="N38" s="200">
        <v>2.8101185099196191</v>
      </c>
      <c r="O38" s="166"/>
    </row>
    <row r="39" spans="1:15" s="152" customFormat="1" ht="19.5" customHeight="1" x14ac:dyDescent="0.25">
      <c r="A39" s="195" t="s">
        <v>119</v>
      </c>
      <c r="B39" s="196" t="s">
        <v>128</v>
      </c>
      <c r="C39" s="197">
        <v>0</v>
      </c>
      <c r="D39" s="198">
        <v>0</v>
      </c>
      <c r="E39" s="199">
        <v>0</v>
      </c>
      <c r="F39" s="200" t="s">
        <v>151</v>
      </c>
      <c r="G39" s="201">
        <v>0</v>
      </c>
      <c r="H39" s="198">
        <v>0</v>
      </c>
      <c r="I39" s="199">
        <v>0</v>
      </c>
      <c r="J39" s="200" t="s">
        <v>151</v>
      </c>
      <c r="K39" s="201">
        <v>1162677</v>
      </c>
      <c r="L39" s="198">
        <v>1362074</v>
      </c>
      <c r="M39" s="199">
        <v>199397</v>
      </c>
      <c r="N39" s="200">
        <v>17.14981890929295</v>
      </c>
      <c r="O39" s="166"/>
    </row>
    <row r="40" spans="1:15" s="152" customFormat="1" ht="19.5" customHeight="1" x14ac:dyDescent="0.25">
      <c r="A40" s="195" t="s">
        <v>119</v>
      </c>
      <c r="B40" s="196" t="s">
        <v>129</v>
      </c>
      <c r="C40" s="197">
        <v>3293</v>
      </c>
      <c r="D40" s="198">
        <v>6296</v>
      </c>
      <c r="E40" s="199">
        <v>3003</v>
      </c>
      <c r="F40" s="200">
        <v>91.193440631642886</v>
      </c>
      <c r="G40" s="201">
        <v>1410746</v>
      </c>
      <c r="H40" s="198">
        <v>1290154</v>
      </c>
      <c r="I40" s="199">
        <v>-120592</v>
      </c>
      <c r="J40" s="200">
        <v>-8.5481015009080323</v>
      </c>
      <c r="K40" s="201">
        <v>1618743</v>
      </c>
      <c r="L40" s="198">
        <v>1330599</v>
      </c>
      <c r="M40" s="199">
        <v>-288144</v>
      </c>
      <c r="N40" s="200">
        <v>-17.800478519443789</v>
      </c>
      <c r="O40" s="166"/>
    </row>
    <row r="41" spans="1:15" s="152" customFormat="1" ht="19.5" customHeight="1" x14ac:dyDescent="0.25">
      <c r="A41" s="195" t="s">
        <v>130</v>
      </c>
      <c r="B41" s="196" t="s">
        <v>131</v>
      </c>
      <c r="C41" s="197">
        <v>0</v>
      </c>
      <c r="D41" s="198">
        <v>0</v>
      </c>
      <c r="E41" s="199">
        <v>0</v>
      </c>
      <c r="F41" s="200" t="s">
        <v>151</v>
      </c>
      <c r="G41" s="201">
        <v>181764</v>
      </c>
      <c r="H41" s="198">
        <v>113989</v>
      </c>
      <c r="I41" s="199">
        <v>-67775</v>
      </c>
      <c r="J41" s="200">
        <v>-37.287361633766857</v>
      </c>
      <c r="K41" s="201">
        <v>1727427</v>
      </c>
      <c r="L41" s="198">
        <v>1810759</v>
      </c>
      <c r="M41" s="199">
        <v>83332</v>
      </c>
      <c r="N41" s="200">
        <v>4.8240533463932138</v>
      </c>
      <c r="O41" s="166"/>
    </row>
    <row r="42" spans="1:15" s="152" customFormat="1" ht="19.5" customHeight="1" x14ac:dyDescent="0.25">
      <c r="A42" s="195" t="s">
        <v>130</v>
      </c>
      <c r="B42" s="196" t="s">
        <v>132</v>
      </c>
      <c r="C42" s="197">
        <v>0</v>
      </c>
      <c r="D42" s="198">
        <v>0</v>
      </c>
      <c r="E42" s="199">
        <v>0</v>
      </c>
      <c r="F42" s="200" t="s">
        <v>151</v>
      </c>
      <c r="G42" s="201">
        <v>0</v>
      </c>
      <c r="H42" s="198">
        <v>0</v>
      </c>
      <c r="I42" s="199">
        <v>0</v>
      </c>
      <c r="J42" s="200" t="s">
        <v>151</v>
      </c>
      <c r="K42" s="201">
        <v>3612592</v>
      </c>
      <c r="L42" s="198">
        <v>3319808</v>
      </c>
      <c r="M42" s="199">
        <v>-292784</v>
      </c>
      <c r="N42" s="200">
        <v>-8.1045410054609022</v>
      </c>
      <c r="O42" s="166"/>
    </row>
    <row r="43" spans="1:15" s="152" customFormat="1" ht="19.5" customHeight="1" x14ac:dyDescent="0.25">
      <c r="A43" s="195" t="s">
        <v>130</v>
      </c>
      <c r="B43" s="196" t="s">
        <v>174</v>
      </c>
      <c r="C43" s="197">
        <v>0</v>
      </c>
      <c r="D43" s="198">
        <v>0</v>
      </c>
      <c r="E43" s="199">
        <v>0</v>
      </c>
      <c r="F43" s="200" t="s">
        <v>151</v>
      </c>
      <c r="G43" s="201">
        <v>0</v>
      </c>
      <c r="H43" s="198">
        <v>0</v>
      </c>
      <c r="I43" s="199">
        <v>0</v>
      </c>
      <c r="J43" s="200" t="s">
        <v>151</v>
      </c>
      <c r="K43" s="201">
        <v>4579032</v>
      </c>
      <c r="L43" s="198">
        <v>4337344</v>
      </c>
      <c r="M43" s="199">
        <v>-241688</v>
      </c>
      <c r="N43" s="200">
        <v>-5.2781461234601608</v>
      </c>
      <c r="O43" s="166"/>
    </row>
    <row r="44" spans="1:15" s="152" customFormat="1" ht="19.5" customHeight="1" x14ac:dyDescent="0.25">
      <c r="A44" s="195" t="s">
        <v>130</v>
      </c>
      <c r="B44" s="196" t="s">
        <v>134</v>
      </c>
      <c r="C44" s="197">
        <v>1608</v>
      </c>
      <c r="D44" s="198">
        <v>477</v>
      </c>
      <c r="E44" s="199">
        <v>-1131</v>
      </c>
      <c r="F44" s="200">
        <v>-70.335820895522389</v>
      </c>
      <c r="G44" s="201">
        <v>36957</v>
      </c>
      <c r="H44" s="198">
        <v>52324</v>
      </c>
      <c r="I44" s="199">
        <v>15367</v>
      </c>
      <c r="J44" s="200">
        <v>41.580756013745713</v>
      </c>
      <c r="K44" s="201">
        <v>9915070</v>
      </c>
      <c r="L44" s="198">
        <v>9886410</v>
      </c>
      <c r="M44" s="199">
        <v>-28660</v>
      </c>
      <c r="N44" s="200">
        <v>-0.28905494363630169</v>
      </c>
      <c r="O44" s="166"/>
    </row>
    <row r="45" spans="1:15" s="152" customFormat="1" ht="19.5" customHeight="1" x14ac:dyDescent="0.25">
      <c r="A45" s="195" t="s">
        <v>135</v>
      </c>
      <c r="B45" s="196" t="s">
        <v>136</v>
      </c>
      <c r="C45" s="197">
        <v>0</v>
      </c>
      <c r="D45" s="198">
        <v>0</v>
      </c>
      <c r="E45" s="199">
        <v>0</v>
      </c>
      <c r="F45" s="200" t="s">
        <v>151</v>
      </c>
      <c r="G45" s="201">
        <v>0</v>
      </c>
      <c r="H45" s="198">
        <v>0</v>
      </c>
      <c r="I45" s="199">
        <v>0</v>
      </c>
      <c r="J45" s="200" t="s">
        <v>151</v>
      </c>
      <c r="K45" s="201">
        <v>3321836</v>
      </c>
      <c r="L45" s="198">
        <v>3592017</v>
      </c>
      <c r="M45" s="199">
        <v>270181</v>
      </c>
      <c r="N45" s="200">
        <v>8.1334840130578385</v>
      </c>
      <c r="O45" s="166"/>
    </row>
    <row r="46" spans="1:15" s="152" customFormat="1" ht="19.5" customHeight="1" x14ac:dyDescent="0.25">
      <c r="A46" s="195" t="s">
        <v>135</v>
      </c>
      <c r="B46" s="196" t="s">
        <v>137</v>
      </c>
      <c r="C46" s="197">
        <v>0</v>
      </c>
      <c r="D46" s="198">
        <v>0</v>
      </c>
      <c r="E46" s="199">
        <v>0</v>
      </c>
      <c r="F46" s="200" t="s">
        <v>151</v>
      </c>
      <c r="G46" s="201">
        <v>0</v>
      </c>
      <c r="H46" s="198">
        <v>0</v>
      </c>
      <c r="I46" s="199">
        <v>0</v>
      </c>
      <c r="J46" s="200" t="s">
        <v>151</v>
      </c>
      <c r="K46" s="201">
        <v>10102492</v>
      </c>
      <c r="L46" s="198">
        <v>10035977</v>
      </c>
      <c r="M46" s="199">
        <v>-66515</v>
      </c>
      <c r="N46" s="200">
        <v>-0.65840190717300118</v>
      </c>
      <c r="O46" s="166"/>
    </row>
    <row r="47" spans="1:15" s="152" customFormat="1" ht="19.5" customHeight="1" x14ac:dyDescent="0.25">
      <c r="A47" s="195" t="s">
        <v>135</v>
      </c>
      <c r="B47" s="196" t="s">
        <v>53</v>
      </c>
      <c r="C47" s="197">
        <v>0</v>
      </c>
      <c r="D47" s="198">
        <v>0</v>
      </c>
      <c r="E47" s="199">
        <v>0</v>
      </c>
      <c r="F47" s="200" t="s">
        <v>151</v>
      </c>
      <c r="G47" s="201">
        <v>0</v>
      </c>
      <c r="H47" s="198">
        <v>0</v>
      </c>
      <c r="I47" s="199">
        <v>0</v>
      </c>
      <c r="J47" s="200" t="s">
        <v>151</v>
      </c>
      <c r="K47" s="201">
        <v>12211995</v>
      </c>
      <c r="L47" s="198">
        <v>12634864</v>
      </c>
      <c r="M47" s="199">
        <v>422869</v>
      </c>
      <c r="N47" s="200">
        <v>3.4627347947653111</v>
      </c>
      <c r="O47" s="166"/>
    </row>
    <row r="48" spans="1:15" ht="19.5" customHeight="1" x14ac:dyDescent="0.25">
      <c r="A48" s="208" t="s">
        <v>162</v>
      </c>
      <c r="B48" s="208"/>
      <c r="C48" s="189">
        <f>SUM(C8:C47)</f>
        <v>59019073</v>
      </c>
      <c r="D48" s="189">
        <f>SUM(D8:D47)</f>
        <v>60524563</v>
      </c>
      <c r="E48" s="189">
        <f>D48-C48</f>
        <v>1505490</v>
      </c>
      <c r="F48" s="190">
        <f t="shared" ref="F48" si="0">((D48*100/C48)-100)</f>
        <v>2.5508533487132183</v>
      </c>
      <c r="G48" s="189">
        <f>SUM(G8:G47)</f>
        <v>26879673</v>
      </c>
      <c r="H48" s="189">
        <f>SUM(H8:H47)</f>
        <v>25042064</v>
      </c>
      <c r="I48" s="189">
        <f>H48-G48</f>
        <v>-1837609</v>
      </c>
      <c r="J48" s="190">
        <f t="shared" ref="J48" si="1">((H48*100/G48)-100)</f>
        <v>-6.8364261722975641</v>
      </c>
      <c r="K48" s="189">
        <f>SUM(K8:K47)</f>
        <v>91564143</v>
      </c>
      <c r="L48" s="189">
        <f>SUM(L8:L47)</f>
        <v>91044768</v>
      </c>
      <c r="M48" s="189">
        <f>L48-K48</f>
        <v>-519375</v>
      </c>
      <c r="N48" s="190">
        <f t="shared" ref="N48" si="2">((L48*100/K48)-100)</f>
        <v>-0.56722531657398179</v>
      </c>
    </row>
    <row r="49" spans="1:14" ht="15" customHeight="1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3" spans="1:14" x14ac:dyDescent="0.25">
      <c r="D53" s="148"/>
    </row>
    <row r="54" spans="1:14" x14ac:dyDescent="0.25">
      <c r="C54" s="151"/>
      <c r="D54" s="147"/>
      <c r="E54" s="149"/>
    </row>
    <row r="55" spans="1:14" x14ac:dyDescent="0.25">
      <c r="D55" s="150"/>
    </row>
    <row r="62" spans="1:14" x14ac:dyDescent="0.25">
      <c r="D62" s="89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D4CA-18BB-4941-8D3D-12F34C379B50}">
  <sheetPr codeName="Hoja6"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50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A2" s="153"/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10" t="s">
        <v>1</v>
      </c>
      <c r="B5" s="12" t="s">
        <v>155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27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27" ht="15.6" customHeight="1" x14ac:dyDescent="0.25">
      <c r="A7" s="202" t="s">
        <v>18</v>
      </c>
      <c r="B7" s="203">
        <v>1128006.2009999999</v>
      </c>
      <c r="C7" s="203">
        <v>1322779.4180000001</v>
      </c>
      <c r="D7" s="203">
        <v>4390727.3959999997</v>
      </c>
      <c r="E7" s="203">
        <v>4102895.43</v>
      </c>
      <c r="F7" s="204">
        <v>-6.5554506130856112</v>
      </c>
      <c r="G7" s="51"/>
    </row>
    <row r="8" spans="1:27" ht="15.6" customHeight="1" x14ac:dyDescent="0.25">
      <c r="A8" s="202" t="s">
        <v>11</v>
      </c>
      <c r="B8" s="203">
        <v>220744</v>
      </c>
      <c r="C8" s="203">
        <v>322577</v>
      </c>
      <c r="D8" s="203">
        <v>906111</v>
      </c>
      <c r="E8" s="203">
        <v>1068844</v>
      </c>
      <c r="F8" s="204">
        <v>17.959499443224939</v>
      </c>
      <c r="G8" s="20"/>
    </row>
    <row r="9" spans="1:27" ht="15.6" customHeight="1" x14ac:dyDescent="0.25">
      <c r="A9" s="202" t="s">
        <v>8</v>
      </c>
      <c r="B9" s="203">
        <v>523027.63299999997</v>
      </c>
      <c r="C9" s="203">
        <v>471169.01299999998</v>
      </c>
      <c r="D9" s="203">
        <v>1897575.977</v>
      </c>
      <c r="E9" s="203">
        <v>2057808.037</v>
      </c>
      <c r="F9" s="204">
        <v>8.4440392343773851</v>
      </c>
      <c r="G9" s="20"/>
    </row>
    <row r="10" spans="1:27" ht="15.6" customHeight="1" x14ac:dyDescent="0.25">
      <c r="A10" s="202" t="s">
        <v>10</v>
      </c>
      <c r="B10" s="203">
        <v>359577.18300000002</v>
      </c>
      <c r="C10" s="203">
        <v>373258.67800000001</v>
      </c>
      <c r="D10" s="203">
        <v>1499826.112</v>
      </c>
      <c r="E10" s="203">
        <v>1286974.2139999999</v>
      </c>
      <c r="F10" s="204">
        <v>-14.19177171920046</v>
      </c>
    </row>
    <row r="11" spans="1:27" ht="15.6" customHeight="1" x14ac:dyDescent="0.25">
      <c r="A11" s="202" t="s">
        <v>9</v>
      </c>
      <c r="B11" s="203">
        <v>8783134.1960000005</v>
      </c>
      <c r="C11" s="203">
        <v>8864030.6649999991</v>
      </c>
      <c r="D11" s="203">
        <v>33955408.053000003</v>
      </c>
      <c r="E11" s="203">
        <v>32101400.710999999</v>
      </c>
      <c r="F11" s="204">
        <v>-5.4601238751309893</v>
      </c>
    </row>
    <row r="12" spans="1:27" ht="15.6" customHeight="1" x14ac:dyDescent="0.25">
      <c r="A12" s="202" t="s">
        <v>6</v>
      </c>
      <c r="B12" s="203">
        <v>461645.38199999998</v>
      </c>
      <c r="C12" s="203">
        <v>412798.973</v>
      </c>
      <c r="D12" s="203">
        <v>1748636.8060000001</v>
      </c>
      <c r="E12" s="203">
        <v>1776747.2220000001</v>
      </c>
      <c r="F12" s="204">
        <v>1.6075617248559979</v>
      </c>
    </row>
    <row r="13" spans="1:27" ht="15.6" customHeight="1" x14ac:dyDescent="0.25">
      <c r="A13" s="202" t="s">
        <v>175</v>
      </c>
      <c r="B13" s="203">
        <v>1515080.4339999999</v>
      </c>
      <c r="C13" s="203">
        <v>1607364.2479999999</v>
      </c>
      <c r="D13" s="203">
        <v>5492993.6780000003</v>
      </c>
      <c r="E13" s="203">
        <v>5273114.6899999985</v>
      </c>
      <c r="F13" s="204">
        <v>-4.0028989816725726</v>
      </c>
    </row>
    <row r="14" spans="1:27" ht="15.6" customHeight="1" x14ac:dyDescent="0.25">
      <c r="A14" s="202" t="s">
        <v>148</v>
      </c>
      <c r="B14" s="203">
        <v>5964022.9890000001</v>
      </c>
      <c r="C14" s="203">
        <v>6592370</v>
      </c>
      <c r="D14" s="203">
        <v>22551466.761</v>
      </c>
      <c r="E14" s="203">
        <v>23792788</v>
      </c>
      <c r="F14" s="204">
        <v>5.5043924732501779</v>
      </c>
    </row>
    <row r="15" spans="1:27" ht="15.6" customHeight="1" x14ac:dyDescent="0.25">
      <c r="A15" s="202" t="s">
        <v>145</v>
      </c>
      <c r="B15" s="203">
        <v>2729873</v>
      </c>
      <c r="C15" s="203">
        <v>2939381</v>
      </c>
      <c r="D15" s="203">
        <v>10889423</v>
      </c>
      <c r="E15" s="203">
        <v>11293068</v>
      </c>
      <c r="F15" s="204">
        <v>3.7067620570897049</v>
      </c>
    </row>
    <row r="16" spans="1:27" ht="15.6" customHeight="1" x14ac:dyDescent="0.5">
      <c r="A16" s="202" t="s">
        <v>144</v>
      </c>
      <c r="B16" s="203">
        <v>2556249.9569999999</v>
      </c>
      <c r="C16" s="203">
        <v>2645315.5090000001</v>
      </c>
      <c r="D16" s="203">
        <v>11235974.081</v>
      </c>
      <c r="E16" s="203">
        <v>11736408.408</v>
      </c>
      <c r="F16" s="204">
        <v>4.4538579689875917</v>
      </c>
      <c r="G16" s="15"/>
    </row>
    <row r="17" spans="1:7" ht="15.6" customHeight="1" x14ac:dyDescent="0.35">
      <c r="A17" s="202" t="s">
        <v>150</v>
      </c>
      <c r="B17" s="203">
        <v>1516637.172</v>
      </c>
      <c r="C17" s="203">
        <v>1879461.423</v>
      </c>
      <c r="D17" s="203">
        <v>5942313.8689999999</v>
      </c>
      <c r="E17" s="203">
        <v>6488966.3430000003</v>
      </c>
      <c r="F17" s="204">
        <v>9.1993200973746951</v>
      </c>
      <c r="G17" s="16"/>
    </row>
    <row r="18" spans="1:7" ht="15.6" customHeight="1" x14ac:dyDescent="0.25">
      <c r="A18" s="202" t="s">
        <v>147</v>
      </c>
      <c r="B18" s="203">
        <v>167855</v>
      </c>
      <c r="C18" s="203">
        <v>207897</v>
      </c>
      <c r="D18" s="203">
        <v>678914</v>
      </c>
      <c r="E18" s="203">
        <v>695492</v>
      </c>
      <c r="F18" s="204">
        <v>2.441840940089619</v>
      </c>
    </row>
    <row r="19" spans="1:7" ht="15.6" customHeight="1" x14ac:dyDescent="0.25">
      <c r="A19" s="202" t="s">
        <v>143</v>
      </c>
      <c r="B19" s="203">
        <v>681893.89099999995</v>
      </c>
      <c r="C19" s="203">
        <v>683071.92500000005</v>
      </c>
      <c r="D19" s="203">
        <v>2132383</v>
      </c>
      <c r="E19" s="203">
        <v>2485219.781</v>
      </c>
      <c r="F19" s="204">
        <v>16.546595100411139</v>
      </c>
    </row>
    <row r="20" spans="1:7" ht="15.6" customHeight="1" x14ac:dyDescent="0.25">
      <c r="A20" s="202" t="s">
        <v>142</v>
      </c>
      <c r="B20" s="203">
        <v>1702608.0730000001</v>
      </c>
      <c r="C20" s="203">
        <v>1113919.4639999999</v>
      </c>
      <c r="D20" s="203">
        <v>5829281.6639999999</v>
      </c>
      <c r="E20" s="203">
        <v>4235649.6339999996</v>
      </c>
      <c r="F20" s="204">
        <v>-27.338394708936821</v>
      </c>
    </row>
    <row r="21" spans="1:7" ht="15.6" customHeight="1" x14ac:dyDescent="0.25">
      <c r="A21" s="202" t="s">
        <v>149</v>
      </c>
      <c r="B21" s="203">
        <v>2553129.6370000001</v>
      </c>
      <c r="C21" s="203">
        <v>2636502.892</v>
      </c>
      <c r="D21" s="203">
        <v>9663966.9230000004</v>
      </c>
      <c r="E21" s="203">
        <v>9710408.949000001</v>
      </c>
      <c r="F21" s="204">
        <v>0.4805689668646238</v>
      </c>
    </row>
    <row r="22" spans="1:7" ht="15.6" customHeight="1" x14ac:dyDescent="0.25">
      <c r="A22" s="202" t="s">
        <v>146</v>
      </c>
      <c r="B22" s="203">
        <v>2921284.3960000002</v>
      </c>
      <c r="C22" s="203">
        <v>2870876.0120000001</v>
      </c>
      <c r="D22" s="203">
        <v>11463203.435000001</v>
      </c>
      <c r="E22" s="203">
        <v>11762431.568</v>
      </c>
      <c r="F22" s="204">
        <v>2.610336060916282</v>
      </c>
    </row>
    <row r="23" spans="1:7" ht="15.6" customHeight="1" x14ac:dyDescent="0.25">
      <c r="A23" s="202" t="s">
        <v>165</v>
      </c>
      <c r="B23" s="203">
        <v>441652.06400000001</v>
      </c>
      <c r="C23" s="203">
        <v>577043.17099999997</v>
      </c>
      <c r="D23" s="203">
        <v>1730881.9280000001</v>
      </c>
      <c r="E23" s="203">
        <v>2243318.2200000002</v>
      </c>
      <c r="F23" s="204">
        <v>29.605502473072189</v>
      </c>
    </row>
    <row r="24" spans="1:7" ht="15.6" customHeight="1" x14ac:dyDescent="0.25">
      <c r="A24" s="202" t="s">
        <v>141</v>
      </c>
      <c r="B24" s="203">
        <v>159334.59700000001</v>
      </c>
      <c r="C24" s="203">
        <v>127028.49800000001</v>
      </c>
      <c r="D24" s="203">
        <v>748846.98499999999</v>
      </c>
      <c r="E24" s="203">
        <v>609181.304</v>
      </c>
      <c r="F24" s="204">
        <v>-18.650763613610589</v>
      </c>
    </row>
    <row r="25" spans="1:7" ht="15.6" customHeight="1" x14ac:dyDescent="0.25">
      <c r="A25" s="202" t="s">
        <v>140</v>
      </c>
      <c r="B25" s="203">
        <v>44942</v>
      </c>
      <c r="C25" s="203">
        <v>51280</v>
      </c>
      <c r="D25" s="203">
        <v>176838</v>
      </c>
      <c r="E25" s="203">
        <v>188472</v>
      </c>
      <c r="F25" s="204">
        <v>6.5789027245275378</v>
      </c>
    </row>
    <row r="26" spans="1:7" ht="15.6" customHeight="1" x14ac:dyDescent="0.25">
      <c r="A26" s="202" t="s">
        <v>152</v>
      </c>
      <c r="B26" s="203">
        <v>289968.53100000002</v>
      </c>
      <c r="C26" s="203">
        <v>169691.06099999999</v>
      </c>
      <c r="D26" s="203">
        <v>949524.973</v>
      </c>
      <c r="E26" s="203">
        <v>801373.951</v>
      </c>
      <c r="F26" s="204">
        <v>-15.60264618759007</v>
      </c>
    </row>
    <row r="27" spans="1:7" ht="15.6" customHeight="1" x14ac:dyDescent="0.25">
      <c r="A27" s="202" t="s">
        <v>173</v>
      </c>
      <c r="B27" s="203">
        <v>263339.64600000001</v>
      </c>
      <c r="C27" s="203">
        <v>325430.71399999998</v>
      </c>
      <c r="D27" s="203">
        <v>1133431.209</v>
      </c>
      <c r="E27" s="203">
        <v>1201694.969</v>
      </c>
      <c r="F27" s="204">
        <v>6.0227528109295321</v>
      </c>
    </row>
    <row r="28" spans="1:7" ht="15.6" customHeight="1" x14ac:dyDescent="0.25">
      <c r="A28" s="202" t="s">
        <v>177</v>
      </c>
      <c r="B28" s="203">
        <v>1196015.7949999999</v>
      </c>
      <c r="C28" s="203">
        <v>1111595.4620000001</v>
      </c>
      <c r="D28" s="203">
        <v>5006027.55</v>
      </c>
      <c r="E28" s="203">
        <v>4791140.625</v>
      </c>
      <c r="F28" s="204">
        <v>-4.2925637714478739</v>
      </c>
    </row>
    <row r="29" spans="1:7" ht="15.6" customHeight="1" x14ac:dyDescent="0.25">
      <c r="A29" s="202" t="s">
        <v>178</v>
      </c>
      <c r="B29" s="203">
        <v>521442.85399999999</v>
      </c>
      <c r="C29" s="203">
        <v>634186.62800000003</v>
      </c>
      <c r="D29" s="203">
        <v>2273247.3309999998</v>
      </c>
      <c r="E29" s="203">
        <v>2346980.1439999999</v>
      </c>
      <c r="F29" s="204">
        <v>3.2435015756760772</v>
      </c>
    </row>
    <row r="30" spans="1:7" ht="15.6" customHeight="1" x14ac:dyDescent="0.25">
      <c r="A30" s="202" t="s">
        <v>179</v>
      </c>
      <c r="B30" s="203">
        <v>358375</v>
      </c>
      <c r="C30" s="203">
        <v>341783</v>
      </c>
      <c r="D30" s="203">
        <v>1448239</v>
      </c>
      <c r="E30" s="203">
        <v>1372111</v>
      </c>
      <c r="F30" s="204">
        <v>-5.2565909356121523</v>
      </c>
    </row>
    <row r="31" spans="1:7" ht="15.6" customHeight="1" x14ac:dyDescent="0.25">
      <c r="A31" s="202" t="s">
        <v>180</v>
      </c>
      <c r="B31" s="203">
        <v>2768705.0550000002</v>
      </c>
      <c r="C31" s="203">
        <v>2830797.4929999998</v>
      </c>
      <c r="D31" s="203">
        <v>9944556.4250000007</v>
      </c>
      <c r="E31" s="203">
        <v>10223538.085000001</v>
      </c>
      <c r="F31" s="204">
        <v>2.8053705774010922</v>
      </c>
    </row>
    <row r="32" spans="1:7" ht="15.6" customHeight="1" x14ac:dyDescent="0.25">
      <c r="A32" s="202" t="s">
        <v>181</v>
      </c>
      <c r="B32" s="203">
        <v>7212264.5590000004</v>
      </c>
      <c r="C32" s="203">
        <v>7011199.5590000004</v>
      </c>
      <c r="D32" s="203">
        <v>26655966.500999998</v>
      </c>
      <c r="E32" s="203">
        <v>25771996.75</v>
      </c>
      <c r="F32" s="204">
        <v>-3.3162172190111359</v>
      </c>
    </row>
    <row r="33" spans="1:6" ht="15.6" customHeight="1" x14ac:dyDescent="0.25">
      <c r="A33" s="202" t="s">
        <v>182</v>
      </c>
      <c r="B33" s="203">
        <v>460412.13099999999</v>
      </c>
      <c r="C33" s="203">
        <v>456676.66800000001</v>
      </c>
      <c r="D33" s="203">
        <v>1695289.0989999999</v>
      </c>
      <c r="E33" s="203">
        <v>1681609.942</v>
      </c>
      <c r="F33" s="204">
        <v>-0.80689228805097457</v>
      </c>
    </row>
    <row r="34" spans="1:6" ht="15.6" customHeight="1" x14ac:dyDescent="0.25">
      <c r="A34" s="202" t="s">
        <v>183</v>
      </c>
      <c r="B34" s="203">
        <v>125161</v>
      </c>
      <c r="C34" s="203">
        <v>141632</v>
      </c>
      <c r="D34" s="203">
        <v>483588</v>
      </c>
      <c r="E34" s="203">
        <v>538984</v>
      </c>
      <c r="F34" s="204">
        <v>11.45520567094303</v>
      </c>
    </row>
    <row r="35" spans="1:6" ht="15.6" customHeight="1" x14ac:dyDescent="0.25">
      <c r="A35" s="193" t="s">
        <v>153</v>
      </c>
      <c r="B35" s="192">
        <f>SUM(B7:B34)</f>
        <v>47626382.376000002</v>
      </c>
      <c r="C35" s="91">
        <f>SUM(C7:C34)</f>
        <v>48721117.473999992</v>
      </c>
      <c r="D35" s="90">
        <f>SUM(D7:D34)</f>
        <v>182524642.75600004</v>
      </c>
      <c r="E35" s="92">
        <f>SUM(E7:E34)</f>
        <v>181638617.977</v>
      </c>
      <c r="F35" s="191">
        <f>E35*100/D35-100</f>
        <v>-0.48542748289855808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1CA2-D1E2-4F5B-B3D2-39D34FDAB0A2}">
  <sheetPr codeName="Hoja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93" t="s">
        <v>156</v>
      </c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1120805</v>
      </c>
      <c r="C7" s="203">
        <v>1317906</v>
      </c>
      <c r="D7" s="203">
        <v>4363490</v>
      </c>
      <c r="E7" s="203">
        <v>4085953</v>
      </c>
      <c r="F7" s="204">
        <v>-6.3604362562994368</v>
      </c>
      <c r="G7" s="27"/>
    </row>
    <row r="8" spans="1:14" ht="15.6" customHeight="1" x14ac:dyDescent="0.25">
      <c r="A8" s="202" t="s">
        <v>11</v>
      </c>
      <c r="B8" s="203">
        <v>219628</v>
      </c>
      <c r="C8" s="203">
        <v>321385</v>
      </c>
      <c r="D8" s="203">
        <v>902833</v>
      </c>
      <c r="E8" s="203">
        <v>1060942</v>
      </c>
      <c r="F8" s="204">
        <v>17.512541079025699</v>
      </c>
      <c r="G8" s="20"/>
    </row>
    <row r="9" spans="1:14" ht="15.6" customHeight="1" x14ac:dyDescent="0.25">
      <c r="A9" s="202" t="s">
        <v>8</v>
      </c>
      <c r="B9" s="203">
        <v>517552</v>
      </c>
      <c r="C9" s="203">
        <v>466194</v>
      </c>
      <c r="D9" s="203">
        <v>1876551</v>
      </c>
      <c r="E9" s="203">
        <v>2036810</v>
      </c>
      <c r="F9" s="204">
        <v>8.5400823105793506</v>
      </c>
      <c r="G9" s="20"/>
    </row>
    <row r="10" spans="1:14" ht="15.6" customHeight="1" x14ac:dyDescent="0.25">
      <c r="A10" s="202" t="s">
        <v>10</v>
      </c>
      <c r="B10" s="203">
        <v>353879</v>
      </c>
      <c r="C10" s="203">
        <v>369032</v>
      </c>
      <c r="D10" s="203">
        <v>1466518</v>
      </c>
      <c r="E10" s="203">
        <v>1272064</v>
      </c>
      <c r="F10" s="204">
        <v>-13.259571311091991</v>
      </c>
    </row>
    <row r="11" spans="1:14" ht="15.6" customHeight="1" x14ac:dyDescent="0.25">
      <c r="A11" s="202" t="s">
        <v>9</v>
      </c>
      <c r="B11" s="203">
        <v>8269188</v>
      </c>
      <c r="C11" s="203">
        <v>8405715</v>
      </c>
      <c r="D11" s="203">
        <v>31795146</v>
      </c>
      <c r="E11" s="203">
        <v>30052145</v>
      </c>
      <c r="F11" s="204">
        <v>-5.4819719966060214</v>
      </c>
    </row>
    <row r="12" spans="1:14" ht="15.6" customHeight="1" x14ac:dyDescent="0.25">
      <c r="A12" s="202" t="s">
        <v>6</v>
      </c>
      <c r="B12" s="203">
        <v>451911</v>
      </c>
      <c r="C12" s="203">
        <v>401537</v>
      </c>
      <c r="D12" s="203">
        <v>1710709</v>
      </c>
      <c r="E12" s="203">
        <v>1731878</v>
      </c>
      <c r="F12" s="204">
        <v>1.237440149084392</v>
      </c>
    </row>
    <row r="13" spans="1:14" ht="15.6" customHeight="1" x14ac:dyDescent="0.25">
      <c r="A13" s="202" t="s">
        <v>175</v>
      </c>
      <c r="B13" s="203">
        <v>1505985</v>
      </c>
      <c r="C13" s="203">
        <v>1598407</v>
      </c>
      <c r="D13" s="203">
        <v>5461456</v>
      </c>
      <c r="E13" s="203">
        <v>5250832</v>
      </c>
      <c r="F13" s="204">
        <v>-3.856554003181571</v>
      </c>
    </row>
    <row r="14" spans="1:14" ht="15.6" customHeight="1" x14ac:dyDescent="0.25">
      <c r="A14" s="202" t="s">
        <v>148</v>
      </c>
      <c r="B14" s="203">
        <v>5814134</v>
      </c>
      <c r="C14" s="203">
        <v>6421352</v>
      </c>
      <c r="D14" s="203">
        <v>22025697</v>
      </c>
      <c r="E14" s="203">
        <v>23253268</v>
      </c>
      <c r="F14" s="204">
        <v>5.5733582460523223</v>
      </c>
    </row>
    <row r="15" spans="1:14" ht="15.6" customHeight="1" x14ac:dyDescent="0.25">
      <c r="A15" s="202" t="s">
        <v>145</v>
      </c>
      <c r="B15" s="203">
        <v>2727974</v>
      </c>
      <c r="C15" s="203">
        <v>2937031</v>
      </c>
      <c r="D15" s="203">
        <v>10881929</v>
      </c>
      <c r="E15" s="203">
        <v>11285663</v>
      </c>
      <c r="F15" s="204">
        <v>3.710132642843007</v>
      </c>
    </row>
    <row r="16" spans="1:14" ht="15.6" customHeight="1" x14ac:dyDescent="0.5">
      <c r="A16" s="202" t="s">
        <v>144</v>
      </c>
      <c r="B16" s="203">
        <v>2533678</v>
      </c>
      <c r="C16" s="203">
        <v>2622277</v>
      </c>
      <c r="D16" s="203">
        <v>11154749</v>
      </c>
      <c r="E16" s="203">
        <v>11641396</v>
      </c>
      <c r="F16" s="204">
        <v>4.3626889318621096</v>
      </c>
      <c r="G16" s="15"/>
    </row>
    <row r="17" spans="1:7" ht="15.6" customHeight="1" x14ac:dyDescent="0.35">
      <c r="A17" s="202" t="s">
        <v>150</v>
      </c>
      <c r="B17" s="203">
        <v>1515085</v>
      </c>
      <c r="C17" s="203">
        <v>1877679</v>
      </c>
      <c r="D17" s="203">
        <v>5936227</v>
      </c>
      <c r="E17" s="203">
        <v>6479291</v>
      </c>
      <c r="F17" s="204">
        <v>9.1483024486765743</v>
      </c>
      <c r="G17" s="16"/>
    </row>
    <row r="18" spans="1:7" ht="15.6" customHeight="1" x14ac:dyDescent="0.25">
      <c r="A18" s="202" t="s">
        <v>147</v>
      </c>
      <c r="B18" s="203">
        <v>109216</v>
      </c>
      <c r="C18" s="203">
        <v>125827</v>
      </c>
      <c r="D18" s="203">
        <v>432895</v>
      </c>
      <c r="E18" s="203">
        <v>462757</v>
      </c>
      <c r="F18" s="204">
        <v>6.8982085725175901</v>
      </c>
    </row>
    <row r="19" spans="1:7" ht="15.6" customHeight="1" x14ac:dyDescent="0.25">
      <c r="A19" s="202" t="s">
        <v>143</v>
      </c>
      <c r="B19" s="203">
        <v>680087</v>
      </c>
      <c r="C19" s="203">
        <v>682231</v>
      </c>
      <c r="D19" s="203">
        <v>2127788</v>
      </c>
      <c r="E19" s="203">
        <v>2476028</v>
      </c>
      <c r="F19" s="204">
        <v>16.36629213060699</v>
      </c>
    </row>
    <row r="20" spans="1:7" ht="15.6" customHeight="1" x14ac:dyDescent="0.25">
      <c r="A20" s="202" t="s">
        <v>142</v>
      </c>
      <c r="B20" s="203">
        <v>1695395</v>
      </c>
      <c r="C20" s="203">
        <v>1112339</v>
      </c>
      <c r="D20" s="203">
        <v>5812893</v>
      </c>
      <c r="E20" s="203">
        <v>4233266</v>
      </c>
      <c r="F20" s="204">
        <v>-27.174541145003019</v>
      </c>
    </row>
    <row r="21" spans="1:7" ht="15.6" customHeight="1" x14ac:dyDescent="0.25">
      <c r="A21" s="202" t="s">
        <v>149</v>
      </c>
      <c r="B21" s="203">
        <v>2533761</v>
      </c>
      <c r="C21" s="203">
        <v>2615931</v>
      </c>
      <c r="D21" s="203">
        <v>9548807</v>
      </c>
      <c r="E21" s="203">
        <v>9567473</v>
      </c>
      <c r="F21" s="204">
        <v>0.19547991701999479</v>
      </c>
    </row>
    <row r="22" spans="1:7" ht="15.6" customHeight="1" x14ac:dyDescent="0.25">
      <c r="A22" s="202" t="s">
        <v>146</v>
      </c>
      <c r="B22" s="203">
        <v>2622563</v>
      </c>
      <c r="C22" s="203">
        <v>2615119</v>
      </c>
      <c r="D22" s="203">
        <v>10429151</v>
      </c>
      <c r="E22" s="203">
        <v>10756709</v>
      </c>
      <c r="F22" s="204">
        <v>3.1407925726648358</v>
      </c>
    </row>
    <row r="23" spans="1:7" ht="15.6" customHeight="1" x14ac:dyDescent="0.25">
      <c r="A23" s="202" t="s">
        <v>165</v>
      </c>
      <c r="B23" s="203">
        <v>430491</v>
      </c>
      <c r="C23" s="203">
        <v>568406</v>
      </c>
      <c r="D23" s="203">
        <v>1708281</v>
      </c>
      <c r="E23" s="203">
        <v>2198108</v>
      </c>
      <c r="F23" s="204">
        <v>28.673678393660051</v>
      </c>
    </row>
    <row r="24" spans="1:7" ht="15.6" customHeight="1" x14ac:dyDescent="0.25">
      <c r="A24" s="202" t="s">
        <v>141</v>
      </c>
      <c r="B24" s="203">
        <v>157674</v>
      </c>
      <c r="C24" s="203">
        <v>125472</v>
      </c>
      <c r="D24" s="203">
        <v>740375</v>
      </c>
      <c r="E24" s="203">
        <v>601968</v>
      </c>
      <c r="F24" s="204">
        <v>-18.694175249029211</v>
      </c>
    </row>
    <row r="25" spans="1:7" ht="15.6" customHeight="1" x14ac:dyDescent="0.25">
      <c r="A25" s="202" t="s">
        <v>140</v>
      </c>
      <c r="B25" s="203">
        <v>44273</v>
      </c>
      <c r="C25" s="203">
        <v>51247</v>
      </c>
      <c r="D25" s="203">
        <v>175170</v>
      </c>
      <c r="E25" s="203">
        <v>187332</v>
      </c>
      <c r="F25" s="204">
        <v>6.9429696865901747</v>
      </c>
    </row>
    <row r="26" spans="1:7" ht="15.6" customHeight="1" x14ac:dyDescent="0.25">
      <c r="A26" s="202" t="s">
        <v>152</v>
      </c>
      <c r="B26" s="203">
        <v>287659</v>
      </c>
      <c r="C26" s="203">
        <v>167330</v>
      </c>
      <c r="D26" s="203">
        <v>942217</v>
      </c>
      <c r="E26" s="203">
        <v>795125</v>
      </c>
      <c r="F26" s="204">
        <v>-15.61126576998717</v>
      </c>
    </row>
    <row r="27" spans="1:7" ht="15.6" customHeight="1" x14ac:dyDescent="0.25">
      <c r="A27" s="202" t="s">
        <v>173</v>
      </c>
      <c r="B27" s="203">
        <v>258422</v>
      </c>
      <c r="C27" s="203">
        <v>319840</v>
      </c>
      <c r="D27" s="203">
        <v>1113181</v>
      </c>
      <c r="E27" s="203">
        <v>1183254</v>
      </c>
      <c r="F27" s="204">
        <v>6.2948433363487197</v>
      </c>
    </row>
    <row r="28" spans="1:7" ht="15.6" customHeight="1" x14ac:dyDescent="0.25">
      <c r="A28" s="202" t="s">
        <v>177</v>
      </c>
      <c r="B28" s="203">
        <v>1116108</v>
      </c>
      <c r="C28" s="203">
        <v>1020082</v>
      </c>
      <c r="D28" s="203">
        <v>4710434</v>
      </c>
      <c r="E28" s="203">
        <v>4388273</v>
      </c>
      <c r="F28" s="204">
        <v>-6.8393061021553487</v>
      </c>
    </row>
    <row r="29" spans="1:7" ht="15.6" customHeight="1" x14ac:dyDescent="0.25">
      <c r="A29" s="202" t="s">
        <v>178</v>
      </c>
      <c r="B29" s="203">
        <v>516259</v>
      </c>
      <c r="C29" s="203">
        <v>629461</v>
      </c>
      <c r="D29" s="203">
        <v>2253640</v>
      </c>
      <c r="E29" s="203">
        <v>2330721</v>
      </c>
      <c r="F29" s="204">
        <v>3.4202889547576381</v>
      </c>
    </row>
    <row r="30" spans="1:7" ht="15.6" customHeight="1" x14ac:dyDescent="0.25">
      <c r="A30" s="202" t="s">
        <v>179</v>
      </c>
      <c r="B30" s="203">
        <v>353747</v>
      </c>
      <c r="C30" s="203">
        <v>341783</v>
      </c>
      <c r="D30" s="203">
        <v>1435703</v>
      </c>
      <c r="E30" s="203">
        <v>1360645</v>
      </c>
      <c r="F30" s="204">
        <v>-5.2279614934286514</v>
      </c>
    </row>
    <row r="31" spans="1:7" ht="15.6" customHeight="1" x14ac:dyDescent="0.25">
      <c r="A31" s="202" t="s">
        <v>180</v>
      </c>
      <c r="B31" s="203">
        <v>2760101</v>
      </c>
      <c r="C31" s="203">
        <v>2821880</v>
      </c>
      <c r="D31" s="203">
        <v>9841593</v>
      </c>
      <c r="E31" s="203">
        <v>10176937</v>
      </c>
      <c r="F31" s="204">
        <v>3.4074158522913929</v>
      </c>
    </row>
    <row r="32" spans="1:7" ht="15.6" customHeight="1" x14ac:dyDescent="0.25">
      <c r="A32" s="202" t="s">
        <v>181</v>
      </c>
      <c r="B32" s="203">
        <v>7169489</v>
      </c>
      <c r="C32" s="203">
        <v>6961693</v>
      </c>
      <c r="D32" s="203">
        <v>26484783</v>
      </c>
      <c r="E32" s="203">
        <v>25555595</v>
      </c>
      <c r="F32" s="204">
        <v>-3.5083844183280628</v>
      </c>
    </row>
    <row r="33" spans="1:6" ht="15.6" customHeight="1" x14ac:dyDescent="0.25">
      <c r="A33" s="202" t="s">
        <v>182</v>
      </c>
      <c r="B33" s="203">
        <v>447155</v>
      </c>
      <c r="C33" s="203">
        <v>448733</v>
      </c>
      <c r="D33" s="203">
        <v>1649518</v>
      </c>
      <c r="E33" s="203">
        <v>1651328</v>
      </c>
      <c r="F33" s="204">
        <v>0.1097290238724327</v>
      </c>
    </row>
    <row r="34" spans="1:6" ht="15.6" customHeight="1" x14ac:dyDescent="0.25">
      <c r="A34" s="202" t="s">
        <v>183</v>
      </c>
      <c r="B34" s="203">
        <v>124523</v>
      </c>
      <c r="C34" s="203">
        <v>140591</v>
      </c>
      <c r="D34" s="203">
        <v>481155</v>
      </c>
      <c r="E34" s="203">
        <v>535634</v>
      </c>
      <c r="F34" s="204">
        <v>11.32254678845695</v>
      </c>
    </row>
    <row r="35" spans="1:6" ht="15.6" customHeight="1" x14ac:dyDescent="0.25">
      <c r="A35" s="170" t="s">
        <v>153</v>
      </c>
      <c r="B35" s="192">
        <f>SUM(B7:B34)</f>
        <v>46336742</v>
      </c>
      <c r="C35" s="192">
        <f>SUM(C7:C34)</f>
        <v>47486480</v>
      </c>
      <c r="D35" s="90">
        <f>SUM(D7:D34)</f>
        <v>177462889</v>
      </c>
      <c r="E35" s="92">
        <f>SUM(E7:E34)</f>
        <v>176611395</v>
      </c>
      <c r="F35" s="154">
        <f>E35*100/D35-100</f>
        <v>-0.47981524745716797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9E4C-E3F4-4B8D-BEB3-A58875F47D9F}">
  <sheetPr codeName="Hoja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1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1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795980</v>
      </c>
      <c r="C7" s="203">
        <v>945428</v>
      </c>
      <c r="D7" s="203">
        <v>2968094</v>
      </c>
      <c r="E7" s="203">
        <v>2876378</v>
      </c>
      <c r="F7" s="204">
        <v>-3.090063859163493</v>
      </c>
      <c r="G7" s="51"/>
    </row>
    <row r="8" spans="1:14" ht="15.6" customHeight="1" x14ac:dyDescent="0.25">
      <c r="A8" s="202" t="s">
        <v>11</v>
      </c>
      <c r="B8" s="203">
        <v>7505</v>
      </c>
      <c r="C8" s="203">
        <v>7046</v>
      </c>
      <c r="D8" s="203">
        <v>17039</v>
      </c>
      <c r="E8" s="203">
        <v>26802</v>
      </c>
      <c r="F8" s="204">
        <v>57.297963495510288</v>
      </c>
      <c r="G8" s="20"/>
    </row>
    <row r="9" spans="1:14" ht="15.6" customHeight="1" x14ac:dyDescent="0.25">
      <c r="A9" s="202" t="s">
        <v>8</v>
      </c>
      <c r="B9" s="203">
        <v>0</v>
      </c>
      <c r="C9" s="203">
        <v>12018</v>
      </c>
      <c r="D9" s="203">
        <v>26263</v>
      </c>
      <c r="E9" s="203">
        <v>53925</v>
      </c>
      <c r="F9" s="204">
        <v>105.32688573278</v>
      </c>
      <c r="G9" s="20"/>
    </row>
    <row r="10" spans="1:14" ht="15.6" customHeight="1" x14ac:dyDescent="0.25">
      <c r="A10" s="202" t="s">
        <v>10</v>
      </c>
      <c r="B10" s="203">
        <v>71466</v>
      </c>
      <c r="C10" s="203">
        <v>51827</v>
      </c>
      <c r="D10" s="203">
        <v>214278</v>
      </c>
      <c r="E10" s="203">
        <v>178014</v>
      </c>
      <c r="F10" s="204">
        <v>-16.923809257133261</v>
      </c>
    </row>
    <row r="11" spans="1:14" ht="15.6" customHeight="1" x14ac:dyDescent="0.25">
      <c r="A11" s="202" t="s">
        <v>9</v>
      </c>
      <c r="B11" s="203">
        <v>2417430</v>
      </c>
      <c r="C11" s="203">
        <v>2494787</v>
      </c>
      <c r="D11" s="203">
        <v>9671359</v>
      </c>
      <c r="E11" s="203">
        <v>8697582</v>
      </c>
      <c r="F11" s="204">
        <v>-10.068667702232959</v>
      </c>
    </row>
    <row r="12" spans="1:14" ht="15.6" customHeight="1" x14ac:dyDescent="0.25">
      <c r="A12" s="202" t="s">
        <v>6</v>
      </c>
      <c r="B12" s="203">
        <v>99981</v>
      </c>
      <c r="C12" s="203">
        <v>93673</v>
      </c>
      <c r="D12" s="203">
        <v>251392</v>
      </c>
      <c r="E12" s="203">
        <v>280933</v>
      </c>
      <c r="F12" s="204">
        <v>11.75097059572302</v>
      </c>
    </row>
    <row r="13" spans="1:14" ht="15.6" customHeight="1" x14ac:dyDescent="0.25">
      <c r="A13" s="202" t="s">
        <v>175</v>
      </c>
      <c r="B13" s="203">
        <v>110446</v>
      </c>
      <c r="C13" s="203">
        <v>178960</v>
      </c>
      <c r="D13" s="203">
        <v>442992</v>
      </c>
      <c r="E13" s="203">
        <v>374815</v>
      </c>
      <c r="F13" s="204">
        <v>-15.39011991187199</v>
      </c>
    </row>
    <row r="14" spans="1:14" ht="15.6" customHeight="1" x14ac:dyDescent="0.25">
      <c r="A14" s="202" t="s">
        <v>148</v>
      </c>
      <c r="B14" s="203">
        <v>1706167</v>
      </c>
      <c r="C14" s="203">
        <v>1826451</v>
      </c>
      <c r="D14" s="203">
        <v>4898834</v>
      </c>
      <c r="E14" s="203">
        <v>5947026</v>
      </c>
      <c r="F14" s="204">
        <v>21.39676502612663</v>
      </c>
    </row>
    <row r="15" spans="1:14" ht="15.6" customHeight="1" x14ac:dyDescent="0.25">
      <c r="A15" s="202" t="s">
        <v>145</v>
      </c>
      <c r="B15" s="203">
        <v>1777482</v>
      </c>
      <c r="C15" s="203">
        <v>1845577</v>
      </c>
      <c r="D15" s="203">
        <v>6826822</v>
      </c>
      <c r="E15" s="203">
        <v>7222300</v>
      </c>
      <c r="F15" s="204">
        <v>5.7930029521789237</v>
      </c>
    </row>
    <row r="16" spans="1:14" ht="15.6" customHeight="1" x14ac:dyDescent="0.5">
      <c r="A16" s="202" t="s">
        <v>144</v>
      </c>
      <c r="B16" s="203">
        <v>1989885</v>
      </c>
      <c r="C16" s="203">
        <v>1876379</v>
      </c>
      <c r="D16" s="203">
        <v>8517692</v>
      </c>
      <c r="E16" s="203">
        <v>8650730</v>
      </c>
      <c r="F16" s="204">
        <v>1.5619019800199401</v>
      </c>
      <c r="G16" s="15"/>
    </row>
    <row r="17" spans="1:7" ht="15.6" customHeight="1" x14ac:dyDescent="0.35">
      <c r="A17" s="202" t="s">
        <v>150</v>
      </c>
      <c r="B17" s="203">
        <v>748775</v>
      </c>
      <c r="C17" s="203">
        <v>830888</v>
      </c>
      <c r="D17" s="203">
        <v>3006355</v>
      </c>
      <c r="E17" s="203">
        <v>3125345</v>
      </c>
      <c r="F17" s="204">
        <v>3.9579490778700399</v>
      </c>
      <c r="G17" s="16"/>
    </row>
    <row r="18" spans="1:7" ht="15.6" customHeight="1" x14ac:dyDescent="0.25">
      <c r="A18" s="202" t="s">
        <v>147</v>
      </c>
      <c r="B18" s="203">
        <v>63691</v>
      </c>
      <c r="C18" s="203">
        <v>75760</v>
      </c>
      <c r="D18" s="203">
        <v>238002</v>
      </c>
      <c r="E18" s="203">
        <v>268403</v>
      </c>
      <c r="F18" s="204">
        <v>12.773422072083431</v>
      </c>
    </row>
    <row r="19" spans="1:7" ht="15.6" customHeight="1" x14ac:dyDescent="0.25">
      <c r="A19" s="202" t="s">
        <v>143</v>
      </c>
      <c r="B19" s="203">
        <v>229334</v>
      </c>
      <c r="C19" s="203">
        <v>251010</v>
      </c>
      <c r="D19" s="203">
        <v>759903</v>
      </c>
      <c r="E19" s="203">
        <v>1057261</v>
      </c>
      <c r="F19" s="204">
        <v>39.131046988892003</v>
      </c>
    </row>
    <row r="20" spans="1:7" ht="15.6" customHeight="1" x14ac:dyDescent="0.25">
      <c r="A20" s="202" t="s">
        <v>142</v>
      </c>
      <c r="B20" s="203">
        <v>140157</v>
      </c>
      <c r="C20" s="203">
        <v>144496</v>
      </c>
      <c r="D20" s="203">
        <v>537662</v>
      </c>
      <c r="E20" s="203">
        <v>555533</v>
      </c>
      <c r="F20" s="204">
        <v>3.3238354207662022</v>
      </c>
    </row>
    <row r="21" spans="1:7" ht="15.6" customHeight="1" x14ac:dyDescent="0.25">
      <c r="A21" s="202" t="s">
        <v>149</v>
      </c>
      <c r="B21" s="203">
        <v>1924135</v>
      </c>
      <c r="C21" s="203">
        <v>1960742</v>
      </c>
      <c r="D21" s="203">
        <v>7281232</v>
      </c>
      <c r="E21" s="203">
        <v>7282261</v>
      </c>
      <c r="F21" s="204">
        <v>1.413222377750856E-2</v>
      </c>
    </row>
    <row r="22" spans="1:7" ht="15.6" customHeight="1" x14ac:dyDescent="0.25">
      <c r="A22" s="202" t="s">
        <v>146</v>
      </c>
      <c r="B22" s="203">
        <v>925307</v>
      </c>
      <c r="C22" s="203">
        <v>823081</v>
      </c>
      <c r="D22" s="203">
        <v>3465548</v>
      </c>
      <c r="E22" s="203">
        <v>3612510</v>
      </c>
      <c r="F22" s="204">
        <v>4.2406568888960692</v>
      </c>
    </row>
    <row r="23" spans="1:7" ht="15.6" customHeight="1" x14ac:dyDescent="0.25">
      <c r="A23" s="202" t="s">
        <v>165</v>
      </c>
      <c r="B23" s="203">
        <v>3656</v>
      </c>
      <c r="C23" s="203">
        <v>8517</v>
      </c>
      <c r="D23" s="203">
        <v>38044</v>
      </c>
      <c r="E23" s="203">
        <v>37261</v>
      </c>
      <c r="F23" s="204">
        <v>-2.058143202607511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6662</v>
      </c>
      <c r="C25" s="203">
        <v>8118</v>
      </c>
      <c r="D25" s="203">
        <v>21196</v>
      </c>
      <c r="E25" s="203">
        <v>26483</v>
      </c>
      <c r="F25" s="204">
        <v>24.94338554444235</v>
      </c>
    </row>
    <row r="26" spans="1:7" ht="15.6" customHeight="1" x14ac:dyDescent="0.25">
      <c r="A26" s="202" t="s">
        <v>152</v>
      </c>
      <c r="B26" s="203">
        <v>113916</v>
      </c>
      <c r="C26" s="203">
        <v>100692</v>
      </c>
      <c r="D26" s="203">
        <v>425601</v>
      </c>
      <c r="E26" s="203">
        <v>462160</v>
      </c>
      <c r="F26" s="204">
        <v>8.5899704183025847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359127</v>
      </c>
      <c r="C28" s="203">
        <v>308563</v>
      </c>
      <c r="D28" s="203">
        <v>1446401</v>
      </c>
      <c r="E28" s="203">
        <v>1321746</v>
      </c>
      <c r="F28" s="204">
        <v>-8.6182877362501813</v>
      </c>
    </row>
    <row r="29" spans="1:7" ht="15.6" customHeight="1" x14ac:dyDescent="0.25">
      <c r="A29" s="202" t="s">
        <v>178</v>
      </c>
      <c r="B29" s="203">
        <v>13793</v>
      </c>
      <c r="C29" s="203">
        <v>37437</v>
      </c>
      <c r="D29" s="203">
        <v>69257</v>
      </c>
      <c r="E29" s="203">
        <v>76612</v>
      </c>
      <c r="F29" s="204">
        <v>10.619865139985849</v>
      </c>
    </row>
    <row r="30" spans="1:7" ht="15.6" customHeight="1" x14ac:dyDescent="0.25">
      <c r="A30" s="202" t="s">
        <v>179</v>
      </c>
      <c r="B30" s="203">
        <v>44552</v>
      </c>
      <c r="C30" s="203">
        <v>28054</v>
      </c>
      <c r="D30" s="203">
        <v>138473</v>
      </c>
      <c r="E30" s="203">
        <v>223264</v>
      </c>
      <c r="F30" s="204">
        <v>61.232875723065149</v>
      </c>
    </row>
    <row r="31" spans="1:7" ht="15.6" customHeight="1" x14ac:dyDescent="0.25">
      <c r="A31" s="202" t="s">
        <v>180</v>
      </c>
      <c r="B31" s="203">
        <v>1913103</v>
      </c>
      <c r="C31" s="203">
        <v>1972033</v>
      </c>
      <c r="D31" s="203">
        <v>6373057</v>
      </c>
      <c r="E31" s="203">
        <v>6578174</v>
      </c>
      <c r="F31" s="204">
        <v>3.2185025177085289</v>
      </c>
    </row>
    <row r="32" spans="1:7" ht="15.6" customHeight="1" x14ac:dyDescent="0.25">
      <c r="A32" s="202" t="s">
        <v>181</v>
      </c>
      <c r="B32" s="203">
        <v>238605</v>
      </c>
      <c r="C32" s="203">
        <v>319032</v>
      </c>
      <c r="D32" s="203">
        <v>1265603</v>
      </c>
      <c r="E32" s="203">
        <v>1491487</v>
      </c>
      <c r="F32" s="204">
        <v>17.847934936943101</v>
      </c>
    </row>
    <row r="33" spans="1:6" ht="15.6" customHeight="1" x14ac:dyDescent="0.25">
      <c r="A33" s="202" t="s">
        <v>182</v>
      </c>
      <c r="B33" s="203">
        <v>3468</v>
      </c>
      <c r="C33" s="203">
        <v>2500</v>
      </c>
      <c r="D33" s="203">
        <v>6454</v>
      </c>
      <c r="E33" s="203">
        <v>10769</v>
      </c>
      <c r="F33" s="204">
        <v>66.857762627827697</v>
      </c>
    </row>
    <row r="34" spans="1:6" ht="15.6" customHeight="1" x14ac:dyDescent="0.25">
      <c r="A34" s="202" t="s">
        <v>183</v>
      </c>
      <c r="B34" s="203">
        <v>42875</v>
      </c>
      <c r="C34" s="203">
        <v>19491</v>
      </c>
      <c r="D34" s="203">
        <v>111520</v>
      </c>
      <c r="E34" s="203">
        <v>86789</v>
      </c>
      <c r="F34" s="204">
        <v>-22.176291248206599</v>
      </c>
    </row>
    <row r="35" spans="1:6" ht="15.6" customHeight="1" x14ac:dyDescent="0.25">
      <c r="A35" s="170" t="s">
        <v>153</v>
      </c>
      <c r="B35" s="90">
        <f>SUM(B7:B34)</f>
        <v>15747498</v>
      </c>
      <c r="C35" s="91">
        <f>SUM(C7:C34)</f>
        <v>16222560</v>
      </c>
      <c r="D35" s="90">
        <f>SUM(D7:D34)</f>
        <v>59019073</v>
      </c>
      <c r="E35" s="92">
        <f>SUM(E7:E34)</f>
        <v>60524563</v>
      </c>
      <c r="F35" s="154">
        <f>E35*100/D35-100</f>
        <v>2.5508533487132183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16DE-5D53-4493-A998-8C24BA50F59F}">
  <sheetPr codeName="Hoja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290729</v>
      </c>
      <c r="C7" s="203">
        <v>295779</v>
      </c>
      <c r="D7" s="203">
        <v>1273195</v>
      </c>
      <c r="E7" s="203">
        <v>1013906</v>
      </c>
      <c r="F7" s="204">
        <v>-20.365222923432778</v>
      </c>
      <c r="G7" s="51"/>
    </row>
    <row r="8" spans="1:14" ht="15.6" customHeight="1" x14ac:dyDescent="0.25">
      <c r="A8" s="202" t="s">
        <v>11</v>
      </c>
      <c r="B8" s="203">
        <v>109853</v>
      </c>
      <c r="C8" s="203">
        <v>126906</v>
      </c>
      <c r="D8" s="203">
        <v>427742</v>
      </c>
      <c r="E8" s="203">
        <v>385790</v>
      </c>
      <c r="F8" s="204">
        <v>-9.8077813261265021</v>
      </c>
      <c r="G8" s="20"/>
    </row>
    <row r="9" spans="1:14" ht="15.6" customHeight="1" x14ac:dyDescent="0.25">
      <c r="A9" s="202" t="s">
        <v>8</v>
      </c>
      <c r="B9" s="203">
        <v>376463</v>
      </c>
      <c r="C9" s="203">
        <v>321134</v>
      </c>
      <c r="D9" s="203">
        <v>1291868</v>
      </c>
      <c r="E9" s="203">
        <v>1457219</v>
      </c>
      <c r="F9" s="204">
        <v>12.799372691327591</v>
      </c>
      <c r="G9" s="20"/>
    </row>
    <row r="10" spans="1:14" ht="15.6" customHeight="1" x14ac:dyDescent="0.25">
      <c r="A10" s="202" t="s">
        <v>10</v>
      </c>
      <c r="B10" s="203">
        <v>151006</v>
      </c>
      <c r="C10" s="203">
        <v>194810</v>
      </c>
      <c r="D10" s="203">
        <v>819820</v>
      </c>
      <c r="E10" s="203">
        <v>723761</v>
      </c>
      <c r="F10" s="204">
        <v>-11.717084238003469</v>
      </c>
    </row>
    <row r="11" spans="1:14" ht="15.6" customHeight="1" x14ac:dyDescent="0.25">
      <c r="A11" s="202" t="s">
        <v>9</v>
      </c>
      <c r="B11" s="203">
        <v>30579</v>
      </c>
      <c r="C11" s="203">
        <v>9365</v>
      </c>
      <c r="D11" s="203">
        <v>121520</v>
      </c>
      <c r="E11" s="203">
        <v>68715</v>
      </c>
      <c r="F11" s="204">
        <v>-43.453752468729427</v>
      </c>
    </row>
    <row r="12" spans="1:14" ht="15.6" customHeight="1" x14ac:dyDescent="0.25">
      <c r="A12" s="202" t="s">
        <v>6</v>
      </c>
      <c r="B12" s="203">
        <v>158853</v>
      </c>
      <c r="C12" s="203">
        <v>119875</v>
      </c>
      <c r="D12" s="203">
        <v>630544</v>
      </c>
      <c r="E12" s="203">
        <v>653597</v>
      </c>
      <c r="F12" s="204">
        <v>3.6560493795833509</v>
      </c>
    </row>
    <row r="13" spans="1:14" ht="15.6" customHeight="1" x14ac:dyDescent="0.25">
      <c r="A13" s="202" t="s">
        <v>175</v>
      </c>
      <c r="B13" s="203">
        <v>23239</v>
      </c>
      <c r="C13" s="203">
        <v>34731</v>
      </c>
      <c r="D13" s="203">
        <v>118444</v>
      </c>
      <c r="E13" s="203">
        <v>110117</v>
      </c>
      <c r="F13" s="204">
        <v>-7.030326567829519</v>
      </c>
    </row>
    <row r="14" spans="1:14" ht="15.6" customHeight="1" x14ac:dyDescent="0.25">
      <c r="A14" s="202" t="s">
        <v>148</v>
      </c>
      <c r="B14" s="203">
        <v>244672</v>
      </c>
      <c r="C14" s="203">
        <v>281278</v>
      </c>
      <c r="D14" s="203">
        <v>1235461</v>
      </c>
      <c r="E14" s="203">
        <v>1197607</v>
      </c>
      <c r="F14" s="204">
        <v>-3.0639575025031149</v>
      </c>
    </row>
    <row r="15" spans="1:14" ht="15.6" customHeight="1" x14ac:dyDescent="0.25">
      <c r="A15" s="202" t="s">
        <v>145</v>
      </c>
      <c r="B15" s="203">
        <v>341722</v>
      </c>
      <c r="C15" s="203">
        <v>340635</v>
      </c>
      <c r="D15" s="203">
        <v>1437802</v>
      </c>
      <c r="E15" s="203">
        <v>1287332</v>
      </c>
      <c r="F15" s="204">
        <v>-10.465279642120411</v>
      </c>
    </row>
    <row r="16" spans="1:14" ht="15.6" customHeight="1" x14ac:dyDescent="0.5">
      <c r="A16" s="202" t="s">
        <v>144</v>
      </c>
      <c r="B16" s="203">
        <v>470706</v>
      </c>
      <c r="C16" s="203">
        <v>666313</v>
      </c>
      <c r="D16" s="203">
        <v>2329464</v>
      </c>
      <c r="E16" s="203">
        <v>2719606</v>
      </c>
      <c r="F16" s="204">
        <v>16.748144637564689</v>
      </c>
      <c r="G16" s="15"/>
    </row>
    <row r="17" spans="1:7" ht="15.6" customHeight="1" x14ac:dyDescent="0.35">
      <c r="A17" s="202" t="s">
        <v>150</v>
      </c>
      <c r="B17" s="203">
        <v>646294</v>
      </c>
      <c r="C17" s="203">
        <v>833538</v>
      </c>
      <c r="D17" s="203">
        <v>2510346</v>
      </c>
      <c r="E17" s="203">
        <v>2647688</v>
      </c>
      <c r="F17" s="204">
        <v>5.4710386536357873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1691</v>
      </c>
      <c r="D18" s="203">
        <v>2700</v>
      </c>
      <c r="E18" s="203">
        <v>4077</v>
      </c>
      <c r="F18" s="204">
        <v>51</v>
      </c>
    </row>
    <row r="19" spans="1:7" ht="15.6" customHeight="1" x14ac:dyDescent="0.25">
      <c r="A19" s="202" t="s">
        <v>143</v>
      </c>
      <c r="B19" s="203">
        <v>301959</v>
      </c>
      <c r="C19" s="203">
        <v>355945</v>
      </c>
      <c r="D19" s="203">
        <v>1058892</v>
      </c>
      <c r="E19" s="203">
        <v>1130558</v>
      </c>
      <c r="F19" s="204">
        <v>6.7680178903986397</v>
      </c>
    </row>
    <row r="20" spans="1:7" ht="15.6" customHeight="1" x14ac:dyDescent="0.25">
      <c r="A20" s="202" t="s">
        <v>142</v>
      </c>
      <c r="B20" s="203">
        <v>1415796</v>
      </c>
      <c r="C20" s="203">
        <v>784267</v>
      </c>
      <c r="D20" s="203">
        <v>4754749</v>
      </c>
      <c r="E20" s="203">
        <v>3025931</v>
      </c>
      <c r="F20" s="204">
        <v>-36.359816259491303</v>
      </c>
    </row>
    <row r="21" spans="1:7" ht="15.6" customHeight="1" x14ac:dyDescent="0.25">
      <c r="A21" s="202" t="s">
        <v>149</v>
      </c>
      <c r="B21" s="203">
        <v>412648</v>
      </c>
      <c r="C21" s="203">
        <v>501892</v>
      </c>
      <c r="D21" s="203">
        <v>1701283</v>
      </c>
      <c r="E21" s="203">
        <v>1644953</v>
      </c>
      <c r="F21" s="204">
        <v>-3.311030557526295</v>
      </c>
    </row>
    <row r="22" spans="1:7" ht="15.6" customHeight="1" x14ac:dyDescent="0.25">
      <c r="A22" s="202" t="s">
        <v>146</v>
      </c>
      <c r="B22" s="203">
        <v>35215</v>
      </c>
      <c r="C22" s="203">
        <v>52436</v>
      </c>
      <c r="D22" s="203">
        <v>146607</v>
      </c>
      <c r="E22" s="203">
        <v>166966</v>
      </c>
      <c r="F22" s="204">
        <v>13.886785760570771</v>
      </c>
    </row>
    <row r="23" spans="1:7" ht="15.6" customHeight="1" x14ac:dyDescent="0.25">
      <c r="A23" s="202" t="s">
        <v>165</v>
      </c>
      <c r="B23" s="203">
        <v>57479</v>
      </c>
      <c r="C23" s="203">
        <v>81245</v>
      </c>
      <c r="D23" s="203">
        <v>354996</v>
      </c>
      <c r="E23" s="203">
        <v>343835</v>
      </c>
      <c r="F23" s="204">
        <v>-3.143979087088312</v>
      </c>
    </row>
    <row r="24" spans="1:7" ht="15.6" customHeight="1" x14ac:dyDescent="0.25">
      <c r="A24" s="202" t="s">
        <v>141</v>
      </c>
      <c r="B24" s="203">
        <v>64106</v>
      </c>
      <c r="C24" s="203">
        <v>21277</v>
      </c>
      <c r="D24" s="203">
        <v>380907</v>
      </c>
      <c r="E24" s="203">
        <v>205419</v>
      </c>
      <c r="F24" s="204">
        <v>-46.071088218384013</v>
      </c>
    </row>
    <row r="25" spans="1:7" ht="15.6" customHeight="1" x14ac:dyDescent="0.25">
      <c r="A25" s="202" t="s">
        <v>140</v>
      </c>
      <c r="B25" s="203">
        <v>3710</v>
      </c>
      <c r="C25" s="203">
        <v>4716</v>
      </c>
      <c r="D25" s="203">
        <v>3710</v>
      </c>
      <c r="E25" s="203">
        <v>10997</v>
      </c>
      <c r="F25" s="204">
        <v>196.4150943396227</v>
      </c>
    </row>
    <row r="26" spans="1:7" ht="15.6" customHeight="1" x14ac:dyDescent="0.25">
      <c r="A26" s="202" t="s">
        <v>152</v>
      </c>
      <c r="B26" s="203">
        <v>102800</v>
      </c>
      <c r="C26" s="203">
        <v>45751</v>
      </c>
      <c r="D26" s="203">
        <v>250844</v>
      </c>
      <c r="E26" s="203">
        <v>285167</v>
      </c>
      <c r="F26" s="204">
        <v>13.68300617116614</v>
      </c>
    </row>
    <row r="27" spans="1:7" ht="15.6" customHeight="1" x14ac:dyDescent="0.25">
      <c r="A27" s="202" t="s">
        <v>173</v>
      </c>
      <c r="B27" s="203">
        <v>66688</v>
      </c>
      <c r="C27" s="203">
        <v>75981</v>
      </c>
      <c r="D27" s="203">
        <v>342845</v>
      </c>
      <c r="E27" s="203">
        <v>277895</v>
      </c>
      <c r="F27" s="204">
        <v>-18.944420948241909</v>
      </c>
    </row>
    <row r="28" spans="1:7" ht="15.6" customHeight="1" x14ac:dyDescent="0.25">
      <c r="A28" s="202" t="s">
        <v>177</v>
      </c>
      <c r="B28" s="203">
        <v>15467</v>
      </c>
      <c r="C28" s="203">
        <v>14851</v>
      </c>
      <c r="D28" s="203">
        <v>130401</v>
      </c>
      <c r="E28" s="203">
        <v>110639</v>
      </c>
      <c r="F28" s="204">
        <v>-15.15479175773191</v>
      </c>
    </row>
    <row r="29" spans="1:7" ht="15.6" customHeight="1" x14ac:dyDescent="0.25">
      <c r="A29" s="202" t="s">
        <v>178</v>
      </c>
      <c r="B29" s="203">
        <v>204944</v>
      </c>
      <c r="C29" s="203">
        <v>249596</v>
      </c>
      <c r="D29" s="203">
        <v>971020</v>
      </c>
      <c r="E29" s="203">
        <v>1044494</v>
      </c>
      <c r="F29" s="204">
        <v>7.5666824576218801</v>
      </c>
    </row>
    <row r="30" spans="1:7" ht="15.6" customHeight="1" x14ac:dyDescent="0.25">
      <c r="A30" s="202" t="s">
        <v>179</v>
      </c>
      <c r="B30" s="203">
        <v>165954</v>
      </c>
      <c r="C30" s="203">
        <v>154772</v>
      </c>
      <c r="D30" s="203">
        <v>747000</v>
      </c>
      <c r="E30" s="203">
        <v>568358</v>
      </c>
      <c r="F30" s="204">
        <v>-23.914591700133869</v>
      </c>
    </row>
    <row r="31" spans="1:7" ht="15.6" customHeight="1" x14ac:dyDescent="0.25">
      <c r="A31" s="202" t="s">
        <v>180</v>
      </c>
      <c r="B31" s="203">
        <v>683832</v>
      </c>
      <c r="C31" s="203">
        <v>663627</v>
      </c>
      <c r="D31" s="203">
        <v>2810599</v>
      </c>
      <c r="E31" s="203">
        <v>2993769</v>
      </c>
      <c r="F31" s="204">
        <v>6.5171161022970523</v>
      </c>
    </row>
    <row r="32" spans="1:7" ht="15.6" customHeight="1" x14ac:dyDescent="0.25">
      <c r="A32" s="202" t="s">
        <v>181</v>
      </c>
      <c r="B32" s="203">
        <v>219075</v>
      </c>
      <c r="C32" s="203">
        <v>208179</v>
      </c>
      <c r="D32" s="203">
        <v>828678</v>
      </c>
      <c r="E32" s="203">
        <v>753011</v>
      </c>
      <c r="F32" s="204">
        <v>-9.1310496960218615</v>
      </c>
    </row>
    <row r="33" spans="1:6" ht="15.6" customHeight="1" x14ac:dyDescent="0.25">
      <c r="A33" s="202" t="s">
        <v>182</v>
      </c>
      <c r="B33" s="203">
        <v>21043</v>
      </c>
      <c r="C33" s="203">
        <v>22951</v>
      </c>
      <c r="D33" s="203">
        <v>86798</v>
      </c>
      <c r="E33" s="203">
        <v>75486</v>
      </c>
      <c r="F33" s="204">
        <v>-13.03255835387912</v>
      </c>
    </row>
    <row r="34" spans="1:6" ht="15.6" customHeight="1" x14ac:dyDescent="0.25">
      <c r="A34" s="202" t="s">
        <v>183</v>
      </c>
      <c r="B34" s="203">
        <v>18826</v>
      </c>
      <c r="C34" s="203">
        <v>37730</v>
      </c>
      <c r="D34" s="203">
        <v>111438</v>
      </c>
      <c r="E34" s="203">
        <v>135171</v>
      </c>
      <c r="F34" s="204">
        <v>21.297044096268781</v>
      </c>
    </row>
    <row r="35" spans="1:6" ht="15.6" customHeight="1" x14ac:dyDescent="0.25">
      <c r="A35" s="170" t="s">
        <v>153</v>
      </c>
      <c r="B35" s="90">
        <f>SUM(B7:B34)</f>
        <v>6633658</v>
      </c>
      <c r="C35" s="91">
        <f>SUM(C7:C34)</f>
        <v>6501271</v>
      </c>
      <c r="D35" s="90">
        <f>SUM(D7:D34)</f>
        <v>26879673</v>
      </c>
      <c r="E35" s="92">
        <f>SUM(E7:E34)</f>
        <v>25042064</v>
      </c>
      <c r="F35" s="154">
        <f>E35*100/D35-100</f>
        <v>-6.8364261722975641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635FB22F-BDB4-4FD1-AFF0-CD2A6598EAEE}">
  <ds:schemaRefs/>
</ds:datastoreItem>
</file>

<file path=customXml/itemProps2.xml><?xml version="1.0" encoding="utf-8"?>
<ds:datastoreItem xmlns:ds="http://schemas.openxmlformats.org/officeDocument/2006/customXml" ds:itemID="{1DF40704-024A-4A26-9DC1-3207D90A63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Hortal Muñoz</dc:creator>
  <cp:keywords/>
  <dc:description/>
  <cp:lastModifiedBy>Isabel Hortal Muñoz</cp:lastModifiedBy>
  <cp:lastPrinted>2026-07-22T08:20:47Z</cp:lastPrinted>
  <dcterms:created xsi:type="dcterms:W3CDTF">2014-04-30T10:51:23Z</dcterms:created>
  <dcterms:modified xsi:type="dcterms:W3CDTF">2026-07-22T08:21:05Z</dcterms:modified>
  <cp:category/>
</cp:coreProperties>
</file>