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4FD97C92-86DC-468E-BB98-A92C5F82259A}" xr6:coauthVersionLast="47" xr6:coauthVersionMax="47" xr10:uidLastSave="{00000000-0000-0000-0000-000000000000}"/>
  <bookViews>
    <workbookView xWindow="-108" yWindow="-108" windowWidth="23256" windowHeight="13896" tabRatio="863" activeTab="40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0" l="1"/>
  <c r="F35" i="50" s="1"/>
  <c r="D35" i="50"/>
  <c r="C35" i="50"/>
  <c r="B35" i="50"/>
  <c r="E35" i="49"/>
  <c r="F35" i="49" s="1"/>
  <c r="D35" i="49"/>
  <c r="C35" i="49"/>
  <c r="B35" i="49"/>
  <c r="E35" i="48"/>
  <c r="F35" i="48" s="1"/>
  <c r="D35" i="48"/>
  <c r="C35" i="48"/>
  <c r="B35" i="48"/>
  <c r="E35" i="47"/>
  <c r="F35" i="47" s="1"/>
  <c r="D35" i="47"/>
  <c r="C35" i="47"/>
  <c r="B35" i="47"/>
  <c r="E35" i="46"/>
  <c r="F35" i="46" s="1"/>
  <c r="D35" i="46"/>
  <c r="C35" i="46"/>
  <c r="B35" i="46"/>
  <c r="E35" i="45"/>
  <c r="F35" i="45" s="1"/>
  <c r="D35" i="45"/>
  <c r="C35" i="45"/>
  <c r="B35" i="45"/>
  <c r="E35" i="44"/>
  <c r="F35" i="44" s="1"/>
  <c r="D35" i="44"/>
  <c r="C35" i="44"/>
  <c r="B35" i="44"/>
  <c r="F35" i="43"/>
  <c r="E35" i="43"/>
  <c r="D35" i="43"/>
  <c r="C35" i="43"/>
  <c r="B35" i="43"/>
  <c r="AA2" i="43"/>
  <c r="AA1" i="43"/>
  <c r="F35" i="31"/>
  <c r="E35" i="31"/>
  <c r="D35" i="31"/>
  <c r="C35" i="31"/>
  <c r="B35" i="31"/>
  <c r="E35" i="30"/>
  <c r="D35" i="30"/>
  <c r="F35" i="30" s="1"/>
  <c r="C35" i="30"/>
  <c r="B35" i="30"/>
  <c r="F35" i="29"/>
  <c r="E35" i="29"/>
  <c r="D35" i="29"/>
  <c r="C35" i="29"/>
  <c r="B35" i="29"/>
  <c r="E35" i="38"/>
  <c r="F35" i="38" s="1"/>
  <c r="D35" i="38"/>
  <c r="C35" i="38"/>
  <c r="B35" i="38"/>
  <c r="E35" i="28"/>
  <c r="F35" i="28" s="1"/>
  <c r="D35" i="28"/>
  <c r="C35" i="28"/>
  <c r="B35" i="28"/>
  <c r="E35" i="34"/>
  <c r="F35" i="34" s="1"/>
  <c r="D35" i="34"/>
  <c r="C35" i="34"/>
  <c r="B35" i="34"/>
  <c r="E35" i="33"/>
  <c r="F35" i="33" s="1"/>
  <c r="D35" i="33"/>
  <c r="C35" i="33"/>
  <c r="B35" i="33"/>
  <c r="E35" i="32"/>
  <c r="F35" i="32" s="1"/>
  <c r="D35" i="32"/>
  <c r="C35" i="32"/>
  <c r="B35" i="32"/>
  <c r="E35" i="26"/>
  <c r="F35" i="26" s="1"/>
  <c r="D35" i="26"/>
  <c r="C35" i="26"/>
  <c r="B35" i="26"/>
  <c r="E35" i="25"/>
  <c r="F35" i="25" s="1"/>
  <c r="D35" i="25"/>
  <c r="C35" i="25"/>
  <c r="B35" i="25"/>
  <c r="E35" i="24"/>
  <c r="F35" i="24" s="1"/>
  <c r="D35" i="24"/>
  <c r="C35" i="24"/>
  <c r="B35" i="24"/>
  <c r="F35" i="22"/>
  <c r="E35" i="22"/>
  <c r="D35" i="22"/>
  <c r="C35" i="22"/>
  <c r="B35" i="22"/>
  <c r="F35" i="21"/>
  <c r="E35" i="21"/>
  <c r="D35" i="21"/>
  <c r="C35" i="21"/>
  <c r="B35" i="21"/>
  <c r="E35" i="20"/>
  <c r="D35" i="20"/>
  <c r="F35" i="20" s="1"/>
  <c r="C35" i="20"/>
  <c r="B35" i="20"/>
  <c r="F35" i="19"/>
  <c r="E35" i="19"/>
  <c r="D35" i="19"/>
  <c r="C35" i="19"/>
  <c r="B35" i="19"/>
  <c r="E35" i="18"/>
  <c r="F35" i="18" s="1"/>
  <c r="D35" i="18"/>
  <c r="C35" i="18"/>
  <c r="B35" i="18"/>
  <c r="E35" i="17"/>
  <c r="F35" i="17" s="1"/>
  <c r="D35" i="17"/>
  <c r="C35" i="17"/>
  <c r="B35" i="17"/>
  <c r="E35" i="16"/>
  <c r="F35" i="16" s="1"/>
  <c r="D35" i="16"/>
  <c r="C35" i="16"/>
  <c r="B35" i="16"/>
  <c r="E35" i="15"/>
  <c r="F35" i="15" s="1"/>
  <c r="D35" i="15"/>
  <c r="C35" i="15"/>
  <c r="B35" i="15"/>
  <c r="F35" i="14"/>
  <c r="E35" i="14"/>
  <c r="D35" i="14"/>
  <c r="C35" i="14"/>
  <c r="B35" i="14"/>
  <c r="E35" i="13"/>
  <c r="F35" i="13" s="1"/>
  <c r="D35" i="13"/>
  <c r="C35" i="13"/>
  <c r="B35" i="13"/>
  <c r="E35" i="12"/>
  <c r="F35" i="12" s="1"/>
  <c r="D35" i="12"/>
  <c r="C35" i="12"/>
  <c r="B35" i="12"/>
  <c r="E35" i="11"/>
  <c r="F35" i="11" s="1"/>
  <c r="D35" i="11"/>
  <c r="C35" i="11"/>
  <c r="B35" i="11"/>
  <c r="F35" i="10"/>
  <c r="E35" i="10"/>
  <c r="D35" i="10"/>
  <c r="C35" i="10"/>
  <c r="B35" i="10"/>
  <c r="F35" i="9"/>
  <c r="E35" i="9"/>
  <c r="D35" i="9"/>
  <c r="C35" i="9"/>
  <c r="B35" i="9"/>
  <c r="E35" i="7"/>
  <c r="D35" i="7"/>
  <c r="F35" i="7" s="1"/>
  <c r="C35" i="7"/>
  <c r="B35" i="7"/>
  <c r="AA2" i="7"/>
  <c r="AA1" i="7"/>
  <c r="N48" i="40"/>
  <c r="L48" i="40"/>
  <c r="M48" i="40" s="1"/>
  <c r="K48" i="40"/>
  <c r="H48" i="40"/>
  <c r="G48" i="40"/>
  <c r="J48" i="40" s="1"/>
  <c r="D48" i="40"/>
  <c r="F48" i="40" s="1"/>
  <c r="C48" i="40"/>
  <c r="N48" i="39"/>
  <c r="L48" i="39"/>
  <c r="M48" i="39" s="1"/>
  <c r="K48" i="39"/>
  <c r="H48" i="39"/>
  <c r="G48" i="39"/>
  <c r="J48" i="39" s="1"/>
  <c r="D48" i="39"/>
  <c r="F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I35" i="6" s="1"/>
  <c r="D35" i="6"/>
  <c r="D34" i="6" a="1"/>
  <c r="I34" i="6" s="1"/>
  <c r="D34" i="6"/>
  <c r="I33" i="6"/>
  <c r="D33" i="6" a="1"/>
  <c r="H33" i="6" s="1"/>
  <c r="D32" i="6" a="1"/>
  <c r="I32" i="6" s="1"/>
  <c r="D32" i="6"/>
  <c r="D31" i="6" a="1"/>
  <c r="I31" i="6" s="1"/>
  <c r="D31" i="6"/>
  <c r="I30" i="6"/>
  <c r="D30" i="6" a="1"/>
  <c r="H30" i="6" s="1"/>
  <c r="D29" i="6" a="1"/>
  <c r="I29" i="6" s="1"/>
  <c r="D29" i="6"/>
  <c r="D28" i="6" a="1"/>
  <c r="I28" i="6" s="1"/>
  <c r="D28" i="6"/>
  <c r="I27" i="6"/>
  <c r="D27" i="6" a="1"/>
  <c r="H27" i="6" s="1"/>
  <c r="D26" i="6" a="1"/>
  <c r="I26" i="6" s="1"/>
  <c r="D26" i="6"/>
  <c r="D25" i="6" a="1"/>
  <c r="H25" i="6" s="1"/>
  <c r="D25" i="6"/>
  <c r="I24" i="6"/>
  <c r="D24" i="6" a="1"/>
  <c r="H24" i="6" s="1"/>
  <c r="D23" i="6" a="1"/>
  <c r="I23" i="6" s="1"/>
  <c r="D23" i="6"/>
  <c r="D22" i="6" a="1"/>
  <c r="I22" i="6" s="1"/>
  <c r="D22" i="6"/>
  <c r="I21" i="6"/>
  <c r="D21" i="6" a="1"/>
  <c r="H21" i="6" s="1"/>
  <c r="D20" i="6" a="1"/>
  <c r="I20" i="6" s="1"/>
  <c r="D20" i="6"/>
  <c r="D16" i="6" a="1"/>
  <c r="H16" i="6" s="1"/>
  <c r="D16" i="6"/>
  <c r="I15" i="6"/>
  <c r="D15" i="6" a="1"/>
  <c r="H15" i="6" s="1"/>
  <c r="D14" i="6" a="1"/>
  <c r="I14" i="6" s="1"/>
  <c r="D14" i="6"/>
  <c r="D13" i="6" a="1"/>
  <c r="G17" i="6" s="1"/>
  <c r="D13" i="6"/>
  <c r="D17" i="6" s="1"/>
  <c r="E11" i="6"/>
  <c r="I10" i="6"/>
  <c r="D10" i="6" a="1"/>
  <c r="F11" i="6" s="1"/>
  <c r="D9" i="6" a="1"/>
  <c r="I9" i="6" s="1"/>
  <c r="D9" i="6"/>
  <c r="D8" i="6" a="1"/>
  <c r="I8" i="6" s="1"/>
  <c r="D8" i="6"/>
  <c r="I7" i="6"/>
  <c r="D7" i="6" a="1"/>
  <c r="E12" i="6" s="1"/>
  <c r="H31" i="6" l="1"/>
  <c r="I16" i="6"/>
  <c r="D7" i="6"/>
  <c r="D12" i="6" s="1"/>
  <c r="D18" i="6" s="1"/>
  <c r="D10" i="6"/>
  <c r="D11" i="6" s="1"/>
  <c r="F12" i="6"/>
  <c r="D15" i="6"/>
  <c r="D21" i="6"/>
  <c r="D24" i="6"/>
  <c r="D27" i="6"/>
  <c r="D30" i="6"/>
  <c r="D33" i="6"/>
  <c r="E48" i="39"/>
  <c r="E48" i="40"/>
  <c r="G12" i="6"/>
  <c r="H7" i="6"/>
  <c r="H10" i="6"/>
  <c r="I48" i="39"/>
  <c r="I48" i="40"/>
  <c r="H8" i="6"/>
  <c r="H13" i="6"/>
  <c r="H22" i="6"/>
  <c r="H28" i="6"/>
  <c r="H34" i="6"/>
  <c r="G11" i="6"/>
  <c r="I25" i="6"/>
  <c r="H35" i="6"/>
  <c r="I13" i="6"/>
  <c r="E17" i="6"/>
  <c r="E18" i="6" s="1"/>
  <c r="H9" i="6"/>
  <c r="H14" i="6"/>
  <c r="F17" i="6"/>
  <c r="I17" i="6" s="1"/>
  <c r="H20" i="6"/>
  <c r="H23" i="6"/>
  <c r="H26" i="6"/>
  <c r="H29" i="6"/>
  <c r="H32" i="6"/>
  <c r="F18" i="6" l="1"/>
  <c r="I12" i="6"/>
  <c r="H12" i="6"/>
  <c r="G18" i="6"/>
  <c r="H11" i="6"/>
  <c r="I11" i="6"/>
  <c r="H17" i="6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<sst xmlns="http://schemas.openxmlformats.org/spreadsheetml/2006/main" count="1866" uniqueCount="245">
  <si>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</si>
  <si>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</si>
  <si>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</si>
  <si>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</si>
  <si>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</si>
  <si>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</si>
  <si>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</si>
  <si>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</si>
  <si>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</si>
  <si>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</si>
  <si>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</si>
  <si>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</si>
  <si>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</si>
  <si>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</si>
  <si>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</si>
  <si>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</si>
  <si>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</si>
  <si>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</si>
  <si>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</si>
  <si>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</si>
  <si>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</si>
  <si>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</si>
  <si>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</si>
  <si>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</si>
  <si>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</si>
  <si>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</si>
  <si>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</si>
  <si>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</si>
  <si>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</si>
  <si>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</si>
  <si>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</si>
  <si>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</si>
  <si>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</si>
  <si>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</si>
  <si>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</si>
  <si>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</si>
  <si>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</si>
  <si>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</si>
  <si>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</si>
  <si>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</si>
  <si>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</si>
  <si>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</si>
  <si>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</si>
  <si>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</si>
  <si>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</si>
  <si>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</si>
  <si>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</si>
  <si>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</si>
  <si>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</si>
  <si>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</si>
  <si>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</si>
  <si>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</si>
  <si>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</si>
  <si>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</si>
  <si>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</si>
  <si>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</si>
  <si>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</si>
  <si>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</si>
  <si>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</si>
  <si>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</si>
  <si>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</si>
  <si>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</si>
  <si>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</si>
  <si>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</si>
  <si>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</si>
  <si>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</si>
  <si>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</si>
  <si>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</si>
  <si>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</si>
  <si>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</si>
  <si>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</si>
  <si>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</si>
  <si>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</si>
  <si>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</si>
  <si>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</si>
  <si>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</si>
  <si>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</si>
  <si>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</si>
  <si>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</si>
  <si>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</si>
  <si>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</si>
  <si>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</si>
  <si>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</si>
  <si>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</si>
  <si>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</si>
  <si>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</si>
  <si>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</si>
  <si>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</si>
  <si>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</si>
  <si>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</si>
  <si>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</si>
  <si>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</si>
  <si>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</si>
  <si>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</si>
  <si>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</si>
  <si>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</si>
  <si>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</si>
  <si>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</si>
  <si>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</si>
  <si>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</si>
  <si>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</si>
  <si>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</si>
  <si>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</si>
  <si>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</si>
  <si>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</si>
  <si>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</si>
  <si>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</si>
  <si>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</si>
  <si>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</si>
  <si>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</si>
  <si>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</si>
  <si>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</si>
  <si>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</si>
  <si>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</si>
  <si>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</si>
  <si>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</si>
  <si>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</si>
  <si>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</si>
  <si>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</si>
  <si>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</si>
  <si>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</si>
  <si>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</si>
  <si>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</si>
  <si>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</si>
  <si>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</si>
  <si>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</si>
  <si>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</si>
  <si>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</si>
  <si>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</si>
  <si>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</si>
  <si>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</si>
  <si>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</si>
  <si>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</si>
  <si>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</si>
  <si>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</si>
  <si>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</si>
  <si>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</si>
  <si>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</si>
  <si>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</si>
  <si>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</si>
  <si>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</si>
  <si>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</si>
  <si>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</si>
  <si>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</si>
  <si>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</si>
  <si>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</si>
  <si>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</si>
  <si>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</si>
  <si>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</si>
  <si>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</si>
  <si>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</si>
  <si>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</si>
  <si>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</si>
  <si>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</si>
  <si>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Julio </t>
  </si>
  <si>
    <t xml:space="preserve"> Julio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</si>
  <si>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</si>
  <si>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</si>
  <si>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</si>
  <si>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</si>
  <si>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</si>
  <si>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</si>
  <si>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</si>
  <si>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Julio de 2026</t>
  </si>
  <si>
    <t>En régimen de mercancía</t>
  </si>
  <si>
    <t>Málaga</t>
  </si>
  <si>
    <t>10.2. CONTENEDORES ORIGEN-DESTINO NACIONAL</t>
  </si>
  <si>
    <t>Incluye descargas y cargas sin tránsito, y el origen o el destino, respectivamente, es nacional. No incluye transbordo</t>
  </si>
  <si>
    <t>10.3. CONTENEDORES IMPORT-EXPORT</t>
  </si>
  <si>
    <t>Incluye descargas y cargas sin tránsito, y el origen o el destino, respectivamente, no es nacional. No incluye transbordo</t>
  </si>
  <si>
    <t>Import-Export</t>
  </si>
  <si>
    <t>Origen-destino nacional</t>
  </si>
  <si>
    <t>Fecha: 22/9/2026</t>
  </si>
  <si>
    <t>Pasaia</t>
  </si>
  <si>
    <t>Maquinaria, aparatos, herramientas y repuestos</t>
  </si>
  <si>
    <t>Baleares</t>
  </si>
  <si>
    <t xml:space="preserve">Julio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</si>
  <si>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</si>
  <si>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</si>
  <si>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</si>
  <si>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</si>
  <si>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</si>
  <si>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</si>
  <si>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</si>
  <si>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</si>
  <si>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21/09/2026</t>
  </si>
  <si>
    <t>Var.(%)</t>
  </si>
  <si>
    <t>No incluye tránsito, ni taras ni transbordo y el país de origen es distinto a España</t>
  </si>
  <si>
    <t>1.1. IMPORTACIONES DE GRANELES LÍQUIDOS</t>
  </si>
  <si>
    <t>1.2. IMPORTACIONES DE GRANELES SÓLIDOS</t>
  </si>
  <si>
    <t>1.3. IMPORTACIONES DE MERCANCÍA GENERAL</t>
  </si>
  <si>
    <t>-</t>
  </si>
  <si>
    <t>2. EXPORTACIONES TOTALES</t>
  </si>
  <si>
    <t>No incluye tránsito, ni taras ni transbordo y el país de destino es distinto a España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</si>
  <si>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</si>
  <si>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</si>
  <si>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</si>
  <si>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</si>
  <si>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</si>
  <si>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</si>
  <si>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</si>
  <si>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Fecha: 21/9/2026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</si>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</sst>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0" fillId="4" borderId="49" xfId="0" applyFont="1" applyFill="1" applyBorder="1" applyAlignment="1">
      <alignment horizontal="left" vertical="center"/>
    </xf>
    <xf numFmtId="0" fontId="20" fillId="3" borderId="5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30" fillId="5" borderId="46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8" xfId="0" applyFont="1" applyFill="1" applyBorder="1" applyAlignment="1">
      <alignment horizontal="center" vertical="center"/>
    </xf>
    <xf numFmtId="0" fontId="20" fillId="3" borderId="48" xfId="0" applyFont="1" applyFill="1" applyBorder="1" applyAlignment="1">
      <alignment horizontal="left" vertical="center" wrapText="1" inden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1" xfId="0" applyFont="1" applyFill="1" applyBorder="1" applyAlignment="1">
      <alignment horizontal="center" vertical="center"/>
    </xf>
    <xf numFmtId="0" fontId="33" fillId="3" borderId="45" xfId="0" applyFont="1" applyFill="1" applyBorder="1" applyAlignment="1">
      <alignment horizontal="left" vertical="center" wrapText="1"/>
    </xf>
    <xf numFmtId="0" fontId="32" fillId="5" borderId="50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Normal" xfId="0" builtinId="0"/>
    <cellStyle name="Normal 2" xfId="1" xr:uid="{6A3DC9A2-C695-4072-B9A2-7DECE346ECAA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7595273.8839999996</c:v>
                </c:pt>
                <c:pt idx="1">
                  <c:v>1989523</c:v>
                </c:pt>
                <c:pt idx="2">
                  <c:v>3863927.264</c:v>
                </c:pt>
                <c:pt idx="3">
                  <c:v>2611051.9670000002</c:v>
                </c:pt>
                <c:pt idx="4">
                  <c:v>59008532.960000001</c:v>
                </c:pt>
                <c:pt idx="5">
                  <c:v>3295397.1549999998</c:v>
                </c:pt>
                <c:pt idx="6">
                  <c:v>10495399.885</c:v>
                </c:pt>
                <c:pt idx="7">
                  <c:v>41687360.053000003</c:v>
                </c:pt>
                <c:pt idx="8">
                  <c:v>19916513</c:v>
                </c:pt>
                <c:pt idx="9">
                  <c:v>20335719.817000002</c:v>
                </c:pt>
                <c:pt idx="10">
                  <c:v>11758943.821</c:v>
                </c:pt>
                <c:pt idx="11">
                  <c:v>1283547.7069999999</c:v>
                </c:pt>
                <c:pt idx="12">
                  <c:v>4190860.1260000002</c:v>
                </c:pt>
                <c:pt idx="13">
                  <c:v>7273490.6630000016</c:v>
                </c:pt>
                <c:pt idx="14">
                  <c:v>17154876.728</c:v>
                </c:pt>
                <c:pt idx="15">
                  <c:v>21130224.844000001</c:v>
                </c:pt>
                <c:pt idx="16">
                  <c:v>3608876.4169999999</c:v>
                </c:pt>
                <c:pt idx="17">
                  <c:v>1324615.9269999999</c:v>
                </c:pt>
                <c:pt idx="18">
                  <c:v>324057</c:v>
                </c:pt>
                <c:pt idx="19">
                  <c:v>1505594.0160000001</c:v>
                </c:pt>
                <c:pt idx="20">
                  <c:v>2072290.226</c:v>
                </c:pt>
                <c:pt idx="21">
                  <c:v>8161285.9900000002</c:v>
                </c:pt>
                <c:pt idx="22">
                  <c:v>4127228.2319999998</c:v>
                </c:pt>
                <c:pt idx="23">
                  <c:v>2365825</c:v>
                </c:pt>
                <c:pt idx="24">
                  <c:v>17659065.984999999</c:v>
                </c:pt>
                <c:pt idx="25">
                  <c:v>46660864.324000001</c:v>
                </c:pt>
                <c:pt idx="26">
                  <c:v>3169165.4130000002</c:v>
                </c:pt>
                <c:pt idx="27">
                  <c:v>932906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7735975.9369999999</c:v>
                </c:pt>
                <c:pt idx="1">
                  <c:v>1577814.953</c:v>
                </c:pt>
                <c:pt idx="2">
                  <c:v>3640775.2519999999</c:v>
                </c:pt>
                <c:pt idx="3">
                  <c:v>2722988.1529999999</c:v>
                </c:pt>
                <c:pt idx="4">
                  <c:v>59454213.663000003</c:v>
                </c:pt>
                <c:pt idx="5">
                  <c:v>2986130.0980000002</c:v>
                </c:pt>
                <c:pt idx="6">
                  <c:v>10592169.001</c:v>
                </c:pt>
                <c:pt idx="7">
                  <c:v>40874491.578000002</c:v>
                </c:pt>
                <c:pt idx="8">
                  <c:v>18312832</c:v>
                </c:pt>
                <c:pt idx="9">
                  <c:v>19119381.423999999</c:v>
                </c:pt>
                <c:pt idx="10">
                  <c:v>10799711.304</c:v>
                </c:pt>
                <c:pt idx="11">
                  <c:v>1212745.031</c:v>
                </c:pt>
                <c:pt idx="12">
                  <c:v>3977388.4479999999</c:v>
                </c:pt>
                <c:pt idx="13">
                  <c:v>10069196.471999999</c:v>
                </c:pt>
                <c:pt idx="14">
                  <c:v>17507812.848000001</c:v>
                </c:pt>
                <c:pt idx="15">
                  <c:v>21127580.793000001</c:v>
                </c:pt>
                <c:pt idx="16">
                  <c:v>3171085.3670000001</c:v>
                </c:pt>
                <c:pt idx="17">
                  <c:v>1316526.1769999999</c:v>
                </c:pt>
                <c:pt idx="18">
                  <c:v>319460</c:v>
                </c:pt>
                <c:pt idx="19">
                  <c:v>1753629.264</c:v>
                </c:pt>
                <c:pt idx="20">
                  <c:v>2028417.642</c:v>
                </c:pt>
                <c:pt idx="21">
                  <c:v>8376514.4060000004</c:v>
                </c:pt>
                <c:pt idx="22">
                  <c:v>4104265.45</c:v>
                </c:pt>
                <c:pt idx="23">
                  <c:v>2393590</c:v>
                </c:pt>
                <c:pt idx="24">
                  <c:v>16711369.74</c:v>
                </c:pt>
                <c:pt idx="25">
                  <c:v>48105596.060000002</c:v>
                </c:pt>
                <c:pt idx="26">
                  <c:v>3220699.9780000001</c:v>
                </c:pt>
                <c:pt idx="27">
                  <c:v>893138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8061935"/>
        <c:axId val="9781525"/>
      </c:barChart>
      <c:catAx>
        <c:axId val="4806193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781525"/>
        <c:crosses val="autoZero"/>
        <c:auto val="1"/>
        <c:lblAlgn val="ctr"/>
        <c:lblOffset val="100"/>
        <c:noMultiLvlLbl val="0"/>
      </c:catAx>
      <c:valAx>
        <c:axId val="978152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061935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7552664</c:v>
                </c:pt>
                <c:pt idx="1">
                  <c:v>1976526</c:v>
                </c:pt>
                <c:pt idx="2">
                  <c:v>3817089</c:v>
                </c:pt>
                <c:pt idx="3">
                  <c:v>2568503</c:v>
                </c:pt>
                <c:pt idx="4">
                  <c:v>55068057</c:v>
                </c:pt>
                <c:pt idx="5">
                  <c:v>3205215</c:v>
                </c:pt>
                <c:pt idx="6">
                  <c:v>10429704</c:v>
                </c:pt>
                <c:pt idx="7">
                  <c:v>40623473</c:v>
                </c:pt>
                <c:pt idx="8">
                  <c:v>19893252</c:v>
                </c:pt>
                <c:pt idx="9">
                  <c:v>20174730</c:v>
                </c:pt>
                <c:pt idx="10">
                  <c:v>11741020</c:v>
                </c:pt>
                <c:pt idx="11">
                  <c:v>837630</c:v>
                </c:pt>
                <c:pt idx="12">
                  <c:v>4172605</c:v>
                </c:pt>
                <c:pt idx="13">
                  <c:v>7254130</c:v>
                </c:pt>
                <c:pt idx="14">
                  <c:v>16920205</c:v>
                </c:pt>
                <c:pt idx="15">
                  <c:v>19403068</c:v>
                </c:pt>
                <c:pt idx="16">
                  <c:v>3529873</c:v>
                </c:pt>
                <c:pt idx="17">
                  <c:v>1309896</c:v>
                </c:pt>
                <c:pt idx="18">
                  <c:v>321881</c:v>
                </c:pt>
                <c:pt idx="19">
                  <c:v>1491076</c:v>
                </c:pt>
                <c:pt idx="20">
                  <c:v>2044117</c:v>
                </c:pt>
                <c:pt idx="21">
                  <c:v>7551818</c:v>
                </c:pt>
                <c:pt idx="22">
                  <c:v>4099250</c:v>
                </c:pt>
                <c:pt idx="23">
                  <c:v>2346188</c:v>
                </c:pt>
                <c:pt idx="24">
                  <c:v>17576469</c:v>
                </c:pt>
                <c:pt idx="25">
                  <c:v>46295042</c:v>
                </c:pt>
                <c:pt idx="26">
                  <c:v>3079201</c:v>
                </c:pt>
                <c:pt idx="27">
                  <c:v>926924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7679874</c:v>
                </c:pt>
                <c:pt idx="1">
                  <c:v>1567616</c:v>
                </c:pt>
                <c:pt idx="2">
                  <c:v>3591043</c:v>
                </c:pt>
                <c:pt idx="3">
                  <c:v>2670628</c:v>
                </c:pt>
                <c:pt idx="4">
                  <c:v>55782816</c:v>
                </c:pt>
                <c:pt idx="5">
                  <c:v>2907191</c:v>
                </c:pt>
                <c:pt idx="6">
                  <c:v>10514021</c:v>
                </c:pt>
                <c:pt idx="7">
                  <c:v>39869487</c:v>
                </c:pt>
                <c:pt idx="8">
                  <c:v>18298293</c:v>
                </c:pt>
                <c:pt idx="9">
                  <c:v>18977101</c:v>
                </c:pt>
                <c:pt idx="10">
                  <c:v>10784743</c:v>
                </c:pt>
                <c:pt idx="11">
                  <c:v>779758</c:v>
                </c:pt>
                <c:pt idx="12">
                  <c:v>3962230</c:v>
                </c:pt>
                <c:pt idx="13">
                  <c:v>10040425</c:v>
                </c:pt>
                <c:pt idx="14">
                  <c:v>17261559</c:v>
                </c:pt>
                <c:pt idx="15">
                  <c:v>19360740</c:v>
                </c:pt>
                <c:pt idx="16">
                  <c:v>3133085</c:v>
                </c:pt>
                <c:pt idx="17">
                  <c:v>1300658</c:v>
                </c:pt>
                <c:pt idx="18">
                  <c:v>316525</c:v>
                </c:pt>
                <c:pt idx="19">
                  <c:v>1737821</c:v>
                </c:pt>
                <c:pt idx="20">
                  <c:v>1997686</c:v>
                </c:pt>
                <c:pt idx="21">
                  <c:v>7915761</c:v>
                </c:pt>
                <c:pt idx="22">
                  <c:v>4071394</c:v>
                </c:pt>
                <c:pt idx="23">
                  <c:v>2371482</c:v>
                </c:pt>
                <c:pt idx="24">
                  <c:v>16531916</c:v>
                </c:pt>
                <c:pt idx="25">
                  <c:v>47756238</c:v>
                </c:pt>
                <c:pt idx="26">
                  <c:v>3129335</c:v>
                </c:pt>
                <c:pt idx="27">
                  <c:v>888825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174297"/>
        <c:axId val="51610655"/>
      </c:barChart>
      <c:catAx>
        <c:axId val="3117429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10655"/>
        <c:crosses val="autoZero"/>
        <c:auto val="1"/>
        <c:lblAlgn val="ctr"/>
        <c:lblOffset val="100"/>
        <c:noMultiLvlLbl val="0"/>
      </c:catAx>
      <c:valAx>
        <c:axId val="5161065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17429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5369313</c:v>
                </c:pt>
                <c:pt idx="1">
                  <c:v>51961</c:v>
                </c:pt>
                <c:pt idx="2">
                  <c:v>90122</c:v>
                </c:pt>
                <c:pt idx="3">
                  <c:v>369691</c:v>
                </c:pt>
                <c:pt idx="4">
                  <c:v>16660674</c:v>
                </c:pt>
                <c:pt idx="5">
                  <c:v>449536</c:v>
                </c:pt>
                <c:pt idx="6">
                  <c:v>949585</c:v>
                </c:pt>
                <c:pt idx="7">
                  <c:v>9887130</c:v>
                </c:pt>
                <c:pt idx="8">
                  <c:v>12788955</c:v>
                </c:pt>
                <c:pt idx="9">
                  <c:v>15005378</c:v>
                </c:pt>
                <c:pt idx="10">
                  <c:v>5525941</c:v>
                </c:pt>
                <c:pt idx="11">
                  <c:v>487986</c:v>
                </c:pt>
                <c:pt idx="12">
                  <c:v>1815137</c:v>
                </c:pt>
                <c:pt idx="13">
                  <c:v>940919</c:v>
                </c:pt>
                <c:pt idx="14">
                  <c:v>12729225</c:v>
                </c:pt>
                <c:pt idx="15">
                  <c:v>6322714</c:v>
                </c:pt>
                <c:pt idx="16">
                  <c:v>57088</c:v>
                </c:pt>
                <c:pt idx="17">
                  <c:v>0</c:v>
                </c:pt>
                <c:pt idx="18">
                  <c:v>42031</c:v>
                </c:pt>
                <c:pt idx="19">
                  <c:v>830581</c:v>
                </c:pt>
                <c:pt idx="20">
                  <c:v>0</c:v>
                </c:pt>
                <c:pt idx="21">
                  <c:v>2188297</c:v>
                </c:pt>
                <c:pt idx="22">
                  <c:v>130672</c:v>
                </c:pt>
                <c:pt idx="23">
                  <c:v>368395</c:v>
                </c:pt>
                <c:pt idx="24">
                  <c:v>11512416</c:v>
                </c:pt>
                <c:pt idx="25">
                  <c:v>2349981</c:v>
                </c:pt>
                <c:pt idx="26">
                  <c:v>24980</c:v>
                </c:pt>
                <c:pt idx="27">
                  <c:v>144265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5334612</c:v>
                </c:pt>
                <c:pt idx="1">
                  <c:v>31715</c:v>
                </c:pt>
                <c:pt idx="2">
                  <c:v>57671</c:v>
                </c:pt>
                <c:pt idx="3">
                  <c:v>340389</c:v>
                </c:pt>
                <c:pt idx="4">
                  <c:v>16490672</c:v>
                </c:pt>
                <c:pt idx="5">
                  <c:v>570380</c:v>
                </c:pt>
                <c:pt idx="6">
                  <c:v>938726</c:v>
                </c:pt>
                <c:pt idx="7">
                  <c:v>9614543</c:v>
                </c:pt>
                <c:pt idx="8">
                  <c:v>10826086</c:v>
                </c:pt>
                <c:pt idx="9">
                  <c:v>14847850</c:v>
                </c:pt>
                <c:pt idx="10">
                  <c:v>5451215</c:v>
                </c:pt>
                <c:pt idx="11">
                  <c:v>427770</c:v>
                </c:pt>
                <c:pt idx="12">
                  <c:v>1382279</c:v>
                </c:pt>
                <c:pt idx="13">
                  <c:v>932238</c:v>
                </c:pt>
                <c:pt idx="14">
                  <c:v>13012043</c:v>
                </c:pt>
                <c:pt idx="15">
                  <c:v>6332195</c:v>
                </c:pt>
                <c:pt idx="16">
                  <c:v>52157</c:v>
                </c:pt>
                <c:pt idx="17">
                  <c:v>0</c:v>
                </c:pt>
                <c:pt idx="18">
                  <c:v>38239</c:v>
                </c:pt>
                <c:pt idx="19">
                  <c:v>839632</c:v>
                </c:pt>
                <c:pt idx="20">
                  <c:v>0</c:v>
                </c:pt>
                <c:pt idx="21">
                  <c:v>2324271</c:v>
                </c:pt>
                <c:pt idx="22">
                  <c:v>115368</c:v>
                </c:pt>
                <c:pt idx="23">
                  <c:v>279527</c:v>
                </c:pt>
                <c:pt idx="24">
                  <c:v>10913790</c:v>
                </c:pt>
                <c:pt idx="25">
                  <c:v>2206239</c:v>
                </c:pt>
                <c:pt idx="26">
                  <c:v>14055</c:v>
                </c:pt>
                <c:pt idx="27">
                  <c:v>199393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4334645"/>
        <c:axId val="61828392"/>
      </c:barChart>
      <c:catAx>
        <c:axId val="2433464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828392"/>
        <c:crosses val="autoZero"/>
        <c:auto val="1"/>
        <c:lblAlgn val="ctr"/>
        <c:lblOffset val="100"/>
        <c:noMultiLvlLbl val="0"/>
      </c:catAx>
      <c:valAx>
        <c:axId val="6182839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33464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1855863</c:v>
                </c:pt>
                <c:pt idx="1">
                  <c:v>774730</c:v>
                </c:pt>
                <c:pt idx="2">
                  <c:v>2743165</c:v>
                </c:pt>
                <c:pt idx="3">
                  <c:v>1456354</c:v>
                </c:pt>
                <c:pt idx="4">
                  <c:v>155328</c:v>
                </c:pt>
                <c:pt idx="5">
                  <c:v>1320724</c:v>
                </c:pt>
                <c:pt idx="6">
                  <c:v>179857</c:v>
                </c:pt>
                <c:pt idx="7">
                  <c:v>2249818</c:v>
                </c:pt>
                <c:pt idx="8">
                  <c:v>2246955</c:v>
                </c:pt>
                <c:pt idx="9">
                  <c:v>4662398</c:v>
                </c:pt>
                <c:pt idx="10">
                  <c:v>5087621</c:v>
                </c:pt>
                <c:pt idx="11">
                  <c:v>4907</c:v>
                </c:pt>
                <c:pt idx="12">
                  <c:v>1799808</c:v>
                </c:pt>
                <c:pt idx="13">
                  <c:v>5193840</c:v>
                </c:pt>
                <c:pt idx="14">
                  <c:v>3196964</c:v>
                </c:pt>
                <c:pt idx="15">
                  <c:v>295292</c:v>
                </c:pt>
                <c:pt idx="16">
                  <c:v>543005</c:v>
                </c:pt>
                <c:pt idx="17">
                  <c:v>526561</c:v>
                </c:pt>
                <c:pt idx="18">
                  <c:v>12221</c:v>
                </c:pt>
                <c:pt idx="19">
                  <c:v>573299</c:v>
                </c:pt>
                <c:pt idx="20">
                  <c:v>456696</c:v>
                </c:pt>
                <c:pt idx="21">
                  <c:v>208149</c:v>
                </c:pt>
                <c:pt idx="22">
                  <c:v>1756247</c:v>
                </c:pt>
                <c:pt idx="23">
                  <c:v>952597</c:v>
                </c:pt>
                <c:pt idx="24">
                  <c:v>4953575</c:v>
                </c:pt>
                <c:pt idx="25">
                  <c:v>1425597</c:v>
                </c:pt>
                <c:pt idx="26">
                  <c:v>166561</c:v>
                </c:pt>
                <c:pt idx="27">
                  <c:v>225826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2099713</c:v>
                </c:pt>
                <c:pt idx="1">
                  <c:v>747892</c:v>
                </c:pt>
                <c:pt idx="2">
                  <c:v>2507300</c:v>
                </c:pt>
                <c:pt idx="3">
                  <c:v>1544419</c:v>
                </c:pt>
                <c:pt idx="4">
                  <c:v>190170</c:v>
                </c:pt>
                <c:pt idx="5">
                  <c:v>909865</c:v>
                </c:pt>
                <c:pt idx="6">
                  <c:v>199139</c:v>
                </c:pt>
                <c:pt idx="7">
                  <c:v>2145577</c:v>
                </c:pt>
                <c:pt idx="8">
                  <c:v>2600199</c:v>
                </c:pt>
                <c:pt idx="9">
                  <c:v>3580085</c:v>
                </c:pt>
                <c:pt idx="10">
                  <c:v>4599764</c:v>
                </c:pt>
                <c:pt idx="11">
                  <c:v>4000</c:v>
                </c:pt>
                <c:pt idx="12">
                  <c:v>1965709</c:v>
                </c:pt>
                <c:pt idx="13">
                  <c:v>8139681</c:v>
                </c:pt>
                <c:pt idx="14">
                  <c:v>3112718</c:v>
                </c:pt>
                <c:pt idx="15">
                  <c:v>268812</c:v>
                </c:pt>
                <c:pt idx="16">
                  <c:v>582654</c:v>
                </c:pt>
                <c:pt idx="17">
                  <c:v>628066</c:v>
                </c:pt>
                <c:pt idx="18">
                  <c:v>8394</c:v>
                </c:pt>
                <c:pt idx="19">
                  <c:v>476198</c:v>
                </c:pt>
                <c:pt idx="20">
                  <c:v>594760</c:v>
                </c:pt>
                <c:pt idx="21">
                  <c:v>214815</c:v>
                </c:pt>
                <c:pt idx="22">
                  <c:v>1794888</c:v>
                </c:pt>
                <c:pt idx="23">
                  <c:v>1126358</c:v>
                </c:pt>
                <c:pt idx="24">
                  <c:v>4427586</c:v>
                </c:pt>
                <c:pt idx="25">
                  <c:v>1402453</c:v>
                </c:pt>
                <c:pt idx="26">
                  <c:v>173710</c:v>
                </c:pt>
                <c:pt idx="27">
                  <c:v>215829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162056"/>
        <c:axId val="25252871"/>
      </c:barChart>
      <c:catAx>
        <c:axId val="421620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252871"/>
        <c:crosses val="autoZero"/>
        <c:auto val="1"/>
        <c:lblAlgn val="ctr"/>
        <c:lblOffset val="100"/>
        <c:noMultiLvlLbl val="0"/>
      </c:catAx>
      <c:valAx>
        <c:axId val="2525287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16205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327488</c:v>
                </c:pt>
                <c:pt idx="1">
                  <c:v>1149835</c:v>
                </c:pt>
                <c:pt idx="2">
                  <c:v>983802</c:v>
                </c:pt>
                <c:pt idx="3">
                  <c:v>742458</c:v>
                </c:pt>
                <c:pt idx="4">
                  <c:v>38252055</c:v>
                </c:pt>
                <c:pt idx="5">
                  <c:v>1434955</c:v>
                </c:pt>
                <c:pt idx="6">
                  <c:v>9300262</c:v>
                </c:pt>
                <c:pt idx="7">
                  <c:v>28486525</c:v>
                </c:pt>
                <c:pt idx="8">
                  <c:v>4857342</c:v>
                </c:pt>
                <c:pt idx="9">
                  <c:v>506954</c:v>
                </c:pt>
                <c:pt idx="10">
                  <c:v>1127458</c:v>
                </c:pt>
                <c:pt idx="11">
                  <c:v>344737</c:v>
                </c:pt>
                <c:pt idx="12">
                  <c:v>557660</c:v>
                </c:pt>
                <c:pt idx="13">
                  <c:v>1119371</c:v>
                </c:pt>
                <c:pt idx="14">
                  <c:v>994016</c:v>
                </c:pt>
                <c:pt idx="15">
                  <c:v>12785062</c:v>
                </c:pt>
                <c:pt idx="16">
                  <c:v>2929780</c:v>
                </c:pt>
                <c:pt idx="17">
                  <c:v>783335</c:v>
                </c:pt>
                <c:pt idx="18">
                  <c:v>267629</c:v>
                </c:pt>
                <c:pt idx="19">
                  <c:v>87196</c:v>
                </c:pt>
                <c:pt idx="20">
                  <c:v>1587421</c:v>
                </c:pt>
                <c:pt idx="21">
                  <c:v>5155372</c:v>
                </c:pt>
                <c:pt idx="22">
                  <c:v>2212331</c:v>
                </c:pt>
                <c:pt idx="23">
                  <c:v>1025196</c:v>
                </c:pt>
                <c:pt idx="24">
                  <c:v>1110478</c:v>
                </c:pt>
                <c:pt idx="25">
                  <c:v>42519464</c:v>
                </c:pt>
                <c:pt idx="26">
                  <c:v>2887660</c:v>
                </c:pt>
                <c:pt idx="27">
                  <c:v>556833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245549</c:v>
                </c:pt>
                <c:pt idx="1">
                  <c:v>788009</c:v>
                </c:pt>
                <c:pt idx="2">
                  <c:v>1026072</c:v>
                </c:pt>
                <c:pt idx="3">
                  <c:v>785820</c:v>
                </c:pt>
                <c:pt idx="4">
                  <c:v>39101974</c:v>
                </c:pt>
                <c:pt idx="5">
                  <c:v>1426946</c:v>
                </c:pt>
                <c:pt idx="6">
                  <c:v>9376156</c:v>
                </c:pt>
                <c:pt idx="7">
                  <c:v>28109367</c:v>
                </c:pt>
                <c:pt idx="8">
                  <c:v>4872008</c:v>
                </c:pt>
                <c:pt idx="9">
                  <c:v>549166</c:v>
                </c:pt>
                <c:pt idx="10">
                  <c:v>733764</c:v>
                </c:pt>
                <c:pt idx="11">
                  <c:v>347988</c:v>
                </c:pt>
                <c:pt idx="12">
                  <c:v>614242</c:v>
                </c:pt>
                <c:pt idx="13">
                  <c:v>968506</c:v>
                </c:pt>
                <c:pt idx="14">
                  <c:v>1136798</c:v>
                </c:pt>
                <c:pt idx="15">
                  <c:v>12759733</c:v>
                </c:pt>
                <c:pt idx="16">
                  <c:v>2498274</c:v>
                </c:pt>
                <c:pt idx="17">
                  <c:v>672592</c:v>
                </c:pt>
                <c:pt idx="18">
                  <c:v>269892</c:v>
                </c:pt>
                <c:pt idx="19">
                  <c:v>421991</c:v>
                </c:pt>
                <c:pt idx="20">
                  <c:v>1402926</c:v>
                </c:pt>
                <c:pt idx="21">
                  <c:v>5376675</c:v>
                </c:pt>
                <c:pt idx="22">
                  <c:v>2161138</c:v>
                </c:pt>
                <c:pt idx="23">
                  <c:v>965597</c:v>
                </c:pt>
                <c:pt idx="24">
                  <c:v>1190540</c:v>
                </c:pt>
                <c:pt idx="25">
                  <c:v>44147546</c:v>
                </c:pt>
                <c:pt idx="26">
                  <c:v>2941570</c:v>
                </c:pt>
                <c:pt idx="27">
                  <c:v>473603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597496"/>
        <c:axId val="50265392"/>
      </c:barChart>
      <c:catAx>
        <c:axId val="145974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265392"/>
        <c:crosses val="autoZero"/>
        <c:auto val="1"/>
        <c:lblAlgn val="ctr"/>
        <c:lblOffset val="100"/>
        <c:noMultiLvlLbl val="0"/>
      </c:catAx>
      <c:valAx>
        <c:axId val="5026539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59749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0</c:v>
                </c:pt>
                <c:pt idx="1">
                  <c:v>1056512</c:v>
                </c:pt>
                <c:pt idx="2">
                  <c:v>94776</c:v>
                </c:pt>
                <c:pt idx="3">
                  <c:v>74</c:v>
                </c:pt>
                <c:pt idx="4">
                  <c:v>30240969</c:v>
                </c:pt>
                <c:pt idx="5">
                  <c:v>897145</c:v>
                </c:pt>
                <c:pt idx="6">
                  <c:v>181210</c:v>
                </c:pt>
                <c:pt idx="7">
                  <c:v>21316416</c:v>
                </c:pt>
                <c:pt idx="8">
                  <c:v>2910029</c:v>
                </c:pt>
                <c:pt idx="9">
                  <c:v>326854</c:v>
                </c:pt>
                <c:pt idx="10">
                  <c:v>1100719</c:v>
                </c:pt>
                <c:pt idx="11">
                  <c:v>45536</c:v>
                </c:pt>
                <c:pt idx="12">
                  <c:v>97495</c:v>
                </c:pt>
                <c:pt idx="13">
                  <c:v>592073</c:v>
                </c:pt>
                <c:pt idx="14">
                  <c:v>539322</c:v>
                </c:pt>
                <c:pt idx="15">
                  <c:v>9369789</c:v>
                </c:pt>
                <c:pt idx="16">
                  <c:v>2655843</c:v>
                </c:pt>
                <c:pt idx="17">
                  <c:v>351535</c:v>
                </c:pt>
                <c:pt idx="18">
                  <c:v>15154</c:v>
                </c:pt>
                <c:pt idx="19">
                  <c:v>0</c:v>
                </c:pt>
                <c:pt idx="20">
                  <c:v>29</c:v>
                </c:pt>
                <c:pt idx="21">
                  <c:v>2421474</c:v>
                </c:pt>
                <c:pt idx="22">
                  <c:v>905273</c:v>
                </c:pt>
                <c:pt idx="23">
                  <c:v>672415</c:v>
                </c:pt>
                <c:pt idx="24">
                  <c:v>89832</c:v>
                </c:pt>
                <c:pt idx="25">
                  <c:v>33115753</c:v>
                </c:pt>
                <c:pt idx="26">
                  <c:v>1840969</c:v>
                </c:pt>
                <c:pt idx="27">
                  <c:v>205839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20</c:v>
                </c:pt>
                <c:pt idx="1">
                  <c:v>713592</c:v>
                </c:pt>
                <c:pt idx="2">
                  <c:v>188852</c:v>
                </c:pt>
                <c:pt idx="3">
                  <c:v>0</c:v>
                </c:pt>
                <c:pt idx="4">
                  <c:v>31265762</c:v>
                </c:pt>
                <c:pt idx="5">
                  <c:v>935995</c:v>
                </c:pt>
                <c:pt idx="6">
                  <c:v>180132</c:v>
                </c:pt>
                <c:pt idx="7">
                  <c:v>20990469</c:v>
                </c:pt>
                <c:pt idx="8">
                  <c:v>2819420</c:v>
                </c:pt>
                <c:pt idx="9">
                  <c:v>332383</c:v>
                </c:pt>
                <c:pt idx="10">
                  <c:v>722639</c:v>
                </c:pt>
                <c:pt idx="11">
                  <c:v>39702</c:v>
                </c:pt>
                <c:pt idx="12">
                  <c:v>199716</c:v>
                </c:pt>
                <c:pt idx="13">
                  <c:v>596084</c:v>
                </c:pt>
                <c:pt idx="14">
                  <c:v>666091</c:v>
                </c:pt>
                <c:pt idx="15">
                  <c:v>9509434</c:v>
                </c:pt>
                <c:pt idx="16">
                  <c:v>2245328</c:v>
                </c:pt>
                <c:pt idx="17">
                  <c:v>269454</c:v>
                </c:pt>
                <c:pt idx="18">
                  <c:v>18714</c:v>
                </c:pt>
                <c:pt idx="19">
                  <c:v>969</c:v>
                </c:pt>
                <c:pt idx="20">
                  <c:v>14</c:v>
                </c:pt>
                <c:pt idx="21">
                  <c:v>2694540</c:v>
                </c:pt>
                <c:pt idx="22">
                  <c:v>824236</c:v>
                </c:pt>
                <c:pt idx="23">
                  <c:v>625347</c:v>
                </c:pt>
                <c:pt idx="24">
                  <c:v>85558</c:v>
                </c:pt>
                <c:pt idx="25">
                  <c:v>34745954</c:v>
                </c:pt>
                <c:pt idx="26">
                  <c:v>1849873</c:v>
                </c:pt>
                <c:pt idx="27">
                  <c:v>168765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5229942"/>
        <c:axId val="60153472"/>
      </c:barChart>
      <c:catAx>
        <c:axId val="4522994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153472"/>
        <c:crosses val="autoZero"/>
        <c:auto val="1"/>
        <c:lblAlgn val="ctr"/>
        <c:lblOffset val="100"/>
        <c:noMultiLvlLbl val="0"/>
      </c:catAx>
      <c:valAx>
        <c:axId val="6015347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22994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14110.884</c:v>
                </c:pt>
                <c:pt idx="1">
                  <c:v>0</c:v>
                </c:pt>
                <c:pt idx="2">
                  <c:v>2199.2640000000001</c:v>
                </c:pt>
                <c:pt idx="3">
                  <c:v>5791.9669999999996</c:v>
                </c:pt>
                <c:pt idx="4">
                  <c:v>515.96</c:v>
                </c:pt>
                <c:pt idx="5">
                  <c:v>5675.1550000000007</c:v>
                </c:pt>
                <c:pt idx="6">
                  <c:v>862.8850000000001</c:v>
                </c:pt>
                <c:pt idx="7">
                  <c:v>861.053</c:v>
                </c:pt>
                <c:pt idx="8">
                  <c:v>0</c:v>
                </c:pt>
                <c:pt idx="9">
                  <c:v>96.816999999999979</c:v>
                </c:pt>
                <c:pt idx="10">
                  <c:v>1629.8209999999999</c:v>
                </c:pt>
                <c:pt idx="11">
                  <c:v>6.7069999999999999</c:v>
                </c:pt>
                <c:pt idx="12">
                  <c:v>48.126000000000012</c:v>
                </c:pt>
                <c:pt idx="13">
                  <c:v>9101.6630000000023</c:v>
                </c:pt>
                <c:pt idx="14">
                  <c:v>86.727999999999994</c:v>
                </c:pt>
                <c:pt idx="15">
                  <c:v>451.84399999999999</c:v>
                </c:pt>
                <c:pt idx="16">
                  <c:v>13.417</c:v>
                </c:pt>
                <c:pt idx="17">
                  <c:v>1221.9269999999999</c:v>
                </c:pt>
                <c:pt idx="18">
                  <c:v>0</c:v>
                </c:pt>
                <c:pt idx="19">
                  <c:v>435.01600000000002</c:v>
                </c:pt>
                <c:pt idx="20">
                  <c:v>9521.2259999999987</c:v>
                </c:pt>
                <c:pt idx="21">
                  <c:v>979.9899999999999</c:v>
                </c:pt>
                <c:pt idx="22">
                  <c:v>1162.232</c:v>
                </c:pt>
                <c:pt idx="23">
                  <c:v>0</c:v>
                </c:pt>
                <c:pt idx="24">
                  <c:v>969.9849999999999</c:v>
                </c:pt>
                <c:pt idx="25">
                  <c:v>729.32400000000018</c:v>
                </c:pt>
                <c:pt idx="26">
                  <c:v>15856.413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16164.937</c:v>
                </c:pt>
                <c:pt idx="1">
                  <c:v>555.95299999999997</c:v>
                </c:pt>
                <c:pt idx="2">
                  <c:v>3100.2520000000009</c:v>
                </c:pt>
                <c:pt idx="3">
                  <c:v>8011.1529999999984</c:v>
                </c:pt>
                <c:pt idx="4">
                  <c:v>694.66299999999978</c:v>
                </c:pt>
                <c:pt idx="5">
                  <c:v>7295.0980000000009</c:v>
                </c:pt>
                <c:pt idx="6">
                  <c:v>1217.001</c:v>
                </c:pt>
                <c:pt idx="7">
                  <c:v>943.57799999999986</c:v>
                </c:pt>
                <c:pt idx="8">
                  <c:v>0</c:v>
                </c:pt>
                <c:pt idx="9">
                  <c:v>233.42400000000001</c:v>
                </c:pt>
                <c:pt idx="10">
                  <c:v>1364.3040000000001</c:v>
                </c:pt>
                <c:pt idx="11">
                  <c:v>17.030999999999999</c:v>
                </c:pt>
                <c:pt idx="12">
                  <c:v>74.447999999999993</c:v>
                </c:pt>
                <c:pt idx="13">
                  <c:v>10647.472</c:v>
                </c:pt>
                <c:pt idx="14">
                  <c:v>82.847999999999999</c:v>
                </c:pt>
                <c:pt idx="15">
                  <c:v>368.79300000000012</c:v>
                </c:pt>
                <c:pt idx="16">
                  <c:v>13.367000000000001</c:v>
                </c:pt>
                <c:pt idx="17">
                  <c:v>1140.1769999999999</c:v>
                </c:pt>
                <c:pt idx="18">
                  <c:v>0</c:v>
                </c:pt>
                <c:pt idx="19">
                  <c:v>509.26400000000001</c:v>
                </c:pt>
                <c:pt idx="20">
                  <c:v>11891.642</c:v>
                </c:pt>
                <c:pt idx="21">
                  <c:v>1010.406000000001</c:v>
                </c:pt>
                <c:pt idx="22">
                  <c:v>1918.45</c:v>
                </c:pt>
                <c:pt idx="23">
                  <c:v>0</c:v>
                </c:pt>
                <c:pt idx="24">
                  <c:v>741.74</c:v>
                </c:pt>
                <c:pt idx="25">
                  <c:v>578.05999999999995</c:v>
                </c:pt>
                <c:pt idx="26">
                  <c:v>16064.977999999999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008130"/>
        <c:axId val="47332184"/>
      </c:barChart>
      <c:catAx>
        <c:axId val="5900813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332184"/>
        <c:crosses val="autoZero"/>
        <c:auto val="1"/>
        <c:lblAlgn val="ctr"/>
        <c:lblOffset val="100"/>
        <c:noMultiLvlLbl val="0"/>
      </c:catAx>
      <c:valAx>
        <c:axId val="4733218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00813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28499</c:v>
                </c:pt>
                <c:pt idx="1">
                  <c:v>12997</c:v>
                </c:pt>
                <c:pt idx="2">
                  <c:v>44639</c:v>
                </c:pt>
                <c:pt idx="3">
                  <c:v>26757</c:v>
                </c:pt>
                <c:pt idx="4">
                  <c:v>1833262</c:v>
                </c:pt>
                <c:pt idx="5">
                  <c:v>84507</c:v>
                </c:pt>
                <c:pt idx="6">
                  <c:v>64809</c:v>
                </c:pt>
                <c:pt idx="7">
                  <c:v>1063026</c:v>
                </c:pt>
                <c:pt idx="8">
                  <c:v>16978</c:v>
                </c:pt>
                <c:pt idx="9">
                  <c:v>155951</c:v>
                </c:pt>
                <c:pt idx="10">
                  <c:v>16294</c:v>
                </c:pt>
                <c:pt idx="11">
                  <c:v>445911</c:v>
                </c:pt>
                <c:pt idx="12">
                  <c:v>7410</c:v>
                </c:pt>
                <c:pt idx="13">
                  <c:v>10259</c:v>
                </c:pt>
                <c:pt idx="14">
                  <c:v>92820</c:v>
                </c:pt>
                <c:pt idx="15">
                  <c:v>1726696</c:v>
                </c:pt>
                <c:pt idx="16">
                  <c:v>78990</c:v>
                </c:pt>
                <c:pt idx="17">
                  <c:v>13498</c:v>
                </c:pt>
                <c:pt idx="18">
                  <c:v>2176</c:v>
                </c:pt>
                <c:pt idx="19">
                  <c:v>14083</c:v>
                </c:pt>
                <c:pt idx="20">
                  <c:v>18652</c:v>
                </c:pt>
                <c:pt idx="21">
                  <c:v>607317</c:v>
                </c:pt>
                <c:pt idx="22">
                  <c:v>26815</c:v>
                </c:pt>
                <c:pt idx="23">
                  <c:v>19637</c:v>
                </c:pt>
                <c:pt idx="24">
                  <c:v>66306</c:v>
                </c:pt>
                <c:pt idx="25">
                  <c:v>365093</c:v>
                </c:pt>
                <c:pt idx="26">
                  <c:v>74108</c:v>
                </c:pt>
                <c:pt idx="27">
                  <c:v>5982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39937</c:v>
                </c:pt>
                <c:pt idx="1">
                  <c:v>9643</c:v>
                </c:pt>
                <c:pt idx="2">
                  <c:v>46632</c:v>
                </c:pt>
                <c:pt idx="3">
                  <c:v>29649</c:v>
                </c:pt>
                <c:pt idx="4">
                  <c:v>1801859</c:v>
                </c:pt>
                <c:pt idx="5">
                  <c:v>71644</c:v>
                </c:pt>
                <c:pt idx="6">
                  <c:v>76931</c:v>
                </c:pt>
                <c:pt idx="7">
                  <c:v>1004061</c:v>
                </c:pt>
                <c:pt idx="8">
                  <c:v>14539</c:v>
                </c:pt>
                <c:pt idx="9">
                  <c:v>142047</c:v>
                </c:pt>
                <c:pt idx="10">
                  <c:v>13604</c:v>
                </c:pt>
                <c:pt idx="11">
                  <c:v>432970</c:v>
                </c:pt>
                <c:pt idx="12">
                  <c:v>9933</c:v>
                </c:pt>
                <c:pt idx="13">
                  <c:v>18124</c:v>
                </c:pt>
                <c:pt idx="14">
                  <c:v>75088</c:v>
                </c:pt>
                <c:pt idx="15">
                  <c:v>1766472</c:v>
                </c:pt>
                <c:pt idx="16">
                  <c:v>37987</c:v>
                </c:pt>
                <c:pt idx="17">
                  <c:v>14728</c:v>
                </c:pt>
                <c:pt idx="18">
                  <c:v>2935</c:v>
                </c:pt>
                <c:pt idx="19">
                  <c:v>15299</c:v>
                </c:pt>
                <c:pt idx="20">
                  <c:v>18840</c:v>
                </c:pt>
                <c:pt idx="21">
                  <c:v>458568</c:v>
                </c:pt>
                <c:pt idx="22">
                  <c:v>30953</c:v>
                </c:pt>
                <c:pt idx="23">
                  <c:v>22108</c:v>
                </c:pt>
                <c:pt idx="24">
                  <c:v>87218</c:v>
                </c:pt>
                <c:pt idx="25">
                  <c:v>348780</c:v>
                </c:pt>
                <c:pt idx="26">
                  <c:v>75216</c:v>
                </c:pt>
                <c:pt idx="27">
                  <c:v>4313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699556"/>
        <c:axId val="50361980"/>
      </c:barChart>
      <c:catAx>
        <c:axId val="206995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361980"/>
        <c:crosses val="autoZero"/>
        <c:auto val="1"/>
        <c:lblAlgn val="ctr"/>
        <c:lblOffset val="100"/>
        <c:noMultiLvlLbl val="0"/>
      </c:catAx>
      <c:valAx>
        <c:axId val="5036198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69955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18303</c:v>
                </c:pt>
                <c:pt idx="1">
                  <c:v>1161</c:v>
                </c:pt>
                <c:pt idx="2">
                  <c:v>18184</c:v>
                </c:pt>
                <c:pt idx="3">
                  <c:v>7411</c:v>
                </c:pt>
                <c:pt idx="4">
                  <c:v>1746058</c:v>
                </c:pt>
                <c:pt idx="5">
                  <c:v>20911</c:v>
                </c:pt>
                <c:pt idx="6">
                  <c:v>238</c:v>
                </c:pt>
                <c:pt idx="7">
                  <c:v>846906</c:v>
                </c:pt>
                <c:pt idx="8">
                  <c:v>14183</c:v>
                </c:pt>
                <c:pt idx="9">
                  <c:v>12167</c:v>
                </c:pt>
                <c:pt idx="10">
                  <c:v>0</c:v>
                </c:pt>
                <c:pt idx="11">
                  <c:v>433168</c:v>
                </c:pt>
                <c:pt idx="12">
                  <c:v>4830</c:v>
                </c:pt>
                <c:pt idx="13">
                  <c:v>10259</c:v>
                </c:pt>
                <c:pt idx="14">
                  <c:v>78643</c:v>
                </c:pt>
                <c:pt idx="15">
                  <c:v>1513108</c:v>
                </c:pt>
                <c:pt idx="16">
                  <c:v>52428</c:v>
                </c:pt>
                <c:pt idx="17">
                  <c:v>8629</c:v>
                </c:pt>
                <c:pt idx="18">
                  <c:v>0</c:v>
                </c:pt>
                <c:pt idx="19">
                  <c:v>5630</c:v>
                </c:pt>
                <c:pt idx="20">
                  <c:v>6804</c:v>
                </c:pt>
                <c:pt idx="21">
                  <c:v>514915</c:v>
                </c:pt>
                <c:pt idx="22">
                  <c:v>17810</c:v>
                </c:pt>
                <c:pt idx="23">
                  <c:v>8925</c:v>
                </c:pt>
                <c:pt idx="24">
                  <c:v>18472</c:v>
                </c:pt>
                <c:pt idx="25">
                  <c:v>302955</c:v>
                </c:pt>
                <c:pt idx="26">
                  <c:v>37604</c:v>
                </c:pt>
                <c:pt idx="27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21381</c:v>
                </c:pt>
                <c:pt idx="1">
                  <c:v>943</c:v>
                </c:pt>
                <c:pt idx="2">
                  <c:v>19407</c:v>
                </c:pt>
                <c:pt idx="3">
                  <c:v>8209</c:v>
                </c:pt>
                <c:pt idx="4">
                  <c:v>1723394</c:v>
                </c:pt>
                <c:pt idx="5">
                  <c:v>17584</c:v>
                </c:pt>
                <c:pt idx="6">
                  <c:v>153</c:v>
                </c:pt>
                <c:pt idx="7">
                  <c:v>812653</c:v>
                </c:pt>
                <c:pt idx="8">
                  <c:v>12067</c:v>
                </c:pt>
                <c:pt idx="9">
                  <c:v>17956</c:v>
                </c:pt>
                <c:pt idx="10">
                  <c:v>0</c:v>
                </c:pt>
                <c:pt idx="11">
                  <c:v>412044</c:v>
                </c:pt>
                <c:pt idx="12">
                  <c:v>5036</c:v>
                </c:pt>
                <c:pt idx="13">
                  <c:v>18124</c:v>
                </c:pt>
                <c:pt idx="14">
                  <c:v>59454</c:v>
                </c:pt>
                <c:pt idx="15">
                  <c:v>1595721</c:v>
                </c:pt>
                <c:pt idx="16">
                  <c:v>16820</c:v>
                </c:pt>
                <c:pt idx="17">
                  <c:v>9664</c:v>
                </c:pt>
                <c:pt idx="18">
                  <c:v>0</c:v>
                </c:pt>
                <c:pt idx="19">
                  <c:v>9936</c:v>
                </c:pt>
                <c:pt idx="20">
                  <c:v>6139</c:v>
                </c:pt>
                <c:pt idx="21">
                  <c:v>379555</c:v>
                </c:pt>
                <c:pt idx="22">
                  <c:v>18710</c:v>
                </c:pt>
                <c:pt idx="23">
                  <c:v>9741</c:v>
                </c:pt>
                <c:pt idx="24">
                  <c:v>21000</c:v>
                </c:pt>
                <c:pt idx="25">
                  <c:v>283682</c:v>
                </c:pt>
                <c:pt idx="26">
                  <c:v>41855</c:v>
                </c:pt>
                <c:pt idx="27">
                  <c:v>1342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776716"/>
        <c:axId val="52045100"/>
      </c:barChart>
      <c:catAx>
        <c:axId val="67767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045100"/>
        <c:crosses val="autoZero"/>
        <c:auto val="1"/>
        <c:lblAlgn val="ctr"/>
        <c:lblOffset val="100"/>
        <c:noMultiLvlLbl val="0"/>
      </c:catAx>
      <c:valAx>
        <c:axId val="5204510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77671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10000</c:v>
                </c:pt>
                <c:pt idx="4">
                  <c:v>2106698</c:v>
                </c:pt>
                <c:pt idx="5">
                  <c:v>0</c:v>
                </c:pt>
                <c:pt idx="6">
                  <c:v>24</c:v>
                </c:pt>
                <c:pt idx="7">
                  <c:v>0</c:v>
                </c:pt>
                <c:pt idx="8">
                  <c:v>6283</c:v>
                </c:pt>
                <c:pt idx="9">
                  <c:v>4942</c:v>
                </c:pt>
                <c:pt idx="10">
                  <c:v>0</c:v>
                </c:pt>
                <c:pt idx="11">
                  <c:v>0</c:v>
                </c:pt>
                <c:pt idx="12">
                  <c:v>10797</c:v>
                </c:pt>
                <c:pt idx="13">
                  <c:v>0</c:v>
                </c:pt>
                <c:pt idx="14">
                  <c:v>141765</c:v>
                </c:pt>
                <c:pt idx="15">
                  <c:v>9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1171</c:v>
                </c:pt>
                <c:pt idx="22">
                  <c:v>1</c:v>
                </c:pt>
                <c:pt idx="23">
                  <c:v>0</c:v>
                </c:pt>
                <c:pt idx="24">
                  <c:v>15321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14700</c:v>
                </c:pt>
                <c:pt idx="4">
                  <c:v>1868844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5151</c:v>
                </c:pt>
                <c:pt idx="13">
                  <c:v>0</c:v>
                </c:pt>
                <c:pt idx="14">
                  <c:v>171083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1175</c:v>
                </c:pt>
                <c:pt idx="22">
                  <c:v>0</c:v>
                </c:pt>
                <c:pt idx="23">
                  <c:v>0</c:v>
                </c:pt>
                <c:pt idx="24">
                  <c:v>91494</c:v>
                </c:pt>
                <c:pt idx="25">
                  <c:v>0</c:v>
                </c:pt>
                <c:pt idx="26">
                  <c:v>84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95955"/>
        <c:axId val="44761976"/>
      </c:barChart>
      <c:catAx>
        <c:axId val="319595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761976"/>
        <c:crosses val="autoZero"/>
        <c:auto val="1"/>
        <c:lblAlgn val="ctr"/>
        <c:lblOffset val="100"/>
        <c:noMultiLvlLbl val="0"/>
      </c:catAx>
      <c:valAx>
        <c:axId val="4476197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9595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16400</c:v>
                </c:pt>
                <c:pt idx="1">
                  <c:v>293844</c:v>
                </c:pt>
                <c:pt idx="2">
                  <c:v>0</c:v>
                </c:pt>
                <c:pt idx="3">
                  <c:v>32052</c:v>
                </c:pt>
                <c:pt idx="4">
                  <c:v>34730048</c:v>
                </c:pt>
                <c:pt idx="5">
                  <c:v>638847</c:v>
                </c:pt>
                <c:pt idx="6">
                  <c:v>45607</c:v>
                </c:pt>
                <c:pt idx="7">
                  <c:v>15392440</c:v>
                </c:pt>
                <c:pt idx="8">
                  <c:v>247825</c:v>
                </c:pt>
                <c:pt idx="9">
                  <c:v>296061</c:v>
                </c:pt>
                <c:pt idx="10">
                  <c:v>423707</c:v>
                </c:pt>
                <c:pt idx="11">
                  <c:v>1701</c:v>
                </c:pt>
                <c:pt idx="12">
                  <c:v>91130</c:v>
                </c:pt>
                <c:pt idx="13">
                  <c:v>228879</c:v>
                </c:pt>
                <c:pt idx="14">
                  <c:v>1951542</c:v>
                </c:pt>
                <c:pt idx="15">
                  <c:v>10236622</c:v>
                </c:pt>
                <c:pt idx="16">
                  <c:v>2184108</c:v>
                </c:pt>
                <c:pt idx="17">
                  <c:v>64452</c:v>
                </c:pt>
                <c:pt idx="18">
                  <c:v>0</c:v>
                </c:pt>
                <c:pt idx="19">
                  <c:v>50166</c:v>
                </c:pt>
                <c:pt idx="20">
                  <c:v>27262</c:v>
                </c:pt>
                <c:pt idx="21">
                  <c:v>455526</c:v>
                </c:pt>
                <c:pt idx="22">
                  <c:v>262089</c:v>
                </c:pt>
                <c:pt idx="23">
                  <c:v>1354</c:v>
                </c:pt>
                <c:pt idx="24">
                  <c:v>1250405</c:v>
                </c:pt>
                <c:pt idx="25">
                  <c:v>17068425</c:v>
                </c:pt>
                <c:pt idx="26">
                  <c:v>214756</c:v>
                </c:pt>
                <c:pt idx="27">
                  <c:v>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181959</c:v>
                </c:pt>
                <c:pt idx="1">
                  <c:v>7939</c:v>
                </c:pt>
                <c:pt idx="2">
                  <c:v>197</c:v>
                </c:pt>
                <c:pt idx="3">
                  <c:v>10210</c:v>
                </c:pt>
                <c:pt idx="4">
                  <c:v>36100931</c:v>
                </c:pt>
                <c:pt idx="5">
                  <c:v>685625</c:v>
                </c:pt>
                <c:pt idx="6">
                  <c:v>8471</c:v>
                </c:pt>
                <c:pt idx="7">
                  <c:v>14381711</c:v>
                </c:pt>
                <c:pt idx="8">
                  <c:v>39631</c:v>
                </c:pt>
                <c:pt idx="9">
                  <c:v>12574</c:v>
                </c:pt>
                <c:pt idx="10">
                  <c:v>73120</c:v>
                </c:pt>
                <c:pt idx="11">
                  <c:v>0</c:v>
                </c:pt>
                <c:pt idx="12">
                  <c:v>206218</c:v>
                </c:pt>
                <c:pt idx="13">
                  <c:v>347626</c:v>
                </c:pt>
                <c:pt idx="14">
                  <c:v>1562912</c:v>
                </c:pt>
                <c:pt idx="15">
                  <c:v>10537988</c:v>
                </c:pt>
                <c:pt idx="16">
                  <c:v>2054690</c:v>
                </c:pt>
                <c:pt idx="17">
                  <c:v>607</c:v>
                </c:pt>
                <c:pt idx="18">
                  <c:v>0</c:v>
                </c:pt>
                <c:pt idx="19">
                  <c:v>25211</c:v>
                </c:pt>
                <c:pt idx="20">
                  <c:v>17787</c:v>
                </c:pt>
                <c:pt idx="21">
                  <c:v>737212</c:v>
                </c:pt>
                <c:pt idx="22">
                  <c:v>189042</c:v>
                </c:pt>
                <c:pt idx="23">
                  <c:v>0</c:v>
                </c:pt>
                <c:pt idx="24">
                  <c:v>1190258</c:v>
                </c:pt>
                <c:pt idx="25">
                  <c:v>19037406</c:v>
                </c:pt>
                <c:pt idx="26">
                  <c:v>263927</c:v>
                </c:pt>
                <c:pt idx="27">
                  <c:v>19931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4120142"/>
        <c:axId val="45311618"/>
      </c:barChart>
      <c:catAx>
        <c:axId val="2412014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311618"/>
        <c:crosses val="autoZero"/>
        <c:auto val="1"/>
        <c:lblAlgn val="ctr"/>
        <c:lblOffset val="100"/>
        <c:noMultiLvlLbl val="0"/>
      </c:catAx>
      <c:valAx>
        <c:axId val="4531161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12014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293844</c:v>
                </c:pt>
                <c:pt idx="2">
                  <c:v>0</c:v>
                </c:pt>
                <c:pt idx="3">
                  <c:v>0</c:v>
                </c:pt>
                <c:pt idx="4">
                  <c:v>26758105</c:v>
                </c:pt>
                <c:pt idx="5">
                  <c:v>131737</c:v>
                </c:pt>
                <c:pt idx="6">
                  <c:v>13</c:v>
                </c:pt>
                <c:pt idx="7">
                  <c:v>10128053</c:v>
                </c:pt>
                <c:pt idx="8">
                  <c:v>237152</c:v>
                </c:pt>
                <c:pt idx="9">
                  <c:v>13207</c:v>
                </c:pt>
                <c:pt idx="10">
                  <c:v>423688</c:v>
                </c:pt>
                <c:pt idx="11">
                  <c:v>0</c:v>
                </c:pt>
                <c:pt idx="12">
                  <c:v>90954</c:v>
                </c:pt>
                <c:pt idx="13">
                  <c:v>736</c:v>
                </c:pt>
                <c:pt idx="14">
                  <c:v>233337</c:v>
                </c:pt>
                <c:pt idx="15">
                  <c:v>6686535</c:v>
                </c:pt>
                <c:pt idx="16">
                  <c:v>2178086</c:v>
                </c:pt>
                <c:pt idx="17">
                  <c:v>64382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409504</c:v>
                </c:pt>
                <c:pt idx="22">
                  <c:v>258948</c:v>
                </c:pt>
                <c:pt idx="23">
                  <c:v>8</c:v>
                </c:pt>
                <c:pt idx="24">
                  <c:v>455</c:v>
                </c:pt>
                <c:pt idx="25">
                  <c:v>16735890</c:v>
                </c:pt>
                <c:pt idx="26">
                  <c:v>156627</c:v>
                </c:pt>
                <c:pt idx="27">
                  <c:v>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7939</c:v>
                </c:pt>
                <c:pt idx="2">
                  <c:v>197</c:v>
                </c:pt>
                <c:pt idx="3">
                  <c:v>0</c:v>
                </c:pt>
                <c:pt idx="4">
                  <c:v>27644724</c:v>
                </c:pt>
                <c:pt idx="5">
                  <c:v>134676</c:v>
                </c:pt>
                <c:pt idx="6">
                  <c:v>46</c:v>
                </c:pt>
                <c:pt idx="7">
                  <c:v>9293682</c:v>
                </c:pt>
                <c:pt idx="8">
                  <c:v>22345</c:v>
                </c:pt>
                <c:pt idx="9">
                  <c:v>1445</c:v>
                </c:pt>
                <c:pt idx="10">
                  <c:v>73120</c:v>
                </c:pt>
                <c:pt idx="11">
                  <c:v>0</c:v>
                </c:pt>
                <c:pt idx="12">
                  <c:v>107487</c:v>
                </c:pt>
                <c:pt idx="13">
                  <c:v>439</c:v>
                </c:pt>
                <c:pt idx="14">
                  <c:v>242356</c:v>
                </c:pt>
                <c:pt idx="15">
                  <c:v>6910790</c:v>
                </c:pt>
                <c:pt idx="16">
                  <c:v>2041763</c:v>
                </c:pt>
                <c:pt idx="17">
                  <c:v>607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708727</c:v>
                </c:pt>
                <c:pt idx="22">
                  <c:v>182106</c:v>
                </c:pt>
                <c:pt idx="23">
                  <c:v>0</c:v>
                </c:pt>
                <c:pt idx="24">
                  <c:v>0</c:v>
                </c:pt>
                <c:pt idx="25">
                  <c:v>18731820</c:v>
                </c:pt>
                <c:pt idx="26">
                  <c:v>191133</c:v>
                </c:pt>
                <c:pt idx="27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702751"/>
        <c:axId val="66132115"/>
      </c:barChart>
      <c:catAx>
        <c:axId val="870275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132115"/>
        <c:crosses val="autoZero"/>
        <c:auto val="1"/>
        <c:lblAlgn val="ctr"/>
        <c:lblOffset val="100"/>
        <c:noMultiLvlLbl val="0"/>
      </c:catAx>
      <c:valAx>
        <c:axId val="6613211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70275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109</c:v>
                </c:pt>
                <c:pt idx="1">
                  <c:v>60972</c:v>
                </c:pt>
                <c:pt idx="2">
                  <c:v>711772</c:v>
                </c:pt>
                <c:pt idx="3">
                  <c:v>0</c:v>
                </c:pt>
                <c:pt idx="4">
                  <c:v>7901664</c:v>
                </c:pt>
                <c:pt idx="5">
                  <c:v>550925</c:v>
                </c:pt>
                <c:pt idx="6">
                  <c:v>9246810</c:v>
                </c:pt>
                <c:pt idx="7">
                  <c:v>7290692</c:v>
                </c:pt>
                <c:pt idx="8">
                  <c:v>614660</c:v>
                </c:pt>
                <c:pt idx="9">
                  <c:v>0</c:v>
                </c:pt>
                <c:pt idx="10">
                  <c:v>382</c:v>
                </c:pt>
                <c:pt idx="11">
                  <c:v>341923</c:v>
                </c:pt>
                <c:pt idx="12">
                  <c:v>9180</c:v>
                </c:pt>
                <c:pt idx="13">
                  <c:v>0</c:v>
                </c:pt>
                <c:pt idx="14">
                  <c:v>336354</c:v>
                </c:pt>
                <c:pt idx="15">
                  <c:v>3489483</c:v>
                </c:pt>
                <c:pt idx="16">
                  <c:v>261892</c:v>
                </c:pt>
                <c:pt idx="17">
                  <c:v>0</c:v>
                </c:pt>
                <c:pt idx="18">
                  <c:v>267629</c:v>
                </c:pt>
                <c:pt idx="19">
                  <c:v>35712</c:v>
                </c:pt>
                <c:pt idx="20">
                  <c:v>325385</c:v>
                </c:pt>
                <c:pt idx="21">
                  <c:v>2736933</c:v>
                </c:pt>
                <c:pt idx="22">
                  <c:v>1219124</c:v>
                </c:pt>
                <c:pt idx="23">
                  <c:v>78065</c:v>
                </c:pt>
                <c:pt idx="24">
                  <c:v>221129</c:v>
                </c:pt>
                <c:pt idx="25">
                  <c:v>8114550</c:v>
                </c:pt>
                <c:pt idx="26">
                  <c:v>779843</c:v>
                </c:pt>
                <c:pt idx="27">
                  <c:v>220006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48392</c:v>
                </c:pt>
                <c:pt idx="2">
                  <c:v>626842</c:v>
                </c:pt>
                <c:pt idx="3">
                  <c:v>0</c:v>
                </c:pt>
                <c:pt idx="4">
                  <c:v>7784987</c:v>
                </c:pt>
                <c:pt idx="5">
                  <c:v>525748</c:v>
                </c:pt>
                <c:pt idx="6">
                  <c:v>9325874</c:v>
                </c:pt>
                <c:pt idx="7">
                  <c:v>7155682</c:v>
                </c:pt>
                <c:pt idx="8">
                  <c:v>753266</c:v>
                </c:pt>
                <c:pt idx="9">
                  <c:v>366</c:v>
                </c:pt>
                <c:pt idx="10">
                  <c:v>0</c:v>
                </c:pt>
                <c:pt idx="11">
                  <c:v>341861</c:v>
                </c:pt>
                <c:pt idx="12">
                  <c:v>10650</c:v>
                </c:pt>
                <c:pt idx="13">
                  <c:v>0</c:v>
                </c:pt>
                <c:pt idx="14">
                  <c:v>374447</c:v>
                </c:pt>
                <c:pt idx="15">
                  <c:v>3322949</c:v>
                </c:pt>
                <c:pt idx="16">
                  <c:v>256630</c:v>
                </c:pt>
                <c:pt idx="17">
                  <c:v>0</c:v>
                </c:pt>
                <c:pt idx="18">
                  <c:v>269892</c:v>
                </c:pt>
                <c:pt idx="19">
                  <c:v>368471</c:v>
                </c:pt>
                <c:pt idx="20">
                  <c:v>323179</c:v>
                </c:pt>
                <c:pt idx="21">
                  <c:v>2743948</c:v>
                </c:pt>
                <c:pt idx="22">
                  <c:v>1268771</c:v>
                </c:pt>
                <c:pt idx="23">
                  <c:v>94987</c:v>
                </c:pt>
                <c:pt idx="24">
                  <c:v>208054</c:v>
                </c:pt>
                <c:pt idx="25">
                  <c:v>8356308</c:v>
                </c:pt>
                <c:pt idx="26">
                  <c:v>830619</c:v>
                </c:pt>
                <c:pt idx="27">
                  <c:v>57722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8049790"/>
        <c:axId val="8846324"/>
      </c:barChart>
      <c:catAx>
        <c:axId val="4804979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846324"/>
        <c:crosses val="autoZero"/>
        <c:auto val="1"/>
        <c:lblAlgn val="ctr"/>
        <c:lblOffset val="100"/>
        <c:noMultiLvlLbl val="0"/>
      </c:catAx>
      <c:valAx>
        <c:axId val="884632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04979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1498</c:v>
                </c:pt>
                <c:pt idx="2">
                  <c:v>33645</c:v>
                </c:pt>
                <c:pt idx="3">
                  <c:v>0</c:v>
                </c:pt>
                <c:pt idx="4">
                  <c:v>329814</c:v>
                </c:pt>
                <c:pt idx="5">
                  <c:v>20967</c:v>
                </c:pt>
                <c:pt idx="6">
                  <c:v>437446</c:v>
                </c:pt>
                <c:pt idx="7">
                  <c:v>266989</c:v>
                </c:pt>
                <c:pt idx="8">
                  <c:v>22327</c:v>
                </c:pt>
                <c:pt idx="9">
                  <c:v>0</c:v>
                </c:pt>
                <c:pt idx="10">
                  <c:v>0</c:v>
                </c:pt>
                <c:pt idx="11">
                  <c:v>18377</c:v>
                </c:pt>
                <c:pt idx="12">
                  <c:v>43</c:v>
                </c:pt>
                <c:pt idx="13">
                  <c:v>0</c:v>
                </c:pt>
                <c:pt idx="14">
                  <c:v>16789</c:v>
                </c:pt>
                <c:pt idx="15">
                  <c:v>206411</c:v>
                </c:pt>
                <c:pt idx="16">
                  <c:v>12160</c:v>
                </c:pt>
                <c:pt idx="17">
                  <c:v>0</c:v>
                </c:pt>
                <c:pt idx="18">
                  <c:v>16620</c:v>
                </c:pt>
                <c:pt idx="19">
                  <c:v>1794</c:v>
                </c:pt>
                <c:pt idx="20">
                  <c:v>1982</c:v>
                </c:pt>
                <c:pt idx="21">
                  <c:v>176746</c:v>
                </c:pt>
                <c:pt idx="22">
                  <c:v>24379</c:v>
                </c:pt>
                <c:pt idx="23">
                  <c:v>4273</c:v>
                </c:pt>
                <c:pt idx="24">
                  <c:v>0</c:v>
                </c:pt>
                <c:pt idx="25">
                  <c:v>300820</c:v>
                </c:pt>
                <c:pt idx="26">
                  <c:v>10213</c:v>
                </c:pt>
                <c:pt idx="27">
                  <c:v>6672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1238</c:v>
                </c:pt>
                <c:pt idx="2">
                  <c:v>32977</c:v>
                </c:pt>
                <c:pt idx="3">
                  <c:v>0</c:v>
                </c:pt>
                <c:pt idx="4">
                  <c:v>326785</c:v>
                </c:pt>
                <c:pt idx="5">
                  <c:v>19207</c:v>
                </c:pt>
                <c:pt idx="6">
                  <c:v>434270</c:v>
                </c:pt>
                <c:pt idx="7">
                  <c:v>260150</c:v>
                </c:pt>
                <c:pt idx="8">
                  <c:v>27979</c:v>
                </c:pt>
                <c:pt idx="9">
                  <c:v>0</c:v>
                </c:pt>
                <c:pt idx="10">
                  <c:v>0</c:v>
                </c:pt>
                <c:pt idx="11">
                  <c:v>18976</c:v>
                </c:pt>
                <c:pt idx="12">
                  <c:v>15</c:v>
                </c:pt>
                <c:pt idx="13">
                  <c:v>0</c:v>
                </c:pt>
                <c:pt idx="14">
                  <c:v>20469</c:v>
                </c:pt>
                <c:pt idx="15">
                  <c:v>203699</c:v>
                </c:pt>
                <c:pt idx="16">
                  <c:v>12668</c:v>
                </c:pt>
                <c:pt idx="17">
                  <c:v>0</c:v>
                </c:pt>
                <c:pt idx="18">
                  <c:v>17016</c:v>
                </c:pt>
                <c:pt idx="19">
                  <c:v>15685</c:v>
                </c:pt>
                <c:pt idx="20">
                  <c:v>1834</c:v>
                </c:pt>
                <c:pt idx="21">
                  <c:v>176477</c:v>
                </c:pt>
                <c:pt idx="22">
                  <c:v>27920</c:v>
                </c:pt>
                <c:pt idx="23">
                  <c:v>4988</c:v>
                </c:pt>
                <c:pt idx="24">
                  <c:v>0</c:v>
                </c:pt>
                <c:pt idx="25">
                  <c:v>318251</c:v>
                </c:pt>
                <c:pt idx="26">
                  <c:v>10491</c:v>
                </c:pt>
                <c:pt idx="27">
                  <c:v>1610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77653"/>
        <c:axId val="65015878"/>
      </c:barChart>
      <c:catAx>
        <c:axId val="3657765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015878"/>
        <c:crosses val="autoZero"/>
        <c:auto val="1"/>
        <c:lblAlgn val="ctr"/>
        <c:lblOffset val="100"/>
        <c:noMultiLvlLbl val="0"/>
      </c:catAx>
      <c:valAx>
        <c:axId val="6501587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57765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0</c:v>
                </c:pt>
                <c:pt idx="1">
                  <c:v>143490.25</c:v>
                </c:pt>
                <c:pt idx="2">
                  <c:v>8092</c:v>
                </c:pt>
                <c:pt idx="3">
                  <c:v>8</c:v>
                </c:pt>
                <c:pt idx="4">
                  <c:v>2762377</c:v>
                </c:pt>
                <c:pt idx="5">
                  <c:v>123181</c:v>
                </c:pt>
                <c:pt idx="6">
                  <c:v>52622</c:v>
                </c:pt>
                <c:pt idx="7">
                  <c:v>2227953</c:v>
                </c:pt>
                <c:pt idx="8">
                  <c:v>250997.25</c:v>
                </c:pt>
                <c:pt idx="9">
                  <c:v>25081</c:v>
                </c:pt>
                <c:pt idx="10">
                  <c:v>87154.75</c:v>
                </c:pt>
                <c:pt idx="11">
                  <c:v>5613.75</c:v>
                </c:pt>
                <c:pt idx="12">
                  <c:v>7094.25</c:v>
                </c:pt>
                <c:pt idx="13">
                  <c:v>39959</c:v>
                </c:pt>
                <c:pt idx="14">
                  <c:v>68576.5</c:v>
                </c:pt>
                <c:pt idx="15">
                  <c:v>913354</c:v>
                </c:pt>
                <c:pt idx="16">
                  <c:v>262220.75</c:v>
                </c:pt>
                <c:pt idx="17">
                  <c:v>30166.5</c:v>
                </c:pt>
                <c:pt idx="18">
                  <c:v>2128</c:v>
                </c:pt>
                <c:pt idx="19">
                  <c:v>0</c:v>
                </c:pt>
                <c:pt idx="20">
                  <c:v>4</c:v>
                </c:pt>
                <c:pt idx="21">
                  <c:v>297062</c:v>
                </c:pt>
                <c:pt idx="22">
                  <c:v>100264.25</c:v>
                </c:pt>
                <c:pt idx="23">
                  <c:v>97044.25</c:v>
                </c:pt>
                <c:pt idx="24">
                  <c:v>9709</c:v>
                </c:pt>
                <c:pt idx="25">
                  <c:v>3282340</c:v>
                </c:pt>
                <c:pt idx="26">
                  <c:v>184710</c:v>
                </c:pt>
                <c:pt idx="27">
                  <c:v>24758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3</c:v>
                </c:pt>
                <c:pt idx="1">
                  <c:v>108160.25</c:v>
                </c:pt>
                <c:pt idx="2">
                  <c:v>12923</c:v>
                </c:pt>
                <c:pt idx="3">
                  <c:v>0</c:v>
                </c:pt>
                <c:pt idx="4">
                  <c:v>2729367</c:v>
                </c:pt>
                <c:pt idx="5">
                  <c:v>123383.75</c:v>
                </c:pt>
                <c:pt idx="6">
                  <c:v>50494</c:v>
                </c:pt>
                <c:pt idx="7">
                  <c:v>2195034.5</c:v>
                </c:pt>
                <c:pt idx="8">
                  <c:v>253910.25</c:v>
                </c:pt>
                <c:pt idx="9">
                  <c:v>25189</c:v>
                </c:pt>
                <c:pt idx="10">
                  <c:v>61293.5</c:v>
                </c:pt>
                <c:pt idx="11">
                  <c:v>3240</c:v>
                </c:pt>
                <c:pt idx="12">
                  <c:v>18907.5</c:v>
                </c:pt>
                <c:pt idx="13">
                  <c:v>41659</c:v>
                </c:pt>
                <c:pt idx="14">
                  <c:v>100701</c:v>
                </c:pt>
                <c:pt idx="15">
                  <c:v>877901</c:v>
                </c:pt>
                <c:pt idx="16">
                  <c:v>206532.75</c:v>
                </c:pt>
                <c:pt idx="17">
                  <c:v>24450.25</c:v>
                </c:pt>
                <c:pt idx="18">
                  <c:v>2760.75</c:v>
                </c:pt>
                <c:pt idx="19">
                  <c:v>154</c:v>
                </c:pt>
                <c:pt idx="20">
                  <c:v>2</c:v>
                </c:pt>
                <c:pt idx="21">
                  <c:v>325060</c:v>
                </c:pt>
                <c:pt idx="22">
                  <c:v>92350.75</c:v>
                </c:pt>
                <c:pt idx="23">
                  <c:v>86451.75</c:v>
                </c:pt>
                <c:pt idx="24">
                  <c:v>8962</c:v>
                </c:pt>
                <c:pt idx="25">
                  <c:v>3323636</c:v>
                </c:pt>
                <c:pt idx="26">
                  <c:v>182436</c:v>
                </c:pt>
                <c:pt idx="27">
                  <c:v>20397.5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243784"/>
        <c:axId val="4001650"/>
      </c:barChart>
      <c:catAx>
        <c:axId val="4624378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01650"/>
        <c:crosses val="autoZero"/>
        <c:auto val="1"/>
        <c:lblAlgn val="ctr"/>
        <c:lblOffset val="100"/>
        <c:noMultiLvlLbl val="0"/>
      </c:catAx>
      <c:valAx>
        <c:axId val="400165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24378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25569.5</c:v>
                </c:pt>
                <c:pt idx="2">
                  <c:v>0</c:v>
                </c:pt>
                <c:pt idx="3">
                  <c:v>0</c:v>
                </c:pt>
                <c:pt idx="4">
                  <c:v>2386642</c:v>
                </c:pt>
                <c:pt idx="5">
                  <c:v>12263.25</c:v>
                </c:pt>
                <c:pt idx="6">
                  <c:v>6</c:v>
                </c:pt>
                <c:pt idx="7">
                  <c:v>955491.5</c:v>
                </c:pt>
                <c:pt idx="8">
                  <c:v>17500.5</c:v>
                </c:pt>
                <c:pt idx="9">
                  <c:v>1104</c:v>
                </c:pt>
                <c:pt idx="10">
                  <c:v>30008</c:v>
                </c:pt>
                <c:pt idx="11">
                  <c:v>0</c:v>
                </c:pt>
                <c:pt idx="12">
                  <c:v>5705</c:v>
                </c:pt>
                <c:pt idx="13">
                  <c:v>304</c:v>
                </c:pt>
                <c:pt idx="14">
                  <c:v>21444.75</c:v>
                </c:pt>
                <c:pt idx="15">
                  <c:v>546932</c:v>
                </c:pt>
                <c:pt idx="16">
                  <c:v>209459</c:v>
                </c:pt>
                <c:pt idx="17">
                  <c:v>6019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27566</c:v>
                </c:pt>
                <c:pt idx="22">
                  <c:v>22155.5</c:v>
                </c:pt>
                <c:pt idx="23">
                  <c:v>1</c:v>
                </c:pt>
                <c:pt idx="24">
                  <c:v>202</c:v>
                </c:pt>
                <c:pt idx="25">
                  <c:v>1400027</c:v>
                </c:pt>
                <c:pt idx="26">
                  <c:v>11982</c:v>
                </c:pt>
                <c:pt idx="27">
                  <c:v>70.5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805</c:v>
                </c:pt>
                <c:pt idx="2">
                  <c:v>90</c:v>
                </c:pt>
                <c:pt idx="3">
                  <c:v>0</c:v>
                </c:pt>
                <c:pt idx="4">
                  <c:v>2359551</c:v>
                </c:pt>
                <c:pt idx="5">
                  <c:v>10951.25</c:v>
                </c:pt>
                <c:pt idx="6">
                  <c:v>10</c:v>
                </c:pt>
                <c:pt idx="7">
                  <c:v>902800</c:v>
                </c:pt>
                <c:pt idx="8">
                  <c:v>2002.25</c:v>
                </c:pt>
                <c:pt idx="9">
                  <c:v>202</c:v>
                </c:pt>
                <c:pt idx="10">
                  <c:v>5921.5</c:v>
                </c:pt>
                <c:pt idx="11">
                  <c:v>0</c:v>
                </c:pt>
                <c:pt idx="12">
                  <c:v>8340.5</c:v>
                </c:pt>
                <c:pt idx="13">
                  <c:v>127</c:v>
                </c:pt>
                <c:pt idx="14">
                  <c:v>23176</c:v>
                </c:pt>
                <c:pt idx="15">
                  <c:v>527999</c:v>
                </c:pt>
                <c:pt idx="16">
                  <c:v>182295.75</c:v>
                </c:pt>
                <c:pt idx="17">
                  <c:v>271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53576</c:v>
                </c:pt>
                <c:pt idx="22">
                  <c:v>14845.75</c:v>
                </c:pt>
                <c:pt idx="23">
                  <c:v>0</c:v>
                </c:pt>
                <c:pt idx="24">
                  <c:v>0</c:v>
                </c:pt>
                <c:pt idx="25">
                  <c:v>1544729</c:v>
                </c:pt>
                <c:pt idx="26">
                  <c:v>14488</c:v>
                </c:pt>
                <c:pt idx="2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313829"/>
        <c:axId val="62354636"/>
      </c:barChart>
      <c:catAx>
        <c:axId val="3131382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354636"/>
        <c:crosses val="autoZero"/>
        <c:auto val="1"/>
        <c:lblAlgn val="ctr"/>
        <c:lblOffset val="100"/>
        <c:noMultiLvlLbl val="0"/>
      </c:catAx>
      <c:valAx>
        <c:axId val="6235463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31382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98597.25</c:v>
                </c:pt>
                <c:pt idx="2">
                  <c:v>2721</c:v>
                </c:pt>
                <c:pt idx="3">
                  <c:v>0</c:v>
                </c:pt>
                <c:pt idx="4">
                  <c:v>0</c:v>
                </c:pt>
                <c:pt idx="5">
                  <c:v>92976</c:v>
                </c:pt>
                <c:pt idx="6">
                  <c:v>52558</c:v>
                </c:pt>
                <c:pt idx="7">
                  <c:v>131941.5</c:v>
                </c:pt>
                <c:pt idx="8">
                  <c:v>8201</c:v>
                </c:pt>
                <c:pt idx="9">
                  <c:v>3441.5</c:v>
                </c:pt>
                <c:pt idx="10">
                  <c:v>6893.5</c:v>
                </c:pt>
                <c:pt idx="11">
                  <c:v>5530</c:v>
                </c:pt>
                <c:pt idx="12">
                  <c:v>0</c:v>
                </c:pt>
                <c:pt idx="13">
                  <c:v>2790</c:v>
                </c:pt>
                <c:pt idx="14">
                  <c:v>42832.5</c:v>
                </c:pt>
                <c:pt idx="15">
                  <c:v>306552</c:v>
                </c:pt>
                <c:pt idx="16">
                  <c:v>6258.5</c:v>
                </c:pt>
                <c:pt idx="17">
                  <c:v>2844.25</c:v>
                </c:pt>
                <c:pt idx="18">
                  <c:v>2128</c:v>
                </c:pt>
                <c:pt idx="19">
                  <c:v>0</c:v>
                </c:pt>
                <c:pt idx="20">
                  <c:v>0</c:v>
                </c:pt>
                <c:pt idx="21">
                  <c:v>233584</c:v>
                </c:pt>
                <c:pt idx="22">
                  <c:v>17532.75</c:v>
                </c:pt>
                <c:pt idx="23">
                  <c:v>96563.5</c:v>
                </c:pt>
                <c:pt idx="24">
                  <c:v>0</c:v>
                </c:pt>
                <c:pt idx="25">
                  <c:v>117790</c:v>
                </c:pt>
                <c:pt idx="26">
                  <c:v>11177</c:v>
                </c:pt>
                <c:pt idx="27">
                  <c:v>20669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89384.75</c:v>
                </c:pt>
                <c:pt idx="2">
                  <c:v>3247</c:v>
                </c:pt>
                <c:pt idx="3">
                  <c:v>0</c:v>
                </c:pt>
                <c:pt idx="4">
                  <c:v>0</c:v>
                </c:pt>
                <c:pt idx="5">
                  <c:v>95071.25</c:v>
                </c:pt>
                <c:pt idx="6">
                  <c:v>50444</c:v>
                </c:pt>
                <c:pt idx="7">
                  <c:v>130796.5</c:v>
                </c:pt>
                <c:pt idx="8">
                  <c:v>10410.5</c:v>
                </c:pt>
                <c:pt idx="9">
                  <c:v>3989</c:v>
                </c:pt>
                <c:pt idx="10">
                  <c:v>4581.25</c:v>
                </c:pt>
                <c:pt idx="11">
                  <c:v>3152</c:v>
                </c:pt>
                <c:pt idx="12">
                  <c:v>2864</c:v>
                </c:pt>
                <c:pt idx="13">
                  <c:v>6677</c:v>
                </c:pt>
                <c:pt idx="14">
                  <c:v>51054.75</c:v>
                </c:pt>
                <c:pt idx="15">
                  <c:v>299508</c:v>
                </c:pt>
                <c:pt idx="16">
                  <c:v>4688.25</c:v>
                </c:pt>
                <c:pt idx="17">
                  <c:v>4829.75</c:v>
                </c:pt>
                <c:pt idx="18">
                  <c:v>2760.75</c:v>
                </c:pt>
                <c:pt idx="19">
                  <c:v>0</c:v>
                </c:pt>
                <c:pt idx="20">
                  <c:v>0</c:v>
                </c:pt>
                <c:pt idx="21">
                  <c:v>229391</c:v>
                </c:pt>
                <c:pt idx="22">
                  <c:v>14325.25</c:v>
                </c:pt>
                <c:pt idx="23">
                  <c:v>84988.5</c:v>
                </c:pt>
                <c:pt idx="24">
                  <c:v>0</c:v>
                </c:pt>
                <c:pt idx="25">
                  <c:v>124246</c:v>
                </c:pt>
                <c:pt idx="26">
                  <c:v>7644</c:v>
                </c:pt>
                <c:pt idx="27">
                  <c:v>16707.25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7606132"/>
        <c:axId val="45297408"/>
      </c:barChart>
      <c:catAx>
        <c:axId val="276061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297408"/>
        <c:crosses val="autoZero"/>
        <c:auto val="1"/>
        <c:lblAlgn val="ctr"/>
        <c:lblOffset val="100"/>
        <c:noMultiLvlLbl val="0"/>
      </c:catAx>
      <c:valAx>
        <c:axId val="4529740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60613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19323.5</c:v>
                </c:pt>
                <c:pt idx="2">
                  <c:v>5371</c:v>
                </c:pt>
                <c:pt idx="3">
                  <c:v>8</c:v>
                </c:pt>
                <c:pt idx="4">
                  <c:v>375735</c:v>
                </c:pt>
                <c:pt idx="5">
                  <c:v>17941.75</c:v>
                </c:pt>
                <c:pt idx="6">
                  <c:v>58</c:v>
                </c:pt>
                <c:pt idx="7">
                  <c:v>1140520</c:v>
                </c:pt>
                <c:pt idx="8">
                  <c:v>225295.75</c:v>
                </c:pt>
                <c:pt idx="9">
                  <c:v>20535.5</c:v>
                </c:pt>
                <c:pt idx="10">
                  <c:v>50253.25</c:v>
                </c:pt>
                <c:pt idx="11">
                  <c:v>83.75</c:v>
                </c:pt>
                <c:pt idx="12">
                  <c:v>1389.25</c:v>
                </c:pt>
                <c:pt idx="13">
                  <c:v>36865</c:v>
                </c:pt>
                <c:pt idx="14">
                  <c:v>4299.25</c:v>
                </c:pt>
                <c:pt idx="15">
                  <c:v>59870</c:v>
                </c:pt>
                <c:pt idx="16">
                  <c:v>46503.25</c:v>
                </c:pt>
                <c:pt idx="17">
                  <c:v>21303.25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1">
                  <c:v>35912</c:v>
                </c:pt>
                <c:pt idx="22">
                  <c:v>60576</c:v>
                </c:pt>
                <c:pt idx="23">
                  <c:v>479.75</c:v>
                </c:pt>
                <c:pt idx="24">
                  <c:v>9507</c:v>
                </c:pt>
                <c:pt idx="25">
                  <c:v>1764523</c:v>
                </c:pt>
                <c:pt idx="26">
                  <c:v>161551</c:v>
                </c:pt>
                <c:pt idx="27">
                  <c:v>4018.5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3</c:v>
                </c:pt>
                <c:pt idx="1">
                  <c:v>17970.5</c:v>
                </c:pt>
                <c:pt idx="2">
                  <c:v>9586</c:v>
                </c:pt>
                <c:pt idx="3">
                  <c:v>0</c:v>
                </c:pt>
                <c:pt idx="4">
                  <c:v>369816</c:v>
                </c:pt>
                <c:pt idx="5">
                  <c:v>17361.25</c:v>
                </c:pt>
                <c:pt idx="6">
                  <c:v>40</c:v>
                </c:pt>
                <c:pt idx="7">
                  <c:v>1161438</c:v>
                </c:pt>
                <c:pt idx="8">
                  <c:v>241497.5</c:v>
                </c:pt>
                <c:pt idx="9">
                  <c:v>20998</c:v>
                </c:pt>
                <c:pt idx="10">
                  <c:v>50790.75</c:v>
                </c:pt>
                <c:pt idx="11">
                  <c:v>88</c:v>
                </c:pt>
                <c:pt idx="12">
                  <c:v>7703</c:v>
                </c:pt>
                <c:pt idx="13">
                  <c:v>34855</c:v>
                </c:pt>
                <c:pt idx="14">
                  <c:v>26470.25</c:v>
                </c:pt>
                <c:pt idx="15">
                  <c:v>50394</c:v>
                </c:pt>
                <c:pt idx="16">
                  <c:v>19548.75</c:v>
                </c:pt>
                <c:pt idx="17">
                  <c:v>19349.5</c:v>
                </c:pt>
                <c:pt idx="18">
                  <c:v>0</c:v>
                </c:pt>
                <c:pt idx="19">
                  <c:v>154</c:v>
                </c:pt>
                <c:pt idx="20">
                  <c:v>2</c:v>
                </c:pt>
                <c:pt idx="21">
                  <c:v>42093</c:v>
                </c:pt>
                <c:pt idx="22">
                  <c:v>63179.75</c:v>
                </c:pt>
                <c:pt idx="23">
                  <c:v>1463.25</c:v>
                </c:pt>
                <c:pt idx="24">
                  <c:v>8962</c:v>
                </c:pt>
                <c:pt idx="25">
                  <c:v>1654661</c:v>
                </c:pt>
                <c:pt idx="26">
                  <c:v>160304</c:v>
                </c:pt>
                <c:pt idx="27">
                  <c:v>3688.25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5348420"/>
        <c:axId val="65772449"/>
      </c:barChart>
      <c:catAx>
        <c:axId val="653484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772449"/>
        <c:crosses val="autoZero"/>
        <c:auto val="1"/>
        <c:lblAlgn val="ctr"/>
        <c:lblOffset val="100"/>
        <c:noMultiLvlLbl val="0"/>
      </c:catAx>
      <c:valAx>
        <c:axId val="6577244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34842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598</c:v>
                </c:pt>
                <c:pt idx="1">
                  <c:v>482</c:v>
                </c:pt>
                <c:pt idx="2">
                  <c:v>963</c:v>
                </c:pt>
                <c:pt idx="3">
                  <c:v>401</c:v>
                </c:pt>
                <c:pt idx="4">
                  <c:v>16655</c:v>
                </c:pt>
                <c:pt idx="5">
                  <c:v>988</c:v>
                </c:pt>
                <c:pt idx="6">
                  <c:v>25145</c:v>
                </c:pt>
                <c:pt idx="7">
                  <c:v>4760</c:v>
                </c:pt>
                <c:pt idx="8">
                  <c:v>1488</c:v>
                </c:pt>
                <c:pt idx="9">
                  <c:v>1375</c:v>
                </c:pt>
                <c:pt idx="10">
                  <c:v>840</c:v>
                </c:pt>
                <c:pt idx="11">
                  <c:v>5487</c:v>
                </c:pt>
                <c:pt idx="12">
                  <c:v>425</c:v>
                </c:pt>
                <c:pt idx="13">
                  <c:v>659</c:v>
                </c:pt>
                <c:pt idx="14">
                  <c:v>1301</c:v>
                </c:pt>
                <c:pt idx="15">
                  <c:v>9182</c:v>
                </c:pt>
                <c:pt idx="16">
                  <c:v>793</c:v>
                </c:pt>
                <c:pt idx="17">
                  <c:v>341</c:v>
                </c:pt>
                <c:pt idx="18">
                  <c:v>445</c:v>
                </c:pt>
                <c:pt idx="19">
                  <c:v>353</c:v>
                </c:pt>
                <c:pt idx="20">
                  <c:v>526</c:v>
                </c:pt>
                <c:pt idx="21">
                  <c:v>10629</c:v>
                </c:pt>
                <c:pt idx="22">
                  <c:v>827</c:v>
                </c:pt>
                <c:pt idx="23">
                  <c:v>555</c:v>
                </c:pt>
                <c:pt idx="24">
                  <c:v>1290</c:v>
                </c:pt>
                <c:pt idx="25">
                  <c:v>4206</c:v>
                </c:pt>
                <c:pt idx="26">
                  <c:v>1063</c:v>
                </c:pt>
                <c:pt idx="27">
                  <c:v>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637</c:v>
                </c:pt>
                <c:pt idx="1">
                  <c:v>488</c:v>
                </c:pt>
                <c:pt idx="2">
                  <c:v>963</c:v>
                </c:pt>
                <c:pt idx="3">
                  <c:v>474</c:v>
                </c:pt>
                <c:pt idx="4">
                  <c:v>17241</c:v>
                </c:pt>
                <c:pt idx="5">
                  <c:v>897</c:v>
                </c:pt>
                <c:pt idx="6">
                  <c:v>26444</c:v>
                </c:pt>
                <c:pt idx="7">
                  <c:v>4780</c:v>
                </c:pt>
                <c:pt idx="8">
                  <c:v>1569</c:v>
                </c:pt>
                <c:pt idx="9">
                  <c:v>1179</c:v>
                </c:pt>
                <c:pt idx="10">
                  <c:v>800</c:v>
                </c:pt>
                <c:pt idx="11">
                  <c:v>6057</c:v>
                </c:pt>
                <c:pt idx="12">
                  <c:v>531</c:v>
                </c:pt>
                <c:pt idx="13">
                  <c:v>673</c:v>
                </c:pt>
                <c:pt idx="14">
                  <c:v>1306</c:v>
                </c:pt>
                <c:pt idx="15">
                  <c:v>8754</c:v>
                </c:pt>
                <c:pt idx="16">
                  <c:v>727</c:v>
                </c:pt>
                <c:pt idx="17">
                  <c:v>283</c:v>
                </c:pt>
                <c:pt idx="18">
                  <c:v>444</c:v>
                </c:pt>
                <c:pt idx="19">
                  <c:v>543</c:v>
                </c:pt>
                <c:pt idx="20">
                  <c:v>530</c:v>
                </c:pt>
                <c:pt idx="21">
                  <c:v>10508</c:v>
                </c:pt>
                <c:pt idx="22">
                  <c:v>920</c:v>
                </c:pt>
                <c:pt idx="23">
                  <c:v>537</c:v>
                </c:pt>
                <c:pt idx="24">
                  <c:v>1272</c:v>
                </c:pt>
                <c:pt idx="25">
                  <c:v>4245</c:v>
                </c:pt>
                <c:pt idx="26">
                  <c:v>1043</c:v>
                </c:pt>
                <c:pt idx="27">
                  <c:v>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691640"/>
        <c:axId val="36357472"/>
      </c:barChart>
      <c:catAx>
        <c:axId val="396916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357472"/>
        <c:crosses val="autoZero"/>
        <c:auto val="1"/>
        <c:lblAlgn val="ctr"/>
        <c:lblOffset val="100"/>
        <c:noMultiLvlLbl val="0"/>
      </c:catAx>
      <c:valAx>
        <c:axId val="3635747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69164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16463796</c:v>
                </c:pt>
                <c:pt idx="1">
                  <c:v>11335781</c:v>
                </c:pt>
                <c:pt idx="2">
                  <c:v>17624285</c:v>
                </c:pt>
                <c:pt idx="3">
                  <c:v>3020591</c:v>
                </c:pt>
                <c:pt idx="4">
                  <c:v>296481057</c:v>
                </c:pt>
                <c:pt idx="5">
                  <c:v>23337967</c:v>
                </c:pt>
                <c:pt idx="6">
                  <c:v>147605239</c:v>
                </c:pt>
                <c:pt idx="7">
                  <c:v>216633308</c:v>
                </c:pt>
                <c:pt idx="8">
                  <c:v>35145936</c:v>
                </c:pt>
                <c:pt idx="9">
                  <c:v>29573534</c:v>
                </c:pt>
                <c:pt idx="10">
                  <c:v>12377719</c:v>
                </c:pt>
                <c:pt idx="11">
                  <c:v>47784445</c:v>
                </c:pt>
                <c:pt idx="12">
                  <c:v>7625497</c:v>
                </c:pt>
                <c:pt idx="13">
                  <c:v>10566399</c:v>
                </c:pt>
                <c:pt idx="14">
                  <c:v>22161730</c:v>
                </c:pt>
                <c:pt idx="15">
                  <c:v>199760329</c:v>
                </c:pt>
                <c:pt idx="16">
                  <c:v>36847440</c:v>
                </c:pt>
                <c:pt idx="17">
                  <c:v>2088601</c:v>
                </c:pt>
                <c:pt idx="18">
                  <c:v>12503885</c:v>
                </c:pt>
                <c:pt idx="19">
                  <c:v>6714622</c:v>
                </c:pt>
                <c:pt idx="20">
                  <c:v>4050478</c:v>
                </c:pt>
                <c:pt idx="21">
                  <c:v>138792443</c:v>
                </c:pt>
                <c:pt idx="22">
                  <c:v>16679460</c:v>
                </c:pt>
                <c:pt idx="23">
                  <c:v>3506264</c:v>
                </c:pt>
                <c:pt idx="24">
                  <c:v>25810216</c:v>
                </c:pt>
                <c:pt idx="25">
                  <c:v>168194503</c:v>
                </c:pt>
                <c:pt idx="26">
                  <c:v>29307394</c:v>
                </c:pt>
                <c:pt idx="27">
                  <c:v>2213401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18416239</c:v>
                </c:pt>
                <c:pt idx="1">
                  <c:v>10014544</c:v>
                </c:pt>
                <c:pt idx="2">
                  <c:v>18331310</c:v>
                </c:pt>
                <c:pt idx="3">
                  <c:v>3302350</c:v>
                </c:pt>
                <c:pt idx="4">
                  <c:v>310624955</c:v>
                </c:pt>
                <c:pt idx="5">
                  <c:v>20325758</c:v>
                </c:pt>
                <c:pt idx="6">
                  <c:v>158316560</c:v>
                </c:pt>
                <c:pt idx="7">
                  <c:v>210948734</c:v>
                </c:pt>
                <c:pt idx="8">
                  <c:v>31577018</c:v>
                </c:pt>
                <c:pt idx="9">
                  <c:v>26922562</c:v>
                </c:pt>
                <c:pt idx="10">
                  <c:v>11822328</c:v>
                </c:pt>
                <c:pt idx="11">
                  <c:v>43560489</c:v>
                </c:pt>
                <c:pt idx="12">
                  <c:v>9140961</c:v>
                </c:pt>
                <c:pt idx="13">
                  <c:v>11674838</c:v>
                </c:pt>
                <c:pt idx="14">
                  <c:v>23853166</c:v>
                </c:pt>
                <c:pt idx="15">
                  <c:v>199315161</c:v>
                </c:pt>
                <c:pt idx="16">
                  <c:v>36017977</c:v>
                </c:pt>
                <c:pt idx="17">
                  <c:v>1770158</c:v>
                </c:pt>
                <c:pt idx="18">
                  <c:v>12624982</c:v>
                </c:pt>
                <c:pt idx="19">
                  <c:v>9099848</c:v>
                </c:pt>
                <c:pt idx="20">
                  <c:v>4209416</c:v>
                </c:pt>
                <c:pt idx="21">
                  <c:v>131157358</c:v>
                </c:pt>
                <c:pt idx="22">
                  <c:v>18061449</c:v>
                </c:pt>
                <c:pt idx="23">
                  <c:v>3265593</c:v>
                </c:pt>
                <c:pt idx="24">
                  <c:v>25988663</c:v>
                </c:pt>
                <c:pt idx="25">
                  <c:v>175827066</c:v>
                </c:pt>
                <c:pt idx="26">
                  <c:v>28438103</c:v>
                </c:pt>
                <c:pt idx="27">
                  <c:v>1873550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078342"/>
        <c:axId val="37834899"/>
      </c:barChart>
      <c:catAx>
        <c:axId val="1007834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834899"/>
        <c:crosses val="autoZero"/>
        <c:auto val="1"/>
        <c:lblAlgn val="ctr"/>
        <c:lblOffset val="100"/>
        <c:noMultiLvlLbl val="0"/>
      </c:catAx>
      <c:valAx>
        <c:axId val="3783489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07834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82</c:v>
                </c:pt>
                <c:pt idx="1">
                  <c:v>53</c:v>
                </c:pt>
                <c:pt idx="2">
                  <c:v>13</c:v>
                </c:pt>
                <c:pt idx="3">
                  <c:v>2</c:v>
                </c:pt>
                <c:pt idx="4">
                  <c:v>2</c:v>
                </c:pt>
                <c:pt idx="5">
                  <c:v>187</c:v>
                </c:pt>
                <c:pt idx="6">
                  <c:v>397</c:v>
                </c:pt>
                <c:pt idx="7">
                  <c:v>481</c:v>
                </c:pt>
                <c:pt idx="8">
                  <c:v>48</c:v>
                </c:pt>
                <c:pt idx="9">
                  <c:v>92</c:v>
                </c:pt>
                <c:pt idx="10">
                  <c:v>1</c:v>
                </c:pt>
                <c:pt idx="11">
                  <c:v>2</c:v>
                </c:pt>
                <c:pt idx="12">
                  <c:v>8</c:v>
                </c:pt>
                <c:pt idx="13">
                  <c:v>19</c:v>
                </c:pt>
                <c:pt idx="14">
                  <c:v>9</c:v>
                </c:pt>
                <c:pt idx="15">
                  <c:v>504</c:v>
                </c:pt>
                <c:pt idx="16">
                  <c:v>164</c:v>
                </c:pt>
                <c:pt idx="17">
                  <c:v>0</c:v>
                </c:pt>
                <c:pt idx="18">
                  <c:v>4</c:v>
                </c:pt>
                <c:pt idx="19">
                  <c:v>32</c:v>
                </c:pt>
                <c:pt idx="20">
                  <c:v>5</c:v>
                </c:pt>
                <c:pt idx="21">
                  <c:v>427</c:v>
                </c:pt>
                <c:pt idx="22">
                  <c:v>15</c:v>
                </c:pt>
                <c:pt idx="23">
                  <c:v>51</c:v>
                </c:pt>
                <c:pt idx="24">
                  <c:v>34</c:v>
                </c:pt>
                <c:pt idx="25">
                  <c:v>135</c:v>
                </c:pt>
                <c:pt idx="26">
                  <c:v>61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95</c:v>
                </c:pt>
                <c:pt idx="1">
                  <c:v>51</c:v>
                </c:pt>
                <c:pt idx="2">
                  <c:v>17</c:v>
                </c:pt>
                <c:pt idx="3">
                  <c:v>1</c:v>
                </c:pt>
                <c:pt idx="4">
                  <c:v>0</c:v>
                </c:pt>
                <c:pt idx="5">
                  <c:v>169</c:v>
                </c:pt>
                <c:pt idx="6">
                  <c:v>428</c:v>
                </c:pt>
                <c:pt idx="7">
                  <c:v>463</c:v>
                </c:pt>
                <c:pt idx="8">
                  <c:v>52</c:v>
                </c:pt>
                <c:pt idx="9">
                  <c:v>87</c:v>
                </c:pt>
                <c:pt idx="10">
                  <c:v>3</c:v>
                </c:pt>
                <c:pt idx="11">
                  <c:v>8</c:v>
                </c:pt>
                <c:pt idx="12">
                  <c:v>12</c:v>
                </c:pt>
                <c:pt idx="13">
                  <c:v>15</c:v>
                </c:pt>
                <c:pt idx="14">
                  <c:v>7</c:v>
                </c:pt>
                <c:pt idx="15">
                  <c:v>459</c:v>
                </c:pt>
                <c:pt idx="16">
                  <c:v>172</c:v>
                </c:pt>
                <c:pt idx="17">
                  <c:v>0</c:v>
                </c:pt>
                <c:pt idx="18">
                  <c:v>7</c:v>
                </c:pt>
                <c:pt idx="19">
                  <c:v>25</c:v>
                </c:pt>
                <c:pt idx="20">
                  <c:v>2</c:v>
                </c:pt>
                <c:pt idx="21">
                  <c:v>402</c:v>
                </c:pt>
                <c:pt idx="22">
                  <c:v>20</c:v>
                </c:pt>
                <c:pt idx="23">
                  <c:v>45</c:v>
                </c:pt>
                <c:pt idx="24">
                  <c:v>30</c:v>
                </c:pt>
                <c:pt idx="25">
                  <c:v>162</c:v>
                </c:pt>
                <c:pt idx="26">
                  <c:v>63</c:v>
                </c:pt>
                <c:pt idx="2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0166721"/>
        <c:axId val="5829830"/>
      </c:barChart>
      <c:catAx>
        <c:axId val="4016672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29830"/>
        <c:crosses val="autoZero"/>
        <c:auto val="1"/>
        <c:lblAlgn val="ctr"/>
        <c:lblOffset val="100"/>
        <c:noMultiLvlLbl val="0"/>
      </c:catAx>
      <c:valAx>
        <c:axId val="582983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16672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209001</c:v>
                </c:pt>
                <c:pt idx="1">
                  <c:v>239596</c:v>
                </c:pt>
                <c:pt idx="2">
                  <c:v>427272</c:v>
                </c:pt>
                <c:pt idx="3">
                  <c:v>294</c:v>
                </c:pt>
                <c:pt idx="4">
                  <c:v>3186506</c:v>
                </c:pt>
                <c:pt idx="5">
                  <c:v>355170</c:v>
                </c:pt>
                <c:pt idx="6">
                  <c:v>5207422</c:v>
                </c:pt>
                <c:pt idx="7">
                  <c:v>3231556</c:v>
                </c:pt>
                <c:pt idx="8">
                  <c:v>192623</c:v>
                </c:pt>
                <c:pt idx="9">
                  <c:v>148732</c:v>
                </c:pt>
                <c:pt idx="10">
                  <c:v>245</c:v>
                </c:pt>
                <c:pt idx="11">
                  <c:v>1014007</c:v>
                </c:pt>
                <c:pt idx="12">
                  <c:v>4977</c:v>
                </c:pt>
                <c:pt idx="13">
                  <c:v>31880</c:v>
                </c:pt>
                <c:pt idx="14">
                  <c:v>26355</c:v>
                </c:pt>
                <c:pt idx="15">
                  <c:v>2169140</c:v>
                </c:pt>
                <c:pt idx="16">
                  <c:v>457196</c:v>
                </c:pt>
                <c:pt idx="17">
                  <c:v>0</c:v>
                </c:pt>
                <c:pt idx="18">
                  <c:v>351665</c:v>
                </c:pt>
                <c:pt idx="19">
                  <c:v>138851</c:v>
                </c:pt>
                <c:pt idx="20">
                  <c:v>1380</c:v>
                </c:pt>
                <c:pt idx="21">
                  <c:v>4252893</c:v>
                </c:pt>
                <c:pt idx="22">
                  <c:v>134475</c:v>
                </c:pt>
                <c:pt idx="23">
                  <c:v>12312</c:v>
                </c:pt>
                <c:pt idx="24">
                  <c:v>55774</c:v>
                </c:pt>
                <c:pt idx="25">
                  <c:v>745605</c:v>
                </c:pt>
                <c:pt idx="26">
                  <c:v>158595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252434</c:v>
                </c:pt>
                <c:pt idx="1">
                  <c:v>214466</c:v>
                </c:pt>
                <c:pt idx="2">
                  <c:v>432984</c:v>
                </c:pt>
                <c:pt idx="3">
                  <c:v>221</c:v>
                </c:pt>
                <c:pt idx="4">
                  <c:v>3275624</c:v>
                </c:pt>
                <c:pt idx="5">
                  <c:v>309492</c:v>
                </c:pt>
                <c:pt idx="6">
                  <c:v>5493396</c:v>
                </c:pt>
                <c:pt idx="7">
                  <c:v>3070172</c:v>
                </c:pt>
                <c:pt idx="8">
                  <c:v>178050</c:v>
                </c:pt>
                <c:pt idx="9">
                  <c:v>119144</c:v>
                </c:pt>
                <c:pt idx="10">
                  <c:v>1735</c:v>
                </c:pt>
                <c:pt idx="11">
                  <c:v>1135386</c:v>
                </c:pt>
                <c:pt idx="12">
                  <c:v>10606</c:v>
                </c:pt>
                <c:pt idx="13">
                  <c:v>31728</c:v>
                </c:pt>
                <c:pt idx="14">
                  <c:v>29337</c:v>
                </c:pt>
                <c:pt idx="15">
                  <c:v>2065329</c:v>
                </c:pt>
                <c:pt idx="16">
                  <c:v>453650</c:v>
                </c:pt>
                <c:pt idx="17">
                  <c:v>0</c:v>
                </c:pt>
                <c:pt idx="18">
                  <c:v>308288</c:v>
                </c:pt>
                <c:pt idx="19">
                  <c:v>110687</c:v>
                </c:pt>
                <c:pt idx="20">
                  <c:v>1089</c:v>
                </c:pt>
                <c:pt idx="21">
                  <c:v>4247840</c:v>
                </c:pt>
                <c:pt idx="22">
                  <c:v>140590</c:v>
                </c:pt>
                <c:pt idx="23">
                  <c:v>12397</c:v>
                </c:pt>
                <c:pt idx="24">
                  <c:v>57194</c:v>
                </c:pt>
                <c:pt idx="25">
                  <c:v>896144</c:v>
                </c:pt>
                <c:pt idx="26">
                  <c:v>160668</c:v>
                </c:pt>
                <c:pt idx="27">
                  <c:v>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6442525"/>
        <c:axId val="15800809"/>
      </c:barChart>
      <c:catAx>
        <c:axId val="6644252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800809"/>
        <c:crosses val="autoZero"/>
        <c:auto val="1"/>
        <c:lblAlgn val="ctr"/>
        <c:lblOffset val="100"/>
        <c:noMultiLvlLbl val="0"/>
      </c:catAx>
      <c:valAx>
        <c:axId val="1580080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44252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80743</c:v>
                </c:pt>
                <c:pt idx="2">
                  <c:v>422691</c:v>
                </c:pt>
                <c:pt idx="3">
                  <c:v>0</c:v>
                </c:pt>
                <c:pt idx="4">
                  <c:v>3186506</c:v>
                </c:pt>
                <c:pt idx="5">
                  <c:v>24137</c:v>
                </c:pt>
                <c:pt idx="6">
                  <c:v>3960906</c:v>
                </c:pt>
                <c:pt idx="7">
                  <c:v>929540</c:v>
                </c:pt>
                <c:pt idx="8">
                  <c:v>81207</c:v>
                </c:pt>
                <c:pt idx="9">
                  <c:v>0</c:v>
                </c:pt>
                <c:pt idx="10">
                  <c:v>0</c:v>
                </c:pt>
                <c:pt idx="11">
                  <c:v>1013182</c:v>
                </c:pt>
                <c:pt idx="12">
                  <c:v>0</c:v>
                </c:pt>
                <c:pt idx="13">
                  <c:v>5</c:v>
                </c:pt>
                <c:pt idx="14">
                  <c:v>25233</c:v>
                </c:pt>
                <c:pt idx="15">
                  <c:v>861038</c:v>
                </c:pt>
                <c:pt idx="16">
                  <c:v>202951</c:v>
                </c:pt>
                <c:pt idx="17">
                  <c:v>0</c:v>
                </c:pt>
                <c:pt idx="18">
                  <c:v>346766</c:v>
                </c:pt>
                <c:pt idx="19">
                  <c:v>84310</c:v>
                </c:pt>
                <c:pt idx="20">
                  <c:v>0</c:v>
                </c:pt>
                <c:pt idx="21">
                  <c:v>3244845</c:v>
                </c:pt>
                <c:pt idx="22">
                  <c:v>112843</c:v>
                </c:pt>
                <c:pt idx="23">
                  <c:v>0</c:v>
                </c:pt>
                <c:pt idx="24">
                  <c:v>19</c:v>
                </c:pt>
                <c:pt idx="25">
                  <c:v>463584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87849</c:v>
                </c:pt>
                <c:pt idx="2">
                  <c:v>421617</c:v>
                </c:pt>
                <c:pt idx="3">
                  <c:v>0</c:v>
                </c:pt>
                <c:pt idx="4">
                  <c:v>3275624</c:v>
                </c:pt>
                <c:pt idx="5">
                  <c:v>24748</c:v>
                </c:pt>
                <c:pt idx="6">
                  <c:v>4076169</c:v>
                </c:pt>
                <c:pt idx="7">
                  <c:v>925087</c:v>
                </c:pt>
                <c:pt idx="8">
                  <c:v>90218</c:v>
                </c:pt>
                <c:pt idx="9">
                  <c:v>0</c:v>
                </c:pt>
                <c:pt idx="10">
                  <c:v>0</c:v>
                </c:pt>
                <c:pt idx="11">
                  <c:v>1128175</c:v>
                </c:pt>
                <c:pt idx="12">
                  <c:v>0</c:v>
                </c:pt>
                <c:pt idx="13">
                  <c:v>0</c:v>
                </c:pt>
                <c:pt idx="14">
                  <c:v>27322</c:v>
                </c:pt>
                <c:pt idx="15">
                  <c:v>871957</c:v>
                </c:pt>
                <c:pt idx="16">
                  <c:v>189514</c:v>
                </c:pt>
                <c:pt idx="17">
                  <c:v>0</c:v>
                </c:pt>
                <c:pt idx="18">
                  <c:v>304895</c:v>
                </c:pt>
                <c:pt idx="19">
                  <c:v>87355</c:v>
                </c:pt>
                <c:pt idx="20">
                  <c:v>5</c:v>
                </c:pt>
                <c:pt idx="21">
                  <c:v>3330100</c:v>
                </c:pt>
                <c:pt idx="22">
                  <c:v>120857</c:v>
                </c:pt>
                <c:pt idx="23">
                  <c:v>0</c:v>
                </c:pt>
                <c:pt idx="24">
                  <c:v>0</c:v>
                </c:pt>
                <c:pt idx="25">
                  <c:v>465921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2667283"/>
        <c:axId val="28848951"/>
      </c:barChart>
      <c:catAx>
        <c:axId val="5266728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848951"/>
        <c:crosses val="autoZero"/>
        <c:auto val="1"/>
        <c:lblAlgn val="ctr"/>
        <c:lblOffset val="100"/>
        <c:noMultiLvlLbl val="0"/>
      </c:catAx>
      <c:valAx>
        <c:axId val="2884895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66728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209001</c:v>
                </c:pt>
                <c:pt idx="1">
                  <c:v>158853</c:v>
                </c:pt>
                <c:pt idx="2">
                  <c:v>4581</c:v>
                </c:pt>
                <c:pt idx="3">
                  <c:v>294</c:v>
                </c:pt>
                <c:pt idx="4">
                  <c:v>0</c:v>
                </c:pt>
                <c:pt idx="5">
                  <c:v>331033</c:v>
                </c:pt>
                <c:pt idx="6">
                  <c:v>1246516</c:v>
                </c:pt>
                <c:pt idx="7">
                  <c:v>2302016</c:v>
                </c:pt>
                <c:pt idx="8">
                  <c:v>111416</c:v>
                </c:pt>
                <c:pt idx="9">
                  <c:v>148732</c:v>
                </c:pt>
                <c:pt idx="10">
                  <c:v>245</c:v>
                </c:pt>
                <c:pt idx="11">
                  <c:v>825</c:v>
                </c:pt>
                <c:pt idx="12">
                  <c:v>4977</c:v>
                </c:pt>
                <c:pt idx="13">
                  <c:v>31875</c:v>
                </c:pt>
                <c:pt idx="14">
                  <c:v>1122</c:v>
                </c:pt>
                <c:pt idx="15">
                  <c:v>1308102</c:v>
                </c:pt>
                <c:pt idx="16">
                  <c:v>254245</c:v>
                </c:pt>
                <c:pt idx="17">
                  <c:v>0</c:v>
                </c:pt>
                <c:pt idx="18">
                  <c:v>4899</c:v>
                </c:pt>
                <c:pt idx="19">
                  <c:v>54541</c:v>
                </c:pt>
                <c:pt idx="20">
                  <c:v>1380</c:v>
                </c:pt>
                <c:pt idx="21">
                  <c:v>1008048</c:v>
                </c:pt>
                <c:pt idx="22">
                  <c:v>21632</c:v>
                </c:pt>
                <c:pt idx="23">
                  <c:v>12312</c:v>
                </c:pt>
                <c:pt idx="24">
                  <c:v>55755</c:v>
                </c:pt>
                <c:pt idx="25">
                  <c:v>282021</c:v>
                </c:pt>
                <c:pt idx="26">
                  <c:v>158595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252434</c:v>
                </c:pt>
                <c:pt idx="1">
                  <c:v>126617</c:v>
                </c:pt>
                <c:pt idx="2">
                  <c:v>11367</c:v>
                </c:pt>
                <c:pt idx="3">
                  <c:v>221</c:v>
                </c:pt>
                <c:pt idx="4">
                  <c:v>0</c:v>
                </c:pt>
                <c:pt idx="5">
                  <c:v>284744</c:v>
                </c:pt>
                <c:pt idx="6">
                  <c:v>1417227</c:v>
                </c:pt>
                <c:pt idx="7">
                  <c:v>2145085</c:v>
                </c:pt>
                <c:pt idx="8">
                  <c:v>87832</c:v>
                </c:pt>
                <c:pt idx="9">
                  <c:v>119144</c:v>
                </c:pt>
                <c:pt idx="10">
                  <c:v>1735</c:v>
                </c:pt>
                <c:pt idx="11">
                  <c:v>7211</c:v>
                </c:pt>
                <c:pt idx="12">
                  <c:v>10606</c:v>
                </c:pt>
                <c:pt idx="13">
                  <c:v>31728</c:v>
                </c:pt>
                <c:pt idx="14">
                  <c:v>2015</c:v>
                </c:pt>
                <c:pt idx="15">
                  <c:v>1193372</c:v>
                </c:pt>
                <c:pt idx="16">
                  <c:v>264136</c:v>
                </c:pt>
                <c:pt idx="17">
                  <c:v>0</c:v>
                </c:pt>
                <c:pt idx="18">
                  <c:v>3393</c:v>
                </c:pt>
                <c:pt idx="19">
                  <c:v>23332</c:v>
                </c:pt>
                <c:pt idx="20">
                  <c:v>1084</c:v>
                </c:pt>
                <c:pt idx="21">
                  <c:v>917740</c:v>
                </c:pt>
                <c:pt idx="22">
                  <c:v>19733</c:v>
                </c:pt>
                <c:pt idx="23">
                  <c:v>12397</c:v>
                </c:pt>
                <c:pt idx="24">
                  <c:v>57194</c:v>
                </c:pt>
                <c:pt idx="25">
                  <c:v>430223</c:v>
                </c:pt>
                <c:pt idx="26">
                  <c:v>160668</c:v>
                </c:pt>
                <c:pt idx="27">
                  <c:v>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05760"/>
        <c:axId val="33434694"/>
      </c:barChart>
      <c:catAx>
        <c:axId val="13057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434694"/>
        <c:crosses val="autoZero"/>
        <c:auto val="1"/>
        <c:lblAlgn val="ctr"/>
        <c:lblOffset val="100"/>
        <c:noMultiLvlLbl val="0"/>
      </c:catAx>
      <c:valAx>
        <c:axId val="3343469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0576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40018</c:v>
                </c:pt>
                <c:pt idx="2">
                  <c:v>120049</c:v>
                </c:pt>
                <c:pt idx="3">
                  <c:v>0</c:v>
                </c:pt>
                <c:pt idx="4">
                  <c:v>698842</c:v>
                </c:pt>
                <c:pt idx="5">
                  <c:v>14397</c:v>
                </c:pt>
                <c:pt idx="6">
                  <c:v>702462</c:v>
                </c:pt>
                <c:pt idx="7">
                  <c:v>289639</c:v>
                </c:pt>
                <c:pt idx="8">
                  <c:v>36833</c:v>
                </c:pt>
                <c:pt idx="9">
                  <c:v>0</c:v>
                </c:pt>
                <c:pt idx="10">
                  <c:v>0</c:v>
                </c:pt>
                <c:pt idx="11">
                  <c:v>242450</c:v>
                </c:pt>
                <c:pt idx="12">
                  <c:v>0</c:v>
                </c:pt>
                <c:pt idx="13">
                  <c:v>0</c:v>
                </c:pt>
                <c:pt idx="14">
                  <c:v>15809</c:v>
                </c:pt>
                <c:pt idx="15">
                  <c:v>373996</c:v>
                </c:pt>
                <c:pt idx="16">
                  <c:v>47170</c:v>
                </c:pt>
                <c:pt idx="17">
                  <c:v>0</c:v>
                </c:pt>
                <c:pt idx="18">
                  <c:v>91206</c:v>
                </c:pt>
                <c:pt idx="19">
                  <c:v>24666</c:v>
                </c:pt>
                <c:pt idx="20">
                  <c:v>0</c:v>
                </c:pt>
                <c:pt idx="21">
                  <c:v>1064395</c:v>
                </c:pt>
                <c:pt idx="22">
                  <c:v>55071</c:v>
                </c:pt>
                <c:pt idx="23">
                  <c:v>0</c:v>
                </c:pt>
                <c:pt idx="24">
                  <c:v>0</c:v>
                </c:pt>
                <c:pt idx="25">
                  <c:v>127002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34598</c:v>
                </c:pt>
                <c:pt idx="2">
                  <c:v>116410</c:v>
                </c:pt>
                <c:pt idx="3">
                  <c:v>0</c:v>
                </c:pt>
                <c:pt idx="4">
                  <c:v>719622</c:v>
                </c:pt>
                <c:pt idx="5">
                  <c:v>14629</c:v>
                </c:pt>
                <c:pt idx="6">
                  <c:v>726705</c:v>
                </c:pt>
                <c:pt idx="7">
                  <c:v>284527</c:v>
                </c:pt>
                <c:pt idx="8">
                  <c:v>39713</c:v>
                </c:pt>
                <c:pt idx="9">
                  <c:v>0</c:v>
                </c:pt>
                <c:pt idx="10">
                  <c:v>0</c:v>
                </c:pt>
                <c:pt idx="11">
                  <c:v>285294</c:v>
                </c:pt>
                <c:pt idx="12">
                  <c:v>0</c:v>
                </c:pt>
                <c:pt idx="13">
                  <c:v>0</c:v>
                </c:pt>
                <c:pt idx="14">
                  <c:v>16525</c:v>
                </c:pt>
                <c:pt idx="15">
                  <c:v>374870</c:v>
                </c:pt>
                <c:pt idx="16">
                  <c:v>42147</c:v>
                </c:pt>
                <c:pt idx="17">
                  <c:v>0</c:v>
                </c:pt>
                <c:pt idx="18">
                  <c:v>74726</c:v>
                </c:pt>
                <c:pt idx="19">
                  <c:v>22444</c:v>
                </c:pt>
                <c:pt idx="20">
                  <c:v>0</c:v>
                </c:pt>
                <c:pt idx="21">
                  <c:v>1074437</c:v>
                </c:pt>
                <c:pt idx="22">
                  <c:v>57367</c:v>
                </c:pt>
                <c:pt idx="23">
                  <c:v>0</c:v>
                </c:pt>
                <c:pt idx="24">
                  <c:v>0</c:v>
                </c:pt>
                <c:pt idx="25">
                  <c:v>124138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165731"/>
        <c:axId val="31923131"/>
      </c:barChart>
      <c:catAx>
        <c:axId val="6316573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923131"/>
        <c:crosses val="autoZero"/>
        <c:auto val="1"/>
        <c:lblAlgn val="ctr"/>
        <c:lblOffset val="100"/>
        <c:noMultiLvlLbl val="0"/>
      </c:catAx>
      <c:valAx>
        <c:axId val="3192313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16573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18796</c:v>
                </c:pt>
                <c:pt idx="2">
                  <c:v>3592</c:v>
                </c:pt>
                <c:pt idx="3">
                  <c:v>0</c:v>
                </c:pt>
                <c:pt idx="4">
                  <c:v>4329</c:v>
                </c:pt>
                <c:pt idx="5">
                  <c:v>14961</c:v>
                </c:pt>
                <c:pt idx="6">
                  <c:v>78255</c:v>
                </c:pt>
                <c:pt idx="7">
                  <c:v>443526</c:v>
                </c:pt>
                <c:pt idx="8">
                  <c:v>11148</c:v>
                </c:pt>
                <c:pt idx="9">
                  <c:v>172</c:v>
                </c:pt>
                <c:pt idx="10">
                  <c:v>8810</c:v>
                </c:pt>
                <c:pt idx="11">
                  <c:v>3148</c:v>
                </c:pt>
                <c:pt idx="12">
                  <c:v>703</c:v>
                </c:pt>
                <c:pt idx="13">
                  <c:v>1626</c:v>
                </c:pt>
                <c:pt idx="14">
                  <c:v>34151</c:v>
                </c:pt>
                <c:pt idx="15">
                  <c:v>105727</c:v>
                </c:pt>
                <c:pt idx="16">
                  <c:v>75050</c:v>
                </c:pt>
                <c:pt idx="17">
                  <c:v>662</c:v>
                </c:pt>
                <c:pt idx="18">
                  <c:v>1503</c:v>
                </c:pt>
                <c:pt idx="19">
                  <c:v>7188</c:v>
                </c:pt>
                <c:pt idx="20">
                  <c:v>113797</c:v>
                </c:pt>
                <c:pt idx="21">
                  <c:v>49964</c:v>
                </c:pt>
                <c:pt idx="22">
                  <c:v>226984</c:v>
                </c:pt>
                <c:pt idx="23">
                  <c:v>20213</c:v>
                </c:pt>
                <c:pt idx="24">
                  <c:v>139451</c:v>
                </c:pt>
                <c:pt idx="25">
                  <c:v>325393</c:v>
                </c:pt>
                <c:pt idx="26">
                  <c:v>388865</c:v>
                </c:pt>
                <c:pt idx="27">
                  <c:v>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6403</c:v>
                </c:pt>
                <c:pt idx="2">
                  <c:v>2391</c:v>
                </c:pt>
                <c:pt idx="3">
                  <c:v>0</c:v>
                </c:pt>
                <c:pt idx="4">
                  <c:v>4387</c:v>
                </c:pt>
                <c:pt idx="5">
                  <c:v>53314</c:v>
                </c:pt>
                <c:pt idx="6">
                  <c:v>85979</c:v>
                </c:pt>
                <c:pt idx="7">
                  <c:v>424630</c:v>
                </c:pt>
                <c:pt idx="8">
                  <c:v>12661</c:v>
                </c:pt>
                <c:pt idx="9">
                  <c:v>293</c:v>
                </c:pt>
                <c:pt idx="10">
                  <c:v>91</c:v>
                </c:pt>
                <c:pt idx="11">
                  <c:v>1232</c:v>
                </c:pt>
                <c:pt idx="12">
                  <c:v>3252</c:v>
                </c:pt>
                <c:pt idx="13">
                  <c:v>168</c:v>
                </c:pt>
                <c:pt idx="14">
                  <c:v>22669</c:v>
                </c:pt>
                <c:pt idx="15">
                  <c:v>126681</c:v>
                </c:pt>
                <c:pt idx="16">
                  <c:v>83310</c:v>
                </c:pt>
                <c:pt idx="17">
                  <c:v>302</c:v>
                </c:pt>
                <c:pt idx="18">
                  <c:v>1524</c:v>
                </c:pt>
                <c:pt idx="19">
                  <c:v>54</c:v>
                </c:pt>
                <c:pt idx="20">
                  <c:v>129327</c:v>
                </c:pt>
                <c:pt idx="21">
                  <c:v>53571</c:v>
                </c:pt>
                <c:pt idx="22">
                  <c:v>229598</c:v>
                </c:pt>
                <c:pt idx="23">
                  <c:v>8871</c:v>
                </c:pt>
                <c:pt idx="24">
                  <c:v>139590</c:v>
                </c:pt>
                <c:pt idx="25">
                  <c:v>293947</c:v>
                </c:pt>
                <c:pt idx="26">
                  <c:v>405938</c:v>
                </c:pt>
                <c:pt idx="27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979963"/>
        <c:axId val="12606472"/>
      </c:barChart>
      <c:catAx>
        <c:axId val="1497996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606472"/>
        <c:crosses val="autoZero"/>
        <c:auto val="1"/>
        <c:lblAlgn val="ctr"/>
        <c:lblOffset val="100"/>
        <c:noMultiLvlLbl val="0"/>
      </c:catAx>
      <c:valAx>
        <c:axId val="1260647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97996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5091145</c:v>
                </c:pt>
                <c:pt idx="1">
                  <c:v>351568</c:v>
                </c:pt>
                <c:pt idx="2">
                  <c:v>523457</c:v>
                </c:pt>
                <c:pt idx="3">
                  <c:v>1395014</c:v>
                </c:pt>
                <c:pt idx="4">
                  <c:v>10739829</c:v>
                </c:pt>
                <c:pt idx="5">
                  <c:v>892744</c:v>
                </c:pt>
                <c:pt idx="6">
                  <c:v>163341</c:v>
                </c:pt>
                <c:pt idx="7">
                  <c:v>10370502</c:v>
                </c:pt>
                <c:pt idx="8">
                  <c:v>13207251</c:v>
                </c:pt>
                <c:pt idx="9">
                  <c:v>13108677</c:v>
                </c:pt>
                <c:pt idx="10">
                  <c:v>8206855</c:v>
                </c:pt>
                <c:pt idx="11">
                  <c:v>427947</c:v>
                </c:pt>
                <c:pt idx="12">
                  <c:v>2952617</c:v>
                </c:pt>
                <c:pt idx="13">
                  <c:v>4326413</c:v>
                </c:pt>
                <c:pt idx="14">
                  <c:v>8687556</c:v>
                </c:pt>
                <c:pt idx="15">
                  <c:v>1161530</c:v>
                </c:pt>
                <c:pt idx="16">
                  <c:v>579492</c:v>
                </c:pt>
                <c:pt idx="17">
                  <c:v>828667</c:v>
                </c:pt>
                <c:pt idx="18">
                  <c:v>0</c:v>
                </c:pt>
                <c:pt idx="19">
                  <c:v>515297</c:v>
                </c:pt>
                <c:pt idx="20">
                  <c:v>1330523</c:v>
                </c:pt>
                <c:pt idx="21">
                  <c:v>750673</c:v>
                </c:pt>
                <c:pt idx="22">
                  <c:v>1729795</c:v>
                </c:pt>
                <c:pt idx="23">
                  <c:v>1105345</c:v>
                </c:pt>
                <c:pt idx="24">
                  <c:v>12516978</c:v>
                </c:pt>
                <c:pt idx="25">
                  <c:v>10754213</c:v>
                </c:pt>
                <c:pt idx="26">
                  <c:v>1131030</c:v>
                </c:pt>
                <c:pt idx="27">
                  <c:v>460922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24-4DA3-B7A8-A6772231668F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5057161</c:v>
                </c:pt>
                <c:pt idx="1">
                  <c:v>379591</c:v>
                </c:pt>
                <c:pt idx="2">
                  <c:v>585760</c:v>
                </c:pt>
                <c:pt idx="3">
                  <c:v>1141498</c:v>
                </c:pt>
                <c:pt idx="4">
                  <c:v>10060115</c:v>
                </c:pt>
                <c:pt idx="5">
                  <c:v>540208</c:v>
                </c:pt>
                <c:pt idx="6">
                  <c:v>200807</c:v>
                </c:pt>
                <c:pt idx="7">
                  <c:v>10537941</c:v>
                </c:pt>
                <c:pt idx="8">
                  <c:v>12058729</c:v>
                </c:pt>
                <c:pt idx="9">
                  <c:v>13539682</c:v>
                </c:pt>
                <c:pt idx="10">
                  <c:v>7740257</c:v>
                </c:pt>
                <c:pt idx="11">
                  <c:v>216095</c:v>
                </c:pt>
                <c:pt idx="12">
                  <c:v>2658959</c:v>
                </c:pt>
                <c:pt idx="13">
                  <c:v>6914305</c:v>
                </c:pt>
                <c:pt idx="14">
                  <c:v>9028994</c:v>
                </c:pt>
                <c:pt idx="15">
                  <c:v>1055124</c:v>
                </c:pt>
                <c:pt idx="16">
                  <c:v>506149</c:v>
                </c:pt>
                <c:pt idx="17">
                  <c:v>883691</c:v>
                </c:pt>
                <c:pt idx="18">
                  <c:v>180</c:v>
                </c:pt>
                <c:pt idx="19">
                  <c:v>825370</c:v>
                </c:pt>
                <c:pt idx="20">
                  <c:v>1311967</c:v>
                </c:pt>
                <c:pt idx="21">
                  <c:v>666799</c:v>
                </c:pt>
                <c:pt idx="22">
                  <c:v>1693995</c:v>
                </c:pt>
                <c:pt idx="23">
                  <c:v>1159089</c:v>
                </c:pt>
                <c:pt idx="24">
                  <c:v>11826664</c:v>
                </c:pt>
                <c:pt idx="25">
                  <c:v>9863929</c:v>
                </c:pt>
                <c:pt idx="26">
                  <c:v>1091300</c:v>
                </c:pt>
                <c:pt idx="27">
                  <c:v>475330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24-4DA3-B7A8-A677223166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45910"/>
        <c:axId val="47481960"/>
      </c:barChart>
      <c:catAx>
        <c:axId val="584591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481960"/>
        <c:crosses val="autoZero"/>
        <c:auto val="1"/>
        <c:lblAlgn val="ctr"/>
        <c:lblOffset val="100"/>
        <c:noMultiLvlLbl val="0"/>
      </c:catAx>
      <c:valAx>
        <c:axId val="4748196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4591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3409791</c:v>
                </c:pt>
                <c:pt idx="1">
                  <c:v>6200</c:v>
                </c:pt>
                <c:pt idx="2">
                  <c:v>40930</c:v>
                </c:pt>
                <c:pt idx="3">
                  <c:v>129903</c:v>
                </c:pt>
                <c:pt idx="4">
                  <c:v>7128607</c:v>
                </c:pt>
                <c:pt idx="5">
                  <c:v>4697</c:v>
                </c:pt>
                <c:pt idx="6">
                  <c:v>99859</c:v>
                </c:pt>
                <c:pt idx="7">
                  <c:v>4009166</c:v>
                </c:pt>
                <c:pt idx="8">
                  <c:v>9764392</c:v>
                </c:pt>
                <c:pt idx="9">
                  <c:v>10105103</c:v>
                </c:pt>
                <c:pt idx="10">
                  <c:v>3774657</c:v>
                </c:pt>
                <c:pt idx="11">
                  <c:v>427088</c:v>
                </c:pt>
                <c:pt idx="12">
                  <c:v>1406609</c:v>
                </c:pt>
                <c:pt idx="13">
                  <c:v>623526</c:v>
                </c:pt>
                <c:pt idx="14">
                  <c:v>6901314</c:v>
                </c:pt>
                <c:pt idx="15">
                  <c:v>688645</c:v>
                </c:pt>
                <c:pt idx="16">
                  <c:v>42985</c:v>
                </c:pt>
                <c:pt idx="17">
                  <c:v>0</c:v>
                </c:pt>
                <c:pt idx="18">
                  <c:v>0</c:v>
                </c:pt>
                <c:pt idx="19">
                  <c:v>331343</c:v>
                </c:pt>
                <c:pt idx="20">
                  <c:v>0</c:v>
                </c:pt>
                <c:pt idx="21">
                  <c:v>471643</c:v>
                </c:pt>
                <c:pt idx="22">
                  <c:v>110308</c:v>
                </c:pt>
                <c:pt idx="23">
                  <c:v>350139</c:v>
                </c:pt>
                <c:pt idx="24">
                  <c:v>8244266</c:v>
                </c:pt>
                <c:pt idx="25">
                  <c:v>1612831</c:v>
                </c:pt>
                <c:pt idx="26">
                  <c:v>24977</c:v>
                </c:pt>
                <c:pt idx="27">
                  <c:v>144176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52-4C34-880E-F4CA40E7F435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3350964</c:v>
                </c:pt>
                <c:pt idx="1">
                  <c:v>2000</c:v>
                </c:pt>
                <c:pt idx="2">
                  <c:v>23432</c:v>
                </c:pt>
                <c:pt idx="3">
                  <c:v>167248</c:v>
                </c:pt>
                <c:pt idx="4">
                  <c:v>6550102</c:v>
                </c:pt>
                <c:pt idx="5">
                  <c:v>34753</c:v>
                </c:pt>
                <c:pt idx="6">
                  <c:v>147089</c:v>
                </c:pt>
                <c:pt idx="7">
                  <c:v>4255647</c:v>
                </c:pt>
                <c:pt idx="8">
                  <c:v>8542930</c:v>
                </c:pt>
                <c:pt idx="9">
                  <c:v>10978319</c:v>
                </c:pt>
                <c:pt idx="10">
                  <c:v>3756112</c:v>
                </c:pt>
                <c:pt idx="11">
                  <c:v>215099</c:v>
                </c:pt>
                <c:pt idx="12">
                  <c:v>1257536</c:v>
                </c:pt>
                <c:pt idx="13">
                  <c:v>629481</c:v>
                </c:pt>
                <c:pt idx="14">
                  <c:v>7386834</c:v>
                </c:pt>
                <c:pt idx="15">
                  <c:v>612047</c:v>
                </c:pt>
                <c:pt idx="16">
                  <c:v>14109</c:v>
                </c:pt>
                <c:pt idx="17">
                  <c:v>0</c:v>
                </c:pt>
                <c:pt idx="18">
                  <c:v>0</c:v>
                </c:pt>
                <c:pt idx="19">
                  <c:v>530879</c:v>
                </c:pt>
                <c:pt idx="20">
                  <c:v>0</c:v>
                </c:pt>
                <c:pt idx="21">
                  <c:v>402251</c:v>
                </c:pt>
                <c:pt idx="22">
                  <c:v>87490</c:v>
                </c:pt>
                <c:pt idx="23">
                  <c:v>259269</c:v>
                </c:pt>
                <c:pt idx="24">
                  <c:v>7866926</c:v>
                </c:pt>
                <c:pt idx="25">
                  <c:v>1613733</c:v>
                </c:pt>
                <c:pt idx="26">
                  <c:v>14032</c:v>
                </c:pt>
                <c:pt idx="27">
                  <c:v>199393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52-4C34-880E-F4CA40E7F4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2232310"/>
        <c:axId val="65968838"/>
      </c:barChart>
      <c:catAx>
        <c:axId val="3223231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968838"/>
        <c:crosses val="autoZero"/>
        <c:auto val="1"/>
        <c:lblAlgn val="ctr"/>
        <c:lblOffset val="100"/>
        <c:noMultiLvlLbl val="0"/>
      </c:catAx>
      <c:valAx>
        <c:axId val="6596883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23231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1424285</c:v>
                </c:pt>
                <c:pt idx="1">
                  <c:v>220772</c:v>
                </c:pt>
                <c:pt idx="2">
                  <c:v>111498</c:v>
                </c:pt>
                <c:pt idx="3">
                  <c:v>840236</c:v>
                </c:pt>
                <c:pt idx="4">
                  <c:v>120068</c:v>
                </c:pt>
                <c:pt idx="5">
                  <c:v>838099</c:v>
                </c:pt>
                <c:pt idx="6">
                  <c:v>50885</c:v>
                </c:pt>
                <c:pt idx="7">
                  <c:v>1301725</c:v>
                </c:pt>
                <c:pt idx="8">
                  <c:v>1218918</c:v>
                </c:pt>
                <c:pt idx="9">
                  <c:v>2709252</c:v>
                </c:pt>
                <c:pt idx="10">
                  <c:v>4338948</c:v>
                </c:pt>
                <c:pt idx="11">
                  <c:v>0</c:v>
                </c:pt>
                <c:pt idx="12">
                  <c:v>1459040</c:v>
                </c:pt>
                <c:pt idx="13">
                  <c:v>3190640</c:v>
                </c:pt>
                <c:pt idx="14">
                  <c:v>1666843</c:v>
                </c:pt>
                <c:pt idx="15">
                  <c:v>186287</c:v>
                </c:pt>
                <c:pt idx="16">
                  <c:v>367204</c:v>
                </c:pt>
                <c:pt idx="17">
                  <c:v>526561</c:v>
                </c:pt>
                <c:pt idx="18">
                  <c:v>0</c:v>
                </c:pt>
                <c:pt idx="19">
                  <c:v>134295</c:v>
                </c:pt>
                <c:pt idx="20">
                  <c:v>377484</c:v>
                </c:pt>
                <c:pt idx="21">
                  <c:v>88381</c:v>
                </c:pt>
                <c:pt idx="22">
                  <c:v>1100267</c:v>
                </c:pt>
                <c:pt idx="23">
                  <c:v>699151</c:v>
                </c:pt>
                <c:pt idx="24">
                  <c:v>3583930</c:v>
                </c:pt>
                <c:pt idx="25">
                  <c:v>1114120</c:v>
                </c:pt>
                <c:pt idx="26">
                  <c:v>38993</c:v>
                </c:pt>
                <c:pt idx="27">
                  <c:v>137283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7B-4DBF-982E-3B303E2EC730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1518251</c:v>
                </c:pt>
                <c:pt idx="1">
                  <c:v>263148</c:v>
                </c:pt>
                <c:pt idx="2">
                  <c:v>156502</c:v>
                </c:pt>
                <c:pt idx="3">
                  <c:v>908936</c:v>
                </c:pt>
                <c:pt idx="4">
                  <c:v>106067</c:v>
                </c:pt>
                <c:pt idx="5">
                  <c:v>460561</c:v>
                </c:pt>
                <c:pt idx="6">
                  <c:v>45144</c:v>
                </c:pt>
                <c:pt idx="7">
                  <c:v>1298738</c:v>
                </c:pt>
                <c:pt idx="8">
                  <c:v>1286975</c:v>
                </c:pt>
                <c:pt idx="9">
                  <c:v>2276737</c:v>
                </c:pt>
                <c:pt idx="10">
                  <c:v>3920410</c:v>
                </c:pt>
                <c:pt idx="11">
                  <c:v>0</c:v>
                </c:pt>
                <c:pt idx="12">
                  <c:v>1336437</c:v>
                </c:pt>
                <c:pt idx="13">
                  <c:v>5923945</c:v>
                </c:pt>
                <c:pt idx="14">
                  <c:v>1577104</c:v>
                </c:pt>
                <c:pt idx="15">
                  <c:v>190244</c:v>
                </c:pt>
                <c:pt idx="16">
                  <c:v>380833</c:v>
                </c:pt>
                <c:pt idx="17">
                  <c:v>618273</c:v>
                </c:pt>
                <c:pt idx="18">
                  <c:v>180</c:v>
                </c:pt>
                <c:pt idx="19">
                  <c:v>107692</c:v>
                </c:pt>
                <c:pt idx="20">
                  <c:v>507693</c:v>
                </c:pt>
                <c:pt idx="21">
                  <c:v>86618</c:v>
                </c:pt>
                <c:pt idx="22">
                  <c:v>1089587</c:v>
                </c:pt>
                <c:pt idx="23">
                  <c:v>798949</c:v>
                </c:pt>
                <c:pt idx="24">
                  <c:v>3279818</c:v>
                </c:pt>
                <c:pt idx="25">
                  <c:v>975574</c:v>
                </c:pt>
                <c:pt idx="26">
                  <c:v>44706</c:v>
                </c:pt>
                <c:pt idx="27">
                  <c:v>109993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7B-4DBF-982E-3B303E2EC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9248863"/>
        <c:axId val="34066124"/>
      </c:barChart>
      <c:catAx>
        <c:axId val="4924886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066124"/>
        <c:crosses val="autoZero"/>
        <c:auto val="1"/>
        <c:lblAlgn val="ctr"/>
        <c:lblOffset val="100"/>
        <c:noMultiLvlLbl val="0"/>
      </c:catAx>
      <c:valAx>
        <c:axId val="3406612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24886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257069</c:v>
                </c:pt>
                <c:pt idx="1">
                  <c:v>124596</c:v>
                </c:pt>
                <c:pt idx="2">
                  <c:v>371029</c:v>
                </c:pt>
                <c:pt idx="3">
                  <c:v>424875</c:v>
                </c:pt>
                <c:pt idx="4">
                  <c:v>3491154</c:v>
                </c:pt>
                <c:pt idx="5">
                  <c:v>49948</c:v>
                </c:pt>
                <c:pt idx="6">
                  <c:v>12597</c:v>
                </c:pt>
                <c:pt idx="7">
                  <c:v>5059611</c:v>
                </c:pt>
                <c:pt idx="8">
                  <c:v>2223941</c:v>
                </c:pt>
                <c:pt idx="9">
                  <c:v>294322</c:v>
                </c:pt>
                <c:pt idx="10">
                  <c:v>93250</c:v>
                </c:pt>
                <c:pt idx="11">
                  <c:v>859</c:v>
                </c:pt>
                <c:pt idx="12">
                  <c:v>86968</c:v>
                </c:pt>
                <c:pt idx="13">
                  <c:v>512247</c:v>
                </c:pt>
                <c:pt idx="14">
                  <c:v>119399</c:v>
                </c:pt>
                <c:pt idx="15">
                  <c:v>286598</c:v>
                </c:pt>
                <c:pt idx="16">
                  <c:v>169303</c:v>
                </c:pt>
                <c:pt idx="17">
                  <c:v>302106</c:v>
                </c:pt>
                <c:pt idx="18">
                  <c:v>0</c:v>
                </c:pt>
                <c:pt idx="19">
                  <c:v>49659</c:v>
                </c:pt>
                <c:pt idx="20">
                  <c:v>953039</c:v>
                </c:pt>
                <c:pt idx="21">
                  <c:v>190649</c:v>
                </c:pt>
                <c:pt idx="22">
                  <c:v>519220</c:v>
                </c:pt>
                <c:pt idx="23">
                  <c:v>56055</c:v>
                </c:pt>
                <c:pt idx="24">
                  <c:v>688782</c:v>
                </c:pt>
                <c:pt idx="25">
                  <c:v>8027262</c:v>
                </c:pt>
                <c:pt idx="26">
                  <c:v>1067060</c:v>
                </c:pt>
                <c:pt idx="27">
                  <c:v>179463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10-4208-9560-0A5713398A7D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187946</c:v>
                </c:pt>
                <c:pt idx="1">
                  <c:v>114443</c:v>
                </c:pt>
                <c:pt idx="2">
                  <c:v>405826</c:v>
                </c:pt>
                <c:pt idx="3">
                  <c:v>65314</c:v>
                </c:pt>
                <c:pt idx="4">
                  <c:v>3403946</c:v>
                </c:pt>
                <c:pt idx="5">
                  <c:v>44894</c:v>
                </c:pt>
                <c:pt idx="6">
                  <c:v>8574</c:v>
                </c:pt>
                <c:pt idx="7">
                  <c:v>4983556</c:v>
                </c:pt>
                <c:pt idx="8">
                  <c:v>2228824</c:v>
                </c:pt>
                <c:pt idx="9">
                  <c:v>284626</c:v>
                </c:pt>
                <c:pt idx="10">
                  <c:v>63735</c:v>
                </c:pt>
                <c:pt idx="11">
                  <c:v>996</c:v>
                </c:pt>
                <c:pt idx="12">
                  <c:v>64986</c:v>
                </c:pt>
                <c:pt idx="13">
                  <c:v>360879</c:v>
                </c:pt>
                <c:pt idx="14">
                  <c:v>65056</c:v>
                </c:pt>
                <c:pt idx="15">
                  <c:v>252833</c:v>
                </c:pt>
                <c:pt idx="16">
                  <c:v>111207</c:v>
                </c:pt>
                <c:pt idx="17">
                  <c:v>265418</c:v>
                </c:pt>
                <c:pt idx="18">
                  <c:v>0</c:v>
                </c:pt>
                <c:pt idx="19">
                  <c:v>186799</c:v>
                </c:pt>
                <c:pt idx="20">
                  <c:v>804274</c:v>
                </c:pt>
                <c:pt idx="21">
                  <c:v>177930</c:v>
                </c:pt>
                <c:pt idx="22">
                  <c:v>516918</c:v>
                </c:pt>
                <c:pt idx="23">
                  <c:v>100871</c:v>
                </c:pt>
                <c:pt idx="24">
                  <c:v>679920</c:v>
                </c:pt>
                <c:pt idx="25">
                  <c:v>7274622</c:v>
                </c:pt>
                <c:pt idx="26">
                  <c:v>1032562</c:v>
                </c:pt>
                <c:pt idx="27">
                  <c:v>165944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10-4208-9560-0A5713398A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683218"/>
        <c:axId val="49103942"/>
      </c:barChart>
      <c:catAx>
        <c:axId val="2068321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103942"/>
        <c:crosses val="autoZero"/>
        <c:auto val="1"/>
        <c:lblAlgn val="ctr"/>
        <c:lblOffset val="100"/>
        <c:noMultiLvlLbl val="0"/>
      </c:catAx>
      <c:valAx>
        <c:axId val="4910394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68321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1104364</c:v>
                </c:pt>
                <c:pt idx="1">
                  <c:v>582882</c:v>
                </c:pt>
                <c:pt idx="2">
                  <c:v>2404626</c:v>
                </c:pt>
                <c:pt idx="3">
                  <c:v>948955</c:v>
                </c:pt>
                <c:pt idx="4">
                  <c:v>5061299</c:v>
                </c:pt>
                <c:pt idx="5">
                  <c:v>502270</c:v>
                </c:pt>
                <c:pt idx="6">
                  <c:v>1223</c:v>
                </c:pt>
                <c:pt idx="7">
                  <c:v>6586103</c:v>
                </c:pt>
                <c:pt idx="8">
                  <c:v>4241888</c:v>
                </c:pt>
                <c:pt idx="9">
                  <c:v>4079625</c:v>
                </c:pt>
                <c:pt idx="10">
                  <c:v>1811562</c:v>
                </c:pt>
                <c:pt idx="11">
                  <c:v>12592</c:v>
                </c:pt>
                <c:pt idx="12">
                  <c:v>1013678</c:v>
                </c:pt>
                <c:pt idx="13">
                  <c:v>1829848</c:v>
                </c:pt>
                <c:pt idx="14">
                  <c:v>3005464</c:v>
                </c:pt>
                <c:pt idx="15">
                  <c:v>265059</c:v>
                </c:pt>
                <c:pt idx="16">
                  <c:v>436668</c:v>
                </c:pt>
                <c:pt idx="17">
                  <c:v>354917</c:v>
                </c:pt>
                <c:pt idx="18">
                  <c:v>39</c:v>
                </c:pt>
                <c:pt idx="19">
                  <c:v>411543</c:v>
                </c:pt>
                <c:pt idx="20">
                  <c:v>612568</c:v>
                </c:pt>
                <c:pt idx="21">
                  <c:v>88288</c:v>
                </c:pt>
                <c:pt idx="22">
                  <c:v>1565201</c:v>
                </c:pt>
                <c:pt idx="23">
                  <c:v>348985</c:v>
                </c:pt>
                <c:pt idx="24">
                  <c:v>1935735</c:v>
                </c:pt>
                <c:pt idx="25">
                  <c:v>8337959</c:v>
                </c:pt>
                <c:pt idx="26">
                  <c:v>1113528</c:v>
                </c:pt>
                <c:pt idx="27">
                  <c:v>208250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67-4D28-9EAD-0253D28D0FE2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1305275</c:v>
                </c:pt>
                <c:pt idx="1">
                  <c:v>345978</c:v>
                </c:pt>
                <c:pt idx="2">
                  <c:v>2213910</c:v>
                </c:pt>
                <c:pt idx="3">
                  <c:v>1356737</c:v>
                </c:pt>
                <c:pt idx="4">
                  <c:v>5128225</c:v>
                </c:pt>
                <c:pt idx="5">
                  <c:v>471582</c:v>
                </c:pt>
                <c:pt idx="6">
                  <c:v>3072</c:v>
                </c:pt>
                <c:pt idx="7">
                  <c:v>6811042</c:v>
                </c:pt>
                <c:pt idx="8">
                  <c:v>4521020</c:v>
                </c:pt>
                <c:pt idx="9">
                  <c:v>3774362</c:v>
                </c:pt>
                <c:pt idx="10">
                  <c:v>1586360</c:v>
                </c:pt>
                <c:pt idx="11">
                  <c:v>11437</c:v>
                </c:pt>
                <c:pt idx="12">
                  <c:v>1001675</c:v>
                </c:pt>
                <c:pt idx="13">
                  <c:v>2014944</c:v>
                </c:pt>
                <c:pt idx="14">
                  <c:v>3291204</c:v>
                </c:pt>
                <c:pt idx="15">
                  <c:v>228922</c:v>
                </c:pt>
                <c:pt idx="16">
                  <c:v>305260</c:v>
                </c:pt>
                <c:pt idx="17">
                  <c:v>359768</c:v>
                </c:pt>
                <c:pt idx="18">
                  <c:v>92</c:v>
                </c:pt>
                <c:pt idx="19">
                  <c:v>416922</c:v>
                </c:pt>
                <c:pt idx="20">
                  <c:v>643297</c:v>
                </c:pt>
                <c:pt idx="21">
                  <c:v>116062</c:v>
                </c:pt>
                <c:pt idx="22">
                  <c:v>1671786</c:v>
                </c:pt>
                <c:pt idx="23">
                  <c:v>401360</c:v>
                </c:pt>
                <c:pt idx="24">
                  <c:v>2018260</c:v>
                </c:pt>
                <c:pt idx="25">
                  <c:v>8925121</c:v>
                </c:pt>
                <c:pt idx="26">
                  <c:v>1174340</c:v>
                </c:pt>
                <c:pt idx="27">
                  <c:v>192687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67-4D28-9EAD-0253D28D0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907218"/>
        <c:axId val="19025367"/>
      </c:barChart>
      <c:catAx>
        <c:axId val="2290721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025367"/>
        <c:crosses val="autoZero"/>
        <c:auto val="1"/>
        <c:lblAlgn val="ctr"/>
        <c:lblOffset val="100"/>
        <c:noMultiLvlLbl val="0"/>
      </c:catAx>
      <c:valAx>
        <c:axId val="1902536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90721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740350</c:v>
                </c:pt>
                <c:pt idx="1">
                  <c:v>447</c:v>
                </c:pt>
                <c:pt idx="2">
                  <c:v>49192</c:v>
                </c:pt>
                <c:pt idx="3">
                  <c:v>153131</c:v>
                </c:pt>
                <c:pt idx="4">
                  <c:v>1834660</c:v>
                </c:pt>
                <c:pt idx="5">
                  <c:v>428</c:v>
                </c:pt>
                <c:pt idx="6">
                  <c:v>0</c:v>
                </c:pt>
                <c:pt idx="7">
                  <c:v>378838</c:v>
                </c:pt>
                <c:pt idx="8">
                  <c:v>1556458</c:v>
                </c:pt>
                <c:pt idx="9">
                  <c:v>2353564</c:v>
                </c:pt>
                <c:pt idx="10">
                  <c:v>793939</c:v>
                </c:pt>
                <c:pt idx="11">
                  <c:v>12592</c:v>
                </c:pt>
                <c:pt idx="12">
                  <c:v>328095</c:v>
                </c:pt>
                <c:pt idx="13">
                  <c:v>52243</c:v>
                </c:pt>
                <c:pt idx="14">
                  <c:v>1953704</c:v>
                </c:pt>
                <c:pt idx="15">
                  <c:v>118434</c:v>
                </c:pt>
                <c:pt idx="16">
                  <c:v>14103</c:v>
                </c:pt>
                <c:pt idx="17">
                  <c:v>0</c:v>
                </c:pt>
                <c:pt idx="18">
                  <c:v>0</c:v>
                </c:pt>
                <c:pt idx="19">
                  <c:v>5313</c:v>
                </c:pt>
                <c:pt idx="20">
                  <c:v>0</c:v>
                </c:pt>
                <c:pt idx="21">
                  <c:v>39579</c:v>
                </c:pt>
                <c:pt idx="22">
                  <c:v>0</c:v>
                </c:pt>
                <c:pt idx="23">
                  <c:v>3142</c:v>
                </c:pt>
                <c:pt idx="24">
                  <c:v>1423231</c:v>
                </c:pt>
                <c:pt idx="25">
                  <c:v>133891</c:v>
                </c:pt>
                <c:pt idx="26">
                  <c:v>3</c:v>
                </c:pt>
                <c:pt idx="27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4F-489A-91A7-80F392902658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918333</c:v>
                </c:pt>
                <c:pt idx="1">
                  <c:v>6</c:v>
                </c:pt>
                <c:pt idx="2">
                  <c:v>34239</c:v>
                </c:pt>
                <c:pt idx="3">
                  <c:v>107548</c:v>
                </c:pt>
                <c:pt idx="4">
                  <c:v>1808815</c:v>
                </c:pt>
                <c:pt idx="5">
                  <c:v>4009</c:v>
                </c:pt>
                <c:pt idx="6">
                  <c:v>0</c:v>
                </c:pt>
                <c:pt idx="7">
                  <c:v>231046</c:v>
                </c:pt>
                <c:pt idx="8">
                  <c:v>1411541</c:v>
                </c:pt>
                <c:pt idx="9">
                  <c:v>2408950</c:v>
                </c:pt>
                <c:pt idx="10">
                  <c:v>604897</c:v>
                </c:pt>
                <c:pt idx="11">
                  <c:v>11398</c:v>
                </c:pt>
                <c:pt idx="12">
                  <c:v>97532</c:v>
                </c:pt>
                <c:pt idx="13">
                  <c:v>31204</c:v>
                </c:pt>
                <c:pt idx="14">
                  <c:v>2006659</c:v>
                </c:pt>
                <c:pt idx="15">
                  <c:v>107250</c:v>
                </c:pt>
                <c:pt idx="16">
                  <c:v>25463</c:v>
                </c:pt>
                <c:pt idx="17">
                  <c:v>0</c:v>
                </c:pt>
                <c:pt idx="18">
                  <c:v>0</c:v>
                </c:pt>
                <c:pt idx="19">
                  <c:v>8597</c:v>
                </c:pt>
                <c:pt idx="20">
                  <c:v>0</c:v>
                </c:pt>
                <c:pt idx="21">
                  <c:v>75561</c:v>
                </c:pt>
                <c:pt idx="22">
                  <c:v>7012</c:v>
                </c:pt>
                <c:pt idx="23">
                  <c:v>0</c:v>
                </c:pt>
                <c:pt idx="24">
                  <c:v>1576134</c:v>
                </c:pt>
                <c:pt idx="25">
                  <c:v>128136</c:v>
                </c:pt>
                <c:pt idx="26">
                  <c:v>23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4F-489A-91A7-80F3929026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267043"/>
        <c:axId val="42473692"/>
      </c:barChart>
      <c:catAx>
        <c:axId val="926704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473692"/>
        <c:crosses val="autoZero"/>
        <c:auto val="1"/>
        <c:lblAlgn val="ctr"/>
        <c:lblOffset val="100"/>
        <c:noMultiLvlLbl val="0"/>
      </c:catAx>
      <c:valAx>
        <c:axId val="4247369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26704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298610</c:v>
                </c:pt>
                <c:pt idx="1">
                  <c:v>507805</c:v>
                </c:pt>
                <c:pt idx="2">
                  <c:v>2117598</c:v>
                </c:pt>
                <c:pt idx="3">
                  <c:v>483390</c:v>
                </c:pt>
                <c:pt idx="4">
                  <c:v>62</c:v>
                </c:pt>
                <c:pt idx="5">
                  <c:v>341683</c:v>
                </c:pt>
                <c:pt idx="6">
                  <c:v>68</c:v>
                </c:pt>
                <c:pt idx="7">
                  <c:v>782576</c:v>
                </c:pt>
                <c:pt idx="8">
                  <c:v>977506</c:v>
                </c:pt>
                <c:pt idx="9">
                  <c:v>1578798</c:v>
                </c:pt>
                <c:pt idx="10">
                  <c:v>538142</c:v>
                </c:pt>
                <c:pt idx="11">
                  <c:v>0</c:v>
                </c:pt>
                <c:pt idx="12">
                  <c:v>317674</c:v>
                </c:pt>
                <c:pt idx="13">
                  <c:v>1269607</c:v>
                </c:pt>
                <c:pt idx="14">
                  <c:v>1007274</c:v>
                </c:pt>
                <c:pt idx="15">
                  <c:v>2560</c:v>
                </c:pt>
                <c:pt idx="16">
                  <c:v>152887</c:v>
                </c:pt>
                <c:pt idx="17">
                  <c:v>0</c:v>
                </c:pt>
                <c:pt idx="18">
                  <c:v>39</c:v>
                </c:pt>
                <c:pt idx="19">
                  <c:v>394801</c:v>
                </c:pt>
                <c:pt idx="20">
                  <c:v>52195</c:v>
                </c:pt>
                <c:pt idx="21">
                  <c:v>0</c:v>
                </c:pt>
                <c:pt idx="22">
                  <c:v>629568</c:v>
                </c:pt>
                <c:pt idx="23">
                  <c:v>152200</c:v>
                </c:pt>
                <c:pt idx="24">
                  <c:v>176179</c:v>
                </c:pt>
                <c:pt idx="25">
                  <c:v>290687</c:v>
                </c:pt>
                <c:pt idx="26">
                  <c:v>108</c:v>
                </c:pt>
                <c:pt idx="27">
                  <c:v>38712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B9-4C73-8ACE-945751CE27DE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332228</c:v>
                </c:pt>
                <c:pt idx="1">
                  <c:v>280919</c:v>
                </c:pt>
                <c:pt idx="2">
                  <c:v>1904716</c:v>
                </c:pt>
                <c:pt idx="3">
                  <c:v>540856</c:v>
                </c:pt>
                <c:pt idx="4">
                  <c:v>5140</c:v>
                </c:pt>
                <c:pt idx="5">
                  <c:v>288224</c:v>
                </c:pt>
                <c:pt idx="6">
                  <c:v>75</c:v>
                </c:pt>
                <c:pt idx="7">
                  <c:v>785895</c:v>
                </c:pt>
                <c:pt idx="8">
                  <c:v>1260605</c:v>
                </c:pt>
                <c:pt idx="9">
                  <c:v>1160768</c:v>
                </c:pt>
                <c:pt idx="10">
                  <c:v>510695</c:v>
                </c:pt>
                <c:pt idx="11">
                  <c:v>0</c:v>
                </c:pt>
                <c:pt idx="12">
                  <c:v>531364</c:v>
                </c:pt>
                <c:pt idx="13">
                  <c:v>1473290</c:v>
                </c:pt>
                <c:pt idx="14">
                  <c:v>1151411</c:v>
                </c:pt>
                <c:pt idx="15">
                  <c:v>5093</c:v>
                </c:pt>
                <c:pt idx="16">
                  <c:v>192171</c:v>
                </c:pt>
                <c:pt idx="17">
                  <c:v>5036</c:v>
                </c:pt>
                <c:pt idx="18">
                  <c:v>92</c:v>
                </c:pt>
                <c:pt idx="19">
                  <c:v>355917</c:v>
                </c:pt>
                <c:pt idx="20">
                  <c:v>82574</c:v>
                </c:pt>
                <c:pt idx="21">
                  <c:v>1981</c:v>
                </c:pt>
                <c:pt idx="22">
                  <c:v>699474</c:v>
                </c:pt>
                <c:pt idx="23">
                  <c:v>255636</c:v>
                </c:pt>
                <c:pt idx="24">
                  <c:v>50903</c:v>
                </c:pt>
                <c:pt idx="25">
                  <c:v>405438</c:v>
                </c:pt>
                <c:pt idx="26">
                  <c:v>0</c:v>
                </c:pt>
                <c:pt idx="27">
                  <c:v>33948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B9-4C73-8ACE-945751CE27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667171"/>
        <c:axId val="58513778"/>
      </c:barChart>
      <c:catAx>
        <c:axId val="5566717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513778"/>
        <c:crosses val="autoZero"/>
        <c:auto val="1"/>
        <c:lblAlgn val="ctr"/>
        <c:lblOffset val="100"/>
        <c:noMultiLvlLbl val="0"/>
      </c:catAx>
      <c:valAx>
        <c:axId val="5851377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66717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65404</c:v>
                </c:pt>
                <c:pt idx="1">
                  <c:v>74630</c:v>
                </c:pt>
                <c:pt idx="2">
                  <c:v>237836</c:v>
                </c:pt>
                <c:pt idx="3">
                  <c:v>312434</c:v>
                </c:pt>
                <c:pt idx="4">
                  <c:v>3226577</c:v>
                </c:pt>
                <c:pt idx="5">
                  <c:v>160159</c:v>
                </c:pt>
                <c:pt idx="6">
                  <c:v>1155</c:v>
                </c:pt>
                <c:pt idx="7">
                  <c:v>5424689</c:v>
                </c:pt>
                <c:pt idx="8">
                  <c:v>1707924</c:v>
                </c:pt>
                <c:pt idx="9">
                  <c:v>147263</c:v>
                </c:pt>
                <c:pt idx="10">
                  <c:v>479481</c:v>
                </c:pt>
                <c:pt idx="11">
                  <c:v>0</c:v>
                </c:pt>
                <c:pt idx="12">
                  <c:v>367909</c:v>
                </c:pt>
                <c:pt idx="13">
                  <c:v>507998</c:v>
                </c:pt>
                <c:pt idx="14">
                  <c:v>44486</c:v>
                </c:pt>
                <c:pt idx="15">
                  <c:v>144065</c:v>
                </c:pt>
                <c:pt idx="16">
                  <c:v>269678</c:v>
                </c:pt>
                <c:pt idx="17">
                  <c:v>354917</c:v>
                </c:pt>
                <c:pt idx="18">
                  <c:v>0</c:v>
                </c:pt>
                <c:pt idx="19">
                  <c:v>11429</c:v>
                </c:pt>
                <c:pt idx="20">
                  <c:v>560373</c:v>
                </c:pt>
                <c:pt idx="21">
                  <c:v>48709</c:v>
                </c:pt>
                <c:pt idx="22">
                  <c:v>935633</c:v>
                </c:pt>
                <c:pt idx="23">
                  <c:v>193643</c:v>
                </c:pt>
                <c:pt idx="24">
                  <c:v>336325</c:v>
                </c:pt>
                <c:pt idx="25">
                  <c:v>7913381</c:v>
                </c:pt>
                <c:pt idx="26">
                  <c:v>1113417</c:v>
                </c:pt>
                <c:pt idx="27">
                  <c:v>169449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BD-4ADC-89C3-B084BC6BA626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54714</c:v>
                </c:pt>
                <c:pt idx="1">
                  <c:v>65053</c:v>
                </c:pt>
                <c:pt idx="2">
                  <c:v>274955</c:v>
                </c:pt>
                <c:pt idx="3">
                  <c:v>708333</c:v>
                </c:pt>
                <c:pt idx="4">
                  <c:v>3314270</c:v>
                </c:pt>
                <c:pt idx="5">
                  <c:v>179349</c:v>
                </c:pt>
                <c:pt idx="6">
                  <c:v>2997</c:v>
                </c:pt>
                <c:pt idx="7">
                  <c:v>5794101</c:v>
                </c:pt>
                <c:pt idx="8">
                  <c:v>1848874</c:v>
                </c:pt>
                <c:pt idx="9">
                  <c:v>204644</c:v>
                </c:pt>
                <c:pt idx="10">
                  <c:v>470768</c:v>
                </c:pt>
                <c:pt idx="11">
                  <c:v>39</c:v>
                </c:pt>
                <c:pt idx="12">
                  <c:v>372779</c:v>
                </c:pt>
                <c:pt idx="13">
                  <c:v>510450</c:v>
                </c:pt>
                <c:pt idx="14">
                  <c:v>133134</c:v>
                </c:pt>
                <c:pt idx="15">
                  <c:v>116579</c:v>
                </c:pt>
                <c:pt idx="16">
                  <c:v>87626</c:v>
                </c:pt>
                <c:pt idx="17">
                  <c:v>354732</c:v>
                </c:pt>
                <c:pt idx="18">
                  <c:v>0</c:v>
                </c:pt>
                <c:pt idx="19">
                  <c:v>52408</c:v>
                </c:pt>
                <c:pt idx="20">
                  <c:v>560723</c:v>
                </c:pt>
                <c:pt idx="21">
                  <c:v>38520</c:v>
                </c:pt>
                <c:pt idx="22">
                  <c:v>965300</c:v>
                </c:pt>
                <c:pt idx="23">
                  <c:v>145724</c:v>
                </c:pt>
                <c:pt idx="24">
                  <c:v>391223</c:v>
                </c:pt>
                <c:pt idx="25">
                  <c:v>8391547</c:v>
                </c:pt>
                <c:pt idx="26">
                  <c:v>1174317</c:v>
                </c:pt>
                <c:pt idx="27">
                  <c:v>158739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BD-4ADC-89C3-B084BC6BA6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136052"/>
        <c:axId val="9855593"/>
      </c:barChart>
      <c:catAx>
        <c:axId val="611360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855593"/>
        <c:crosses val="autoZero"/>
        <c:auto val="1"/>
        <c:lblAlgn val="ctr"/>
        <c:lblOffset val="100"/>
        <c:noMultiLvlLbl val="0"/>
      </c:catAx>
      <c:valAx>
        <c:axId val="985559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13605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41205287.248999998</c:v>
              </c:pt>
              <c:pt idx="1">
                <c:v>44550645.034999996</c:v>
              </c:pt>
              <c:pt idx="2">
                <c:v>47202439.621999986</c:v>
              </c:pt>
              <c:pt idx="3">
                <c:v>48741084.75999999</c:v>
              </c:pt>
              <c:pt idx="4">
                <c:v>49034372.866999991</c:v>
              </c:pt>
              <c:pt idx="5">
                <c:v>47101704.814999998</c:v>
              </c:pt>
              <c:pt idx="6">
                <c:v>47666883.056000002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E67-424D-978E-1B09FB7108A4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43139338.160999998</c:v>
              </c:pt>
              <c:pt idx="1">
                <c:v>43905756.189000003</c:v>
              </c:pt>
              <c:pt idx="2">
                <c:v>47852334.751000009</c:v>
              </c:pt>
              <c:pt idx="3">
                <c:v>47626216.518000007</c:v>
              </c:pt>
              <c:pt idx="4">
                <c:v>47721020.148999996</c:v>
              </c:pt>
              <c:pt idx="5">
                <c:v>45308031.474999987</c:v>
              </c:pt>
              <c:pt idx="6">
                <c:v>48552801.795999996</c:v>
              </c:pt>
              <c:pt idx="7">
                <c:v>44645870.443999991</c:v>
              </c:pt>
              <c:pt idx="8">
                <c:v>46724084.248000003</c:v>
              </c:pt>
              <c:pt idx="9">
                <c:v>48877703.431999996</c:v>
              </c:pt>
              <c:pt idx="10">
                <c:v>46828120.157000013</c:v>
              </c:pt>
              <c:pt idx="11">
                <c:v>44989001.045000009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E67-424D-978E-1B09FB71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743087"/>
        <c:axId val="40156740"/>
      </c:lineChart>
      <c:catAx>
        <c:axId val="974308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156740"/>
        <c:crosses val="autoZero"/>
        <c:auto val="1"/>
        <c:lblAlgn val="ctr"/>
        <c:lblOffset val="100"/>
        <c:noMultiLvlLbl val="0"/>
      </c:catAx>
      <c:valAx>
        <c:axId val="40156740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74308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13681986</c:v>
              </c:pt>
              <c:pt idx="1">
                <c:v>15171232</c:v>
              </c:pt>
              <c:pt idx="2">
                <c:v>15454810</c:v>
              </c:pt>
              <c:pt idx="3">
                <c:v>16222567</c:v>
              </c:pt>
              <c:pt idx="4">
                <c:v>15964625</c:v>
              </c:pt>
              <c:pt idx="5">
                <c:v>14885114</c:v>
              </c:pt>
              <c:pt idx="6">
                <c:v>15712639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B1C-498E-BB76-67BFB7BAF2B0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14105361</c:v>
              </c:pt>
              <c:pt idx="1">
                <c:v>13828730</c:v>
              </c:pt>
              <c:pt idx="2">
                <c:v>15337484</c:v>
              </c:pt>
              <c:pt idx="3">
                <c:v>15747498</c:v>
              </c:pt>
              <c:pt idx="4">
                <c:v>14797835</c:v>
              </c:pt>
              <c:pt idx="5">
                <c:v>13388732</c:v>
              </c:pt>
              <c:pt idx="6">
                <c:v>16367415</c:v>
              </c:pt>
              <c:pt idx="7">
                <c:v>14913586</c:v>
              </c:pt>
              <c:pt idx="8">
                <c:v>15028821</c:v>
              </c:pt>
              <c:pt idx="9">
                <c:v>16717042</c:v>
              </c:pt>
              <c:pt idx="10">
                <c:v>14925758</c:v>
              </c:pt>
              <c:pt idx="11">
                <c:v>15761917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B1C-498E-BB76-67BFB7BAF2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868890"/>
        <c:axId val="42421244"/>
      </c:lineChart>
      <c:catAx>
        <c:axId val="4286889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421244"/>
        <c:crosses val="autoZero"/>
        <c:auto val="1"/>
        <c:lblAlgn val="ctr"/>
        <c:lblOffset val="100"/>
        <c:noMultiLvlLbl val="0"/>
      </c:catAx>
      <c:valAx>
        <c:axId val="42421244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868890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6244502</c:v>
              </c:pt>
              <c:pt idx="1">
                <c:v>6483554</c:v>
              </c:pt>
              <c:pt idx="2">
                <c:v>5812845</c:v>
              </c:pt>
              <c:pt idx="3">
                <c:v>6508096</c:v>
              </c:pt>
              <c:pt idx="4">
                <c:v>6906613</c:v>
              </c:pt>
              <c:pt idx="5">
                <c:v>6314146</c:v>
              </c:pt>
              <c:pt idx="6">
                <c:v>6754202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08F-4055-A4FC-218B7A7EBEE6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6164452</c:v>
              </c:pt>
              <c:pt idx="1">
                <c:v>6739960</c:v>
              </c:pt>
              <c:pt idx="2">
                <c:v>7341603</c:v>
              </c:pt>
              <c:pt idx="3">
                <c:v>6633658</c:v>
              </c:pt>
              <c:pt idx="4">
                <c:v>6510902</c:v>
              </c:pt>
              <c:pt idx="5">
                <c:v>6456124</c:v>
              </c:pt>
              <c:pt idx="6">
                <c:v>6414055</c:v>
              </c:pt>
              <c:pt idx="7">
                <c:v>6273326</c:v>
              </c:pt>
              <c:pt idx="8">
                <c:v>7778514</c:v>
              </c:pt>
              <c:pt idx="9">
                <c:v>7313082</c:v>
              </c:pt>
              <c:pt idx="10">
                <c:v>7521627</c:v>
              </c:pt>
              <c:pt idx="11">
                <c:v>6587851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08F-4055-A4FC-218B7A7EBE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424115"/>
        <c:axId val="7646298"/>
      </c:lineChart>
      <c:catAx>
        <c:axId val="5342411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646298"/>
        <c:crosses val="autoZero"/>
        <c:auto val="1"/>
        <c:lblAlgn val="ctr"/>
        <c:lblOffset val="100"/>
        <c:noMultiLvlLbl val="0"/>
      </c:catAx>
      <c:valAx>
        <c:axId val="7646298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42411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19969002</c:v>
              </c:pt>
              <c:pt idx="1">
                <c:v>21788015</c:v>
              </c:pt>
              <c:pt idx="2">
                <c:v>24542803</c:v>
              </c:pt>
              <c:pt idx="3">
                <c:v>24758036</c:v>
              </c:pt>
              <c:pt idx="4">
                <c:v>24801878</c:v>
              </c:pt>
              <c:pt idx="5">
                <c:v>24483509</c:v>
              </c:pt>
              <c:pt idx="6">
                <c:v>23749432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E90-4550-BA95-F0C438762159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21655187</c:v>
              </c:pt>
              <c:pt idx="1">
                <c:v>22034142</c:v>
              </c:pt>
              <c:pt idx="2">
                <c:v>23919228</c:v>
              </c:pt>
              <c:pt idx="3">
                <c:v>23955586</c:v>
              </c:pt>
              <c:pt idx="4">
                <c:v>25160464</c:v>
              </c:pt>
              <c:pt idx="5">
                <c:v>24217346</c:v>
              </c:pt>
              <c:pt idx="6">
                <c:v>24422489</c:v>
              </c:pt>
              <c:pt idx="7">
                <c:v>22173978</c:v>
              </c:pt>
              <c:pt idx="8">
                <c:v>22623218</c:v>
              </c:pt>
              <c:pt idx="9">
                <c:v>23343691</c:v>
              </c:pt>
              <c:pt idx="10">
                <c:v>23064621</c:v>
              </c:pt>
              <c:pt idx="11">
                <c:v>21381946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E90-4550-BA95-F0C4387621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166144"/>
        <c:axId val="55923325"/>
      </c:lineChart>
      <c:catAx>
        <c:axId val="5316614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923325"/>
        <c:crosses val="autoZero"/>
        <c:auto val="1"/>
        <c:lblAlgn val="ctr"/>
        <c:lblOffset val="100"/>
        <c:noMultiLvlLbl val="0"/>
      </c:catAx>
      <c:valAx>
        <c:axId val="55923325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16614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13873129</c:v>
              </c:pt>
              <c:pt idx="1">
                <c:v>14803350</c:v>
              </c:pt>
              <c:pt idx="2">
                <c:v>16571596</c:v>
              </c:pt>
              <c:pt idx="3">
                <c:v>16811876</c:v>
              </c:pt>
              <c:pt idx="4">
                <c:v>16629318</c:v>
              </c:pt>
              <c:pt idx="5">
                <c:v>16286100</c:v>
              </c:pt>
              <c:pt idx="6">
                <c:v>16067666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28C-411B-9E91-85AD1120F1A4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15059365</c:v>
              </c:pt>
              <c:pt idx="1">
                <c:v>14894425</c:v>
              </c:pt>
              <c:pt idx="2">
                <c:v>16086335</c:v>
              </c:pt>
              <c:pt idx="3">
                <c:v>16485082</c:v>
              </c:pt>
              <c:pt idx="4">
                <c:v>16997274</c:v>
              </c:pt>
              <c:pt idx="5">
                <c:v>16462638</c:v>
              </c:pt>
              <c:pt idx="6">
                <c:v>16703924</c:v>
              </c:pt>
              <c:pt idx="7">
                <c:v>15800891</c:v>
              </c:pt>
              <c:pt idx="8">
                <c:v>15311828</c:v>
              </c:pt>
              <c:pt idx="9">
                <c:v>16036745</c:v>
              </c:pt>
              <c:pt idx="10">
                <c:v>15842531</c:v>
              </c:pt>
              <c:pt idx="11">
                <c:v>14685827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28C-411B-9E91-85AD1120F1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603120"/>
        <c:axId val="47612578"/>
      </c:lineChart>
      <c:catAx>
        <c:axId val="1260312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612578"/>
        <c:crosses val="autoZero"/>
        <c:auto val="1"/>
        <c:lblAlgn val="ctr"/>
        <c:lblOffset val="100"/>
        <c:noMultiLvlLbl val="0"/>
      </c:catAx>
      <c:valAx>
        <c:axId val="47612578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603120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1369267.75</c:v>
              </c:pt>
              <c:pt idx="1">
                <c:v>1461095</c:v>
              </c:pt>
              <c:pt idx="2">
                <c:v>1635046.75</c:v>
              </c:pt>
              <c:pt idx="3">
                <c:v>1665962.25</c:v>
              </c:pt>
              <c:pt idx="4">
                <c:v>1675278</c:v>
              </c:pt>
              <c:pt idx="5">
                <c:v>1617066</c:v>
              </c:pt>
              <c:pt idx="6">
                <c:v>1582244.75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E8C-465A-B8FC-F84EDBE821A5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1415917.25</c:v>
              </c:pt>
              <c:pt idx="1">
                <c:v>1416991</c:v>
              </c:pt>
              <c:pt idx="2">
                <c:v>1503752</c:v>
              </c:pt>
              <c:pt idx="3">
                <c:v>1569684.75</c:v>
              </c:pt>
              <c:pt idx="4">
                <c:v>1677216.25</c:v>
              </c:pt>
              <c:pt idx="5">
                <c:v>1617075.75</c:v>
              </c:pt>
              <c:pt idx="6">
                <c:v>1674723.5</c:v>
              </c:pt>
              <c:pt idx="7">
                <c:v>1601433.25</c:v>
              </c:pt>
              <c:pt idx="8">
                <c:v>1553011.75</c:v>
              </c:pt>
              <c:pt idx="9">
                <c:v>1616821.75</c:v>
              </c:pt>
              <c:pt idx="10">
                <c:v>1575712.75</c:v>
              </c:pt>
              <c:pt idx="11">
                <c:v>1412206.25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E8C-465A-B8FC-F84EDBE821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04153"/>
        <c:axId val="41541123"/>
      </c:lineChart>
      <c:catAx>
        <c:axId val="700415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541123"/>
        <c:crosses val="autoZero"/>
        <c:auto val="1"/>
        <c:lblAlgn val="ctr"/>
        <c:lblOffset val="100"/>
        <c:noMultiLvlLbl val="0"/>
      </c:catAx>
      <c:valAx>
        <c:axId val="41541123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004153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-4.4832651460297128E-2</c:v>
              </c:pt>
              <c:pt idx="1">
                <c:v>-1.481027823137793E-2</c:v>
              </c:pt>
              <c:pt idx="2">
                <c:v>-1.437430800514539E-2</c:v>
              </c:pt>
              <c:pt idx="3">
                <c:v>-4.5155187987008238E-3</c:v>
              </c:pt>
              <c:pt idx="4">
                <c:v>2.1245389697448491E-3</c:v>
              </c:pt>
              <c:pt idx="5">
                <c:v>8.2845754290943319E-3</c:v>
              </c:pt>
              <c:pt idx="6">
                <c:v>4.3100730137006771E-3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AA4-463C-9C86-766F0CC179AB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-5.8139058512655772E-2</c:v>
              </c:pt>
              <c:pt idx="1">
                <c:v>-2.0381777446737859E-2</c:v>
              </c:pt>
              <c:pt idx="2">
                <c:v>-9.9875407260434645E-3</c:v>
              </c:pt>
              <c:pt idx="3">
                <c:v>-1.510745570842731E-2</c:v>
              </c:pt>
              <c:pt idx="4">
                <c:v>-2.6399275240935771E-2</c:v>
              </c:pt>
              <c:pt idx="5">
                <c:v>-2.9215815598588331E-2</c:v>
              </c:pt>
              <c:pt idx="6">
                <c:v>-2.0936170472202979E-2</c:v>
              </c:pt>
              <c:pt idx="7">
                <c:v>-2.2550478022089759E-2</c:v>
              </c:pt>
              <c:pt idx="8">
                <c:v>-1.6650795178017149E-2</c:v>
              </c:pt>
              <c:pt idx="9">
                <c:v>-9.0635888136665343E-3</c:v>
              </c:pt>
              <c:pt idx="10">
                <c:v>-3.9597542966072208E-3</c:v>
              </c:pt>
              <c:pt idx="11">
                <c:v>-2.7773293470522149E-3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AA4-463C-9C86-766F0CC179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07149"/>
        <c:axId val="39197824"/>
      </c:lineChart>
      <c:catAx>
        <c:axId val="1340714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197824"/>
        <c:crosses val="autoZero"/>
        <c:auto val="1"/>
        <c:lblAlgn val="ctr"/>
        <c:lblOffset val="100"/>
        <c:noMultiLvlLbl val="0"/>
      </c:catAx>
      <c:valAx>
        <c:axId val="3919782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40714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-3.001518358870792E-2</c:v>
              </c:pt>
              <c:pt idx="1">
                <c:v>3.2903415400200357E-2</c:v>
              </c:pt>
              <c:pt idx="2">
                <c:v>2.3952282762991661E-2</c:v>
              </c:pt>
              <c:pt idx="3">
                <c:v>2.56107377355792E-2</c:v>
              </c:pt>
              <c:pt idx="4">
                <c:v>3.6283177832374218E-2</c:v>
              </c:pt>
              <c:pt idx="5">
                <c:v>4.7871834895082399E-2</c:v>
              </c:pt>
              <c:pt idx="6">
                <c:v>3.3984881492585162E-2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08E-4388-B541-1B9AAA269FEC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-0.10181610618688</c:v>
              </c:pt>
              <c:pt idx="1">
                <c:v>-6.6210144954908734E-2</c:v>
              </c:pt>
              <c:pt idx="2">
                <c:v>-4.0158446393613663E-2</c:v>
              </c:pt>
              <c:pt idx="3">
                <c:v>-3.07776927436888E-2</c:v>
              </c:pt>
              <c:pt idx="4">
                <c:v>-3.9761409610205467E-2</c:v>
              </c:pt>
              <c:pt idx="5">
                <c:v>-5.0585165342311389E-2</c:v>
              </c:pt>
              <c:pt idx="6">
                <c:v>-3.0086418090245481E-2</c:v>
              </c:pt>
              <c:pt idx="7">
                <c:v>-2.972521758162849E-2</c:v>
              </c:pt>
              <c:pt idx="8">
                <c:v>-1.8424191008146851E-2</c:v>
              </c:pt>
              <c:pt idx="9">
                <c:v>1.702165191515892E-3</c:v>
              </c:pt>
              <c:pt idx="10">
                <c:v>4.4508906105342749E-3</c:v>
              </c:pt>
              <c:pt idx="11">
                <c:v>1.00716020135132E-2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08E-4388-B541-1B9AAA269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439218"/>
        <c:axId val="62797007"/>
      </c:lineChart>
      <c:catAx>
        <c:axId val="2843921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797007"/>
        <c:crosses val="autoZero"/>
        <c:auto val="1"/>
        <c:lblAlgn val="ctr"/>
        <c:lblOffset val="100"/>
        <c:noMultiLvlLbl val="0"/>
      </c:catAx>
      <c:valAx>
        <c:axId val="6279700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43921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1.29857447182653E-2</c:v>
              </c:pt>
              <c:pt idx="1">
                <c:v>-1.3666333653947199E-2</c:v>
              </c:pt>
              <c:pt idx="2">
                <c:v>-8.4219734105699273E-2</c:v>
              </c:pt>
              <c:pt idx="3">
                <c:v>-6.8106334478101771E-2</c:v>
              </c:pt>
              <c:pt idx="4">
                <c:v>-4.2975150922079042E-2</c:v>
              </c:pt>
              <c:pt idx="5">
                <c:v>-3.9575248127831093E-2</c:v>
              </c:pt>
              <c:pt idx="6">
                <c:v>-2.6735318667741589E-2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6C6-42F1-A204-8D515966BBA9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-0.18080437410946909</c:v>
              </c:pt>
              <c:pt idx="1">
                <c:v>-5.1750894447974427E-2</c:v>
              </c:pt>
              <c:pt idx="2">
                <c:v>9.1899977782650133E-4</c:v>
              </c:pt>
              <c:pt idx="3">
                <c:v>-1.2394417138810071E-2</c:v>
              </c:pt>
              <c:pt idx="4">
                <c:v>-4.6342909420301837E-2</c:v>
              </c:pt>
              <c:pt idx="5">
                <c:v>-4.9213902002220762E-2</c:v>
              </c:pt>
              <c:pt idx="6">
                <c:v>-5.9024330313283253E-2</c:v>
              </c:pt>
              <c:pt idx="7">
                <c:v>-6.7591259850120822E-2</c:v>
              </c:pt>
              <c:pt idx="8">
                <c:v>-5.4532994031194833E-2</c:v>
              </c:pt>
              <c:pt idx="9">
                <c:v>-4.6059819978581773E-2</c:v>
              </c:pt>
              <c:pt idx="10">
                <c:v>-3.5390365215341557E-2</c:v>
              </c:pt>
              <c:pt idx="11">
                <c:v>-3.5727994852317917E-2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6C6-42F1-A204-8D515966BB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464579"/>
        <c:axId val="4709046"/>
      </c:lineChart>
      <c:catAx>
        <c:axId val="5246457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09046"/>
        <c:crosses val="autoZero"/>
        <c:auto val="1"/>
        <c:lblAlgn val="ctr"/>
        <c:lblOffset val="100"/>
        <c:noMultiLvlLbl val="0"/>
      </c:catAx>
      <c:valAx>
        <c:axId val="470904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46457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-7.7865178444314509E-2</c:v>
              </c:pt>
              <c:pt idx="1">
                <c:v>-4.4228465948744633E-2</c:v>
              </c:pt>
              <c:pt idx="2">
                <c:v>-1.9357564457410329E-2</c:v>
              </c:pt>
              <c:pt idx="3">
                <c:v>-5.5293151162896237E-3</c:v>
              </c:pt>
              <c:pt idx="4">
                <c:v>-7.4095173436736772E-3</c:v>
              </c:pt>
              <c:pt idx="5">
                <c:v>-4.2479189996750266E-3</c:v>
              </c:pt>
              <c:pt idx="6">
                <c:v>-7.6906920533738052E-3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7E7-4476-8DF4-D5ED487F136D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2.1313022262922528E-2</c:v>
              </c:pt>
              <c:pt idx="1">
                <c:v>2.102765008244423E-2</c:v>
              </c:pt>
              <c:pt idx="2">
                <c:v>5.8801578234508592E-3</c:v>
              </c:pt>
              <c:pt idx="3">
                <c:v>-4.7045690613065627E-3</c:v>
              </c:pt>
              <c:pt idx="4">
                <c:v>-1.1081306529633791E-2</c:v>
              </c:pt>
              <c:pt idx="5">
                <c:v>-8.6653085086609849E-3</c:v>
              </c:pt>
              <c:pt idx="6">
                <c:v>-2.9416290702671821E-3</c:v>
              </c:pt>
              <c:pt idx="7">
                <c:v>-3.6752495201182178E-3</c:v>
              </c:pt>
              <c:pt idx="8">
                <c:v>-3.4188120759470748E-3</c:v>
              </c:pt>
              <c:pt idx="9">
                <c:v>-4.3719609094396983E-3</c:v>
              </c:pt>
              <c:pt idx="10">
                <c:v>6.2675587468286054E-4</c:v>
              </c:pt>
              <c:pt idx="11">
                <c:v>-6.8192611900430578E-4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7E7-4476-8DF4-D5ED487F1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287116"/>
        <c:axId val="16346784"/>
      </c:lineChart>
      <c:catAx>
        <c:axId val="2228711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346784"/>
        <c:crosses val="autoZero"/>
        <c:auto val="1"/>
        <c:lblAlgn val="ctr"/>
        <c:lblOffset val="100"/>
        <c:noMultiLvlLbl val="0"/>
      </c:catAx>
      <c:valAx>
        <c:axId val="1634678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28711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-7.8770652016203924E-2</c:v>
              </c:pt>
              <c:pt idx="1">
                <c:v>-4.2642717332264102E-2</c:v>
              </c:pt>
              <c:pt idx="2">
                <c:v>-1.7203471971459661E-2</c:v>
              </c:pt>
              <c:pt idx="3">
                <c:v>-7.441094917126744E-3</c:v>
              </c:pt>
              <c:pt idx="4">
                <c:v>-1.047769120784847E-2</c:v>
              </c:pt>
              <c:pt idx="5">
                <c:v>-1.051985985452597E-2</c:v>
              </c:pt>
              <c:pt idx="6">
                <c:v>-1.4606637488260519E-2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768-4B7B-825F-CC92C169D7F6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2.577319552517876E-2</c:v>
              </c:pt>
              <c:pt idx="1">
                <c:v>9.7769777595348994E-3</c:v>
              </c:pt>
              <c:pt idx="2">
                <c:v>-1.279935186293624E-2</c:v>
              </c:pt>
              <c:pt idx="3">
                <c:v>-1.8806463656342979E-2</c:v>
              </c:pt>
              <c:pt idx="4">
                <c:v>-2.4412517633512602E-2</c:v>
              </c:pt>
              <c:pt idx="5">
                <c:v>-2.4944248893447481E-2</c:v>
              </c:pt>
              <c:pt idx="6">
                <c:v>-1.8130583171781071E-2</c:v>
              </c:pt>
              <c:pt idx="7">
                <c:v>-1.83928476807107E-2</c:v>
              </c:pt>
              <c:pt idx="8">
                <c:v>-1.933138082648711E-2</c:v>
              </c:pt>
              <c:pt idx="9">
                <c:v>-1.8987952766160939E-2</c:v>
              </c:pt>
              <c:pt idx="10">
                <c:v>-1.191226984660454E-2</c:v>
              </c:pt>
              <c:pt idx="11">
                <c:v>-1.3591438410952891E-2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768-4B7B-825F-CC92C169D7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82870"/>
        <c:axId val="15014095"/>
      </c:lineChart>
      <c:catAx>
        <c:axId val="388287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014095"/>
        <c:crosses val="autoZero"/>
        <c:auto val="1"/>
        <c:lblAlgn val="ctr"/>
        <c:lblOffset val="100"/>
        <c:noMultiLvlLbl val="0"/>
      </c:catAx>
      <c:valAx>
        <c:axId val="1501409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8287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-3.294648751542506E-2</c:v>
              </c:pt>
              <c:pt idx="1">
                <c:v>-8.9854657311971842E-4</c:v>
              </c:pt>
              <c:pt idx="2">
                <c:v>2.9688571983474962E-2</c:v>
              </c:pt>
              <c:pt idx="3">
                <c:v>3.8099154383971712E-2</c:v>
              </c:pt>
              <c:pt idx="4">
                <c:v>2.941737959853619E-2</c:v>
              </c:pt>
              <c:pt idx="5">
                <c:v>2.4246011444642331E-2</c:v>
              </c:pt>
              <c:pt idx="6">
                <c:v>1.200879731756932E-2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461-40C9-BFD7-863EE41FF5A5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5.0050707212660583E-2</c:v>
              </c:pt>
              <c:pt idx="1">
                <c:v>3.2936255596012209E-2</c:v>
              </c:pt>
              <c:pt idx="2">
                <c:v>8.1631111138233958E-3</c:v>
              </c:pt>
              <c:pt idx="3">
                <c:v>5.0673724643195417E-3</c:v>
              </c:pt>
              <c:pt idx="4">
                <c:v>3.6464688995518908E-3</c:v>
              </c:pt>
              <c:pt idx="5">
                <c:v>6.0444872688416593E-3</c:v>
              </c:pt>
              <c:pt idx="6">
                <c:v>1.8015063268475021E-2</c:v>
              </c:pt>
              <c:pt idx="7">
                <c:v>2.05389413162822E-2</c:v>
              </c:pt>
              <c:pt idx="8">
                <c:v>2.1943090383451439E-2</c:v>
              </c:pt>
              <c:pt idx="9">
                <c:v>2.4025997803661658E-2</c:v>
              </c:pt>
              <c:pt idx="10">
                <c:v>3.1129904954953821E-2</c:v>
              </c:pt>
              <c:pt idx="11">
                <c:v>2.77011640274436E-2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461-40C9-BFD7-863EE41FF5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510040"/>
        <c:axId val="22116378"/>
      </c:lineChart>
      <c:catAx>
        <c:axId val="4351004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116378"/>
        <c:crosses val="autoZero"/>
        <c:auto val="1"/>
        <c:lblAlgn val="ctr"/>
        <c:lblOffset val="100"/>
        <c:noMultiLvlLbl val="0"/>
      </c:catAx>
      <c:valAx>
        <c:axId val="2211637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51004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1F1-4D0A-A34F-C814503A14A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1F1-4D0A-A34F-C814503A14A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1F1-4D0A-A34F-C814503A14A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1F1-4D0A-A34F-C814503A14A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1F1-4D0A-A34F-C814503A14A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1F1-4D0A-A34F-C814503A14A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1F1-4D0A-A34F-C814503A14A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1F1-4D0A-A34F-C814503A14A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1F1-4D0A-A34F-C814503A14A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1F1-4D0A-A34F-C814503A14A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1F1-4D0A-A34F-C814503A14AF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ago.-25</c:v>
              </c:pt>
              <c:pt idx="1">
                <c:v>sep.-25</c:v>
              </c:pt>
              <c:pt idx="2">
                <c:v>oct.-25</c:v>
              </c:pt>
              <c:pt idx="3">
                <c:v>nov.-25</c:v>
              </c:pt>
              <c:pt idx="4">
                <c:v>dic.-25</c:v>
              </c:pt>
              <c:pt idx="5">
                <c:v>ene.-26</c:v>
              </c:pt>
              <c:pt idx="6">
                <c:v>feb.-26</c:v>
              </c:pt>
              <c:pt idx="7">
                <c:v>mar.-26</c:v>
              </c:pt>
              <c:pt idx="8">
                <c:v>abr.-26</c:v>
              </c:pt>
              <c:pt idx="9">
                <c:v>may.-26</c:v>
              </c:pt>
              <c:pt idx="10">
                <c:v>jun.-26</c:v>
              </c:pt>
              <c:pt idx="11">
                <c:v>jul.-26</c:v>
              </c:pt>
            </c:strLit>
          </c:cat>
          <c:val>
            <c:numLit>
              <c:formatCode>#,##0.00</c:formatCode>
              <c:ptCount val="12"/>
              <c:pt idx="0">
                <c:v>549.21188360500014</c:v>
              </c:pt>
              <c:pt idx="1">
                <c:v>550.684111089</c:v>
              </c:pt>
              <c:pt idx="2">
                <c:v>553.47204743700024</c:v>
              </c:pt>
              <c:pt idx="3">
                <c:v>555.68704913200031</c:v>
              </c:pt>
              <c:pt idx="4">
                <c:v>556.17027836500017</c:v>
              </c:pt>
              <c:pt idx="5">
                <c:v>554.23622745300042</c:v>
              </c:pt>
              <c:pt idx="6">
                <c:v>554.88111629900027</c:v>
              </c:pt>
              <c:pt idx="7">
                <c:v>554.23122117000025</c:v>
              </c:pt>
              <c:pt idx="8">
                <c:v>555.3460894120002</c:v>
              </c:pt>
              <c:pt idx="9">
                <c:v>556.65944213000023</c:v>
              </c:pt>
              <c:pt idx="10">
                <c:v>558.45311547000017</c:v>
              </c:pt>
              <c:pt idx="11">
                <c:v>557.56719673000009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11F1-4D0A-A34F-C814503A14A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0778810"/>
        <c:axId val="40458147"/>
      </c:lineChart>
      <c:catAx>
        <c:axId val="2077881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458147"/>
        <c:crosses val="autoZero"/>
        <c:auto val="1"/>
        <c:lblAlgn val="ctr"/>
        <c:lblOffset val="100"/>
        <c:noMultiLvlLbl val="0"/>
      </c:catAx>
      <c:valAx>
        <c:axId val="4045814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7881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890-49D0-9E6F-AB452DE5477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890-49D0-9E6F-AB452DE5477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890-49D0-9E6F-AB452DE5477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890-49D0-9E6F-AB452DE5477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890-49D0-9E6F-AB452DE5477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890-49D0-9E6F-AB452DE5477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890-49D0-9E6F-AB452DE5477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890-49D0-9E6F-AB452DE5477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890-49D0-9E6F-AB452DE5477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890-49D0-9E6F-AB452DE5477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890-49D0-9E6F-AB452DE54771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ago.-25</c:v>
              </c:pt>
              <c:pt idx="1">
                <c:v>sep.-25</c:v>
              </c:pt>
              <c:pt idx="2">
                <c:v>oct.-25</c:v>
              </c:pt>
              <c:pt idx="3">
                <c:v>nov.-25</c:v>
              </c:pt>
              <c:pt idx="4">
                <c:v>dic.-25</c:v>
              </c:pt>
              <c:pt idx="5">
                <c:v>ene.-26</c:v>
              </c:pt>
              <c:pt idx="6">
                <c:v>feb.-26</c:v>
              </c:pt>
              <c:pt idx="7">
                <c:v>mar.-26</c:v>
              </c:pt>
              <c:pt idx="8">
                <c:v>abr.-26</c:v>
              </c:pt>
              <c:pt idx="9">
                <c:v>may.-26</c:v>
              </c:pt>
              <c:pt idx="10">
                <c:v>jun.-26</c:v>
              </c:pt>
              <c:pt idx="11">
                <c:v>jul.-26</c:v>
              </c:pt>
            </c:strLit>
          </c:cat>
          <c:val>
            <c:numLit>
              <c:formatCode>#,##0.00</c:formatCode>
              <c:ptCount val="12"/>
              <c:pt idx="0">
                <c:v>175.48625000000001</c:v>
              </c:pt>
              <c:pt idx="1">
                <c:v>176.610105</c:v>
              </c:pt>
              <c:pt idx="2">
                <c:v>179.371478</c:v>
              </c:pt>
              <c:pt idx="3">
                <c:v>179.84803600000001</c:v>
              </c:pt>
              <c:pt idx="4">
                <c:v>180.92017899999999</c:v>
              </c:pt>
              <c:pt idx="5">
                <c:v>180.496804</c:v>
              </c:pt>
              <c:pt idx="6">
                <c:v>181.83930599999999</c:v>
              </c:pt>
              <c:pt idx="7">
                <c:v>181.95663200000001</c:v>
              </c:pt>
              <c:pt idx="8">
                <c:v>182.431701</c:v>
              </c:pt>
              <c:pt idx="9">
                <c:v>183.598491</c:v>
              </c:pt>
              <c:pt idx="10">
                <c:v>185.09487300000001</c:v>
              </c:pt>
              <c:pt idx="11">
                <c:v>184.44009700000001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5890-49D0-9E6F-AB452DE5477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8373825"/>
        <c:axId val="49825832"/>
      </c:lineChart>
      <c:catAx>
        <c:axId val="3837382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825832"/>
        <c:crosses val="autoZero"/>
        <c:auto val="1"/>
        <c:lblAlgn val="ctr"/>
        <c:lblOffset val="100"/>
        <c:noMultiLvlLbl val="0"/>
      </c:catAx>
      <c:valAx>
        <c:axId val="4982583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37382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BB2-46F4-9810-4A74C3C164E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BB2-46F4-9810-4A74C3C164E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BB2-46F4-9810-4A74C3C164E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BB2-46F4-9810-4A74C3C164E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BB2-46F4-9810-4A74C3C164E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BB2-46F4-9810-4A74C3C164E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BB2-46F4-9810-4A74C3C164E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BB2-46F4-9810-4A74C3C164E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BB2-46F4-9810-4A74C3C164E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BB2-46F4-9810-4A74C3C164E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BB2-46F4-9810-4A74C3C164E1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ago.-25</c:v>
              </c:pt>
              <c:pt idx="1">
                <c:v>sep.-25</c:v>
              </c:pt>
              <c:pt idx="2">
                <c:v>oct.-25</c:v>
              </c:pt>
              <c:pt idx="3">
                <c:v>nov.-25</c:v>
              </c:pt>
              <c:pt idx="4">
                <c:v>dic.-25</c:v>
              </c:pt>
              <c:pt idx="5">
                <c:v>ene.-26</c:v>
              </c:pt>
              <c:pt idx="6">
                <c:v>feb.-26</c:v>
              </c:pt>
              <c:pt idx="7">
                <c:v>mar.-26</c:v>
              </c:pt>
              <c:pt idx="8">
                <c:v>abr.-26</c:v>
              </c:pt>
              <c:pt idx="9">
                <c:v>may.-26</c:v>
              </c:pt>
              <c:pt idx="10">
                <c:v>jun.-26</c:v>
              </c:pt>
              <c:pt idx="11">
                <c:v>jul.-26</c:v>
              </c:pt>
            </c:strLit>
          </c:cat>
          <c:val>
            <c:numLit>
              <c:formatCode>#,##0.00</c:formatCode>
              <c:ptCount val="12"/>
              <c:pt idx="0">
                <c:v>80.955337999999998</c:v>
              </c:pt>
              <c:pt idx="1">
                <c:v>81.284854999999993</c:v>
              </c:pt>
              <c:pt idx="2">
                <c:v>81.498364999999993</c:v>
              </c:pt>
              <c:pt idx="3">
                <c:v>82.006523000000001</c:v>
              </c:pt>
              <c:pt idx="4">
                <c:v>81.735153999999994</c:v>
              </c:pt>
              <c:pt idx="5">
                <c:v>81.815203999999994</c:v>
              </c:pt>
              <c:pt idx="6">
                <c:v>81.558797999999996</c:v>
              </c:pt>
              <c:pt idx="7">
                <c:v>80.03004</c:v>
              </c:pt>
              <c:pt idx="8">
                <c:v>79.904477999999997</c:v>
              </c:pt>
              <c:pt idx="9">
                <c:v>80.300189000000003</c:v>
              </c:pt>
              <c:pt idx="10">
                <c:v>80.158210999999994</c:v>
              </c:pt>
              <c:pt idx="11">
                <c:v>80.498357999999996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1BB2-46F4-9810-4A74C3C164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312586"/>
        <c:axId val="40492231"/>
      </c:lineChart>
      <c:catAx>
        <c:axId val="331258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492231"/>
        <c:crosses val="autoZero"/>
        <c:auto val="1"/>
        <c:lblAlgn val="ctr"/>
        <c:lblOffset val="100"/>
        <c:noMultiLvlLbl val="0"/>
      </c:catAx>
      <c:valAx>
        <c:axId val="4049223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1258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096-4D20-84F5-CE415BA9678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096-4D20-84F5-CE415BA9678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096-4D20-84F5-CE415BA9678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096-4D20-84F5-CE415BA9678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096-4D20-84F5-CE415BA9678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096-4D20-84F5-CE415BA9678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096-4D20-84F5-CE415BA9678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096-4D20-84F5-CE415BA9678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096-4D20-84F5-CE415BA9678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096-4D20-84F5-CE415BA9678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096-4D20-84F5-CE415BA9678C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ago.-25</c:v>
              </c:pt>
              <c:pt idx="1">
                <c:v>sep.-25</c:v>
              </c:pt>
              <c:pt idx="2">
                <c:v>oct.-25</c:v>
              </c:pt>
              <c:pt idx="3">
                <c:v>nov.-25</c:v>
              </c:pt>
              <c:pt idx="4">
                <c:v>dic.-25</c:v>
              </c:pt>
              <c:pt idx="5">
                <c:v>ene.-26</c:v>
              </c:pt>
              <c:pt idx="6">
                <c:v>feb.-26</c:v>
              </c:pt>
              <c:pt idx="7">
                <c:v>mar.-26</c:v>
              </c:pt>
              <c:pt idx="8">
                <c:v>abr.-26</c:v>
              </c:pt>
              <c:pt idx="9">
                <c:v>may.-26</c:v>
              </c:pt>
              <c:pt idx="10">
                <c:v>jun.-26</c:v>
              </c:pt>
              <c:pt idx="11">
                <c:v>jul.-26</c:v>
              </c:pt>
            </c:strLit>
          </c:cat>
          <c:val>
            <c:numLit>
              <c:formatCode>#,##0.00</c:formatCode>
              <c:ptCount val="12"/>
              <c:pt idx="0">
                <c:v>277.44977499999999</c:v>
              </c:pt>
              <c:pt idx="1">
                <c:v>277.42059999999998</c:v>
              </c:pt>
              <c:pt idx="2">
                <c:v>277.11620900000003</c:v>
              </c:pt>
              <c:pt idx="3">
                <c:v>278.30227400000001</c:v>
              </c:pt>
              <c:pt idx="4">
                <c:v>277.95189599999998</c:v>
              </c:pt>
              <c:pt idx="5">
                <c:v>276.26571100000001</c:v>
              </c:pt>
              <c:pt idx="6">
                <c:v>276.01958400000001</c:v>
              </c:pt>
              <c:pt idx="7">
                <c:v>276.64315900000003</c:v>
              </c:pt>
              <c:pt idx="8">
                <c:v>277.44560899999999</c:v>
              </c:pt>
              <c:pt idx="9">
                <c:v>277.08702299999999</c:v>
              </c:pt>
              <c:pt idx="10">
                <c:v>277.35318599999999</c:v>
              </c:pt>
              <c:pt idx="11">
                <c:v>276.68012900000002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1096-4D20-84F5-CE415BA9678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1066863"/>
        <c:axId val="45091053"/>
      </c:lineChart>
      <c:catAx>
        <c:axId val="4106686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091053"/>
        <c:crosses val="autoZero"/>
        <c:auto val="1"/>
        <c:lblAlgn val="ctr"/>
        <c:lblOffset val="100"/>
        <c:noMultiLvlLbl val="0"/>
      </c:catAx>
      <c:valAx>
        <c:axId val="4509105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06686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A-444A-B039-94FE504EC89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8A-444A-B039-94FE504EC89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E8A-444A-B039-94FE504EC89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E8A-444A-B039-94FE504EC89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E8A-444A-B039-94FE504EC89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E8A-444A-B039-94FE504EC89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E8A-444A-B039-94FE504EC89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E8A-444A-B039-94FE504EC89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E8A-444A-B039-94FE504EC89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E8A-444A-B039-94FE504EC89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E8A-444A-B039-94FE504EC89C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ago.-25</c:v>
              </c:pt>
              <c:pt idx="1">
                <c:v>sep.-25</c:v>
              </c:pt>
              <c:pt idx="2">
                <c:v>oct.-25</c:v>
              </c:pt>
              <c:pt idx="3">
                <c:v>nov.-25</c:v>
              </c:pt>
              <c:pt idx="4">
                <c:v>dic.-25</c:v>
              </c:pt>
              <c:pt idx="5">
                <c:v>ene.-26</c:v>
              </c:pt>
              <c:pt idx="6">
                <c:v>feb.-26</c:v>
              </c:pt>
              <c:pt idx="7">
                <c:v>mar.-26</c:v>
              </c:pt>
              <c:pt idx="8">
                <c:v>abr.-26</c:v>
              </c:pt>
              <c:pt idx="9">
                <c:v>may.-26</c:v>
              </c:pt>
              <c:pt idx="10">
                <c:v>jun.-26</c:v>
              </c:pt>
              <c:pt idx="11">
                <c:v>jul.-26</c:v>
              </c:pt>
            </c:strLit>
          </c:cat>
          <c:val>
            <c:numLit>
              <c:formatCode>#,##0.00</c:formatCode>
              <c:ptCount val="12"/>
              <c:pt idx="0">
                <c:v>190.58229700000001</c:v>
              </c:pt>
              <c:pt idx="1">
                <c:v>190.15519</c:v>
              </c:pt>
              <c:pt idx="2">
                <c:v>189.89612500000001</c:v>
              </c:pt>
              <c:pt idx="3">
                <c:v>190.87188499999999</c:v>
              </c:pt>
              <c:pt idx="4">
                <c:v>190.36686499999999</c:v>
              </c:pt>
              <c:pt idx="5">
                <c:v>189.18062900000001</c:v>
              </c:pt>
              <c:pt idx="6">
                <c:v>189.08955399999999</c:v>
              </c:pt>
              <c:pt idx="7">
                <c:v>189.574815</c:v>
              </c:pt>
              <c:pt idx="8">
                <c:v>189.90160900000001</c:v>
              </c:pt>
              <c:pt idx="9">
                <c:v>189.53365299999999</c:v>
              </c:pt>
              <c:pt idx="10">
                <c:v>189.35711499999999</c:v>
              </c:pt>
              <c:pt idx="11">
                <c:v>188.720857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AE8A-444A-B039-94FE504EC89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015157"/>
        <c:axId val="6997656"/>
      </c:lineChart>
      <c:catAx>
        <c:axId val="101515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97656"/>
        <c:crosses val="autoZero"/>
        <c:auto val="1"/>
        <c:lblAlgn val="ctr"/>
        <c:lblOffset val="100"/>
        <c:noMultiLvlLbl val="0"/>
      </c:catAx>
      <c:valAx>
        <c:axId val="699765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1515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F5-4075-B766-4773C79EBA1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F5-4075-B766-4773C79EBA1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DF5-4075-B766-4773C79EBA1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F5-4075-B766-4773C79EBA1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DF5-4075-B766-4773C79EBA1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F5-4075-B766-4773C79EBA1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DF5-4075-B766-4773C79EBA1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F5-4075-B766-4773C79EBA1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DF5-4075-B766-4773C79EBA1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DF5-4075-B766-4773C79EBA1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DF5-4075-B766-4773C79EBA11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ago.-25</c:v>
              </c:pt>
              <c:pt idx="1">
                <c:v>sep.-25</c:v>
              </c:pt>
              <c:pt idx="2">
                <c:v>oct.-25</c:v>
              </c:pt>
              <c:pt idx="3">
                <c:v>nov.-25</c:v>
              </c:pt>
              <c:pt idx="4">
                <c:v>dic.-25</c:v>
              </c:pt>
              <c:pt idx="5">
                <c:v>ene.-26</c:v>
              </c:pt>
              <c:pt idx="6">
                <c:v>feb.-26</c:v>
              </c:pt>
              <c:pt idx="7">
                <c:v>mar.-26</c:v>
              </c:pt>
              <c:pt idx="8">
                <c:v>abr.-26</c:v>
              </c:pt>
              <c:pt idx="9">
                <c:v>may.-26</c:v>
              </c:pt>
              <c:pt idx="10">
                <c:v>jun.-26</c:v>
              </c:pt>
              <c:pt idx="11">
                <c:v>jul.-26</c:v>
              </c:pt>
            </c:strLit>
          </c:cat>
          <c:val>
            <c:numLit>
              <c:formatCode>#,##0.00</c:formatCode>
              <c:ptCount val="12"/>
              <c:pt idx="0">
                <c:v>18.38336425</c:v>
              </c:pt>
              <c:pt idx="1">
                <c:v>18.433508499999999</c:v>
              </c:pt>
              <c:pt idx="2">
                <c:v>18.499367249999999</c:v>
              </c:pt>
              <c:pt idx="3">
                <c:v>18.652205500000001</c:v>
              </c:pt>
              <c:pt idx="4">
                <c:v>18.63454625</c:v>
              </c:pt>
              <c:pt idx="5">
                <c:v>18.587896749999999</c:v>
              </c:pt>
              <c:pt idx="6">
                <c:v>18.63200075</c:v>
              </c:pt>
              <c:pt idx="7">
                <c:v>18.763295500000002</c:v>
              </c:pt>
              <c:pt idx="8">
                <c:v>18.859573000000001</c:v>
              </c:pt>
              <c:pt idx="9">
                <c:v>18.857634749999999</c:v>
              </c:pt>
              <c:pt idx="10">
                <c:v>18.857624999999999</c:v>
              </c:pt>
              <c:pt idx="11">
                <c:v>18.765146250000001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EDF5-4075-B766-4773C79EBA1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6466804"/>
        <c:axId val="20238495"/>
      </c:lineChart>
      <c:catAx>
        <c:axId val="6646680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238495"/>
        <c:crosses val="autoZero"/>
        <c:auto val="1"/>
        <c:lblAlgn val="ctr"/>
        <c:lblOffset val="100"/>
        <c:noMultiLvlLbl val="0"/>
      </c:catAx>
      <c:valAx>
        <c:axId val="2023849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46680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22B-4A6E-B39C-AD357757A9C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22B-4A6E-B39C-AD357757A9C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22B-4A6E-B39C-AD357757A9C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22B-4A6E-B39C-AD357757A9C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22B-4A6E-B39C-AD357757A9C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22B-4A6E-B39C-AD357757A9C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22B-4A6E-B39C-AD357757A9C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22B-4A6E-B39C-AD357757A9C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22B-4A6E-B39C-AD357757A9C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22B-4A6E-B39C-AD357757A9C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22B-4A6E-B39C-AD357757A9C2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ago.-25</c:v>
              </c:pt>
              <c:pt idx="1">
                <c:v>sep.-25</c:v>
              </c:pt>
              <c:pt idx="2">
                <c:v>oct.-25</c:v>
              </c:pt>
              <c:pt idx="3">
                <c:v>nov.-25</c:v>
              </c:pt>
              <c:pt idx="4">
                <c:v>dic.-25</c:v>
              </c:pt>
              <c:pt idx="5">
                <c:v>ene.-26</c:v>
              </c:pt>
              <c:pt idx="6">
                <c:v>feb.-26</c:v>
              </c:pt>
              <c:pt idx="7">
                <c:v>mar.-26</c:v>
              </c:pt>
              <c:pt idx="8">
                <c:v>abr.-26</c:v>
              </c:pt>
              <c:pt idx="9">
                <c:v>may.-26</c:v>
              </c:pt>
              <c:pt idx="10">
                <c:v>jun.-26</c:v>
              </c:pt>
              <c:pt idx="11">
                <c:v>jul.-26</c:v>
              </c:pt>
            </c:strLit>
          </c:cat>
          <c:val>
            <c:numLit>
              <c:formatCode>0.00%</c:formatCode>
              <c:ptCount val="12"/>
              <c:pt idx="0">
                <c:v>-1.0355570827822449E-2</c:v>
              </c:pt>
              <c:pt idx="1">
                <c:v>-9.8268255076888293E-3</c:v>
              </c:pt>
              <c:pt idx="2">
                <c:v>-6.4682436667061584E-3</c:v>
              </c:pt>
              <c:pt idx="3">
                <c:v>-1.7297205328692361E-3</c:v>
              </c:pt>
              <c:pt idx="4">
                <c:v>-2.7773293470520219E-3</c:v>
              </c:pt>
              <c:pt idx="5">
                <c:v>-1.4775472901095311E-3</c:v>
              </c:pt>
              <c:pt idx="6">
                <c:v>-1.847582062487436E-3</c:v>
              </c:pt>
              <c:pt idx="7">
                <c:v>-3.8233302610536021E-3</c:v>
              </c:pt>
              <c:pt idx="8">
                <c:v>7.6877140726055689E-4</c:v>
              </c:pt>
              <c:pt idx="9">
                <c:v>9.3989550958463453E-3</c:v>
              </c:pt>
              <c:pt idx="10">
                <c:v>1.6429212232089999E-2</c:v>
              </c:pt>
              <c:pt idx="11">
                <c:v>1.2307039203120179E-2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E22B-4A6E-B39C-AD357757A9C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5760917"/>
        <c:axId val="52212609"/>
      </c:lineChart>
      <c:catAx>
        <c:axId val="4576091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212609"/>
        <c:crosses val="autoZero"/>
        <c:auto val="1"/>
        <c:lblAlgn val="ctr"/>
        <c:lblOffset val="100"/>
        <c:noMultiLvlLbl val="0"/>
      </c:catAx>
      <c:valAx>
        <c:axId val="5221260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76091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DA2-4122-A504-9D9270C0991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A2-4122-A504-9D9270C0991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DA2-4122-A504-9D9270C0991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A2-4122-A504-9D9270C0991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DA2-4122-A504-9D9270C0991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A2-4122-A504-9D9270C0991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DA2-4122-A504-9D9270C0991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A2-4122-A504-9D9270C0991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DA2-4122-A504-9D9270C0991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A2-4122-A504-9D9270C0991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DA2-4122-A504-9D9270C0991B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ago.-25</c:v>
              </c:pt>
              <c:pt idx="1">
                <c:v>sep.-25</c:v>
              </c:pt>
              <c:pt idx="2">
                <c:v>oct.-25</c:v>
              </c:pt>
              <c:pt idx="3">
                <c:v>nov.-25</c:v>
              </c:pt>
              <c:pt idx="4">
                <c:v>dic.-25</c:v>
              </c:pt>
              <c:pt idx="5">
                <c:v>ene.-26</c:v>
              </c:pt>
              <c:pt idx="6">
                <c:v>feb.-26</c:v>
              </c:pt>
              <c:pt idx="7">
                <c:v>mar.-26</c:v>
              </c:pt>
              <c:pt idx="8">
                <c:v>abr.-26</c:v>
              </c:pt>
              <c:pt idx="9">
                <c:v>may.-26</c:v>
              </c:pt>
              <c:pt idx="10">
                <c:v>jun.-26</c:v>
              </c:pt>
              <c:pt idx="11">
                <c:v>jul.-26</c:v>
              </c:pt>
            </c:strLit>
          </c:cat>
          <c:val>
            <c:numLit>
              <c:formatCode>0.00%</c:formatCode>
              <c:ptCount val="12"/>
              <c:pt idx="0">
                <c:v>-2.2083480814792111E-2</c:v>
              </c:pt>
              <c:pt idx="1">
                <c:v>-1.546535161175462E-2</c:v>
              </c:pt>
              <c:pt idx="2">
                <c:v>2.9307568041835909E-3</c:v>
              </c:pt>
              <c:pt idx="3">
                <c:v>5.8481044500184824E-3</c:v>
              </c:pt>
              <c:pt idx="4">
                <c:v>1.007160201351311E-2</c:v>
              </c:pt>
              <c:pt idx="5">
                <c:v>1.6784645818062511E-2</c:v>
              </c:pt>
              <c:pt idx="6">
                <c:v>2.6554660981287479E-2</c:v>
              </c:pt>
              <c:pt idx="7">
                <c:v>2.6230748306898009E-2</c:v>
              </c:pt>
              <c:pt idx="8">
                <c:v>2.9280085183402801E-2</c:v>
              </c:pt>
              <c:pt idx="9">
                <c:v>4.2820148970808991E-2</c:v>
              </c:pt>
              <c:pt idx="10">
                <c:v>6.0898942512953698E-2</c:v>
              </c:pt>
              <c:pt idx="11">
                <c:v>4.8530668437153687E-2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7DA2-4122-A504-9D9270C0991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54723"/>
        <c:axId val="47794779"/>
      </c:lineChart>
      <c:catAx>
        <c:axId val="65472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794779"/>
        <c:crosses val="autoZero"/>
        <c:auto val="1"/>
        <c:lblAlgn val="ctr"/>
        <c:lblOffset val="100"/>
        <c:noMultiLvlLbl val="0"/>
      </c:catAx>
      <c:valAx>
        <c:axId val="4779477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472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D89-4BF0-9057-FB2FDAEE1FC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D89-4BF0-9057-FB2FDAEE1FC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D89-4BF0-9057-FB2FDAEE1FC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D89-4BF0-9057-FB2FDAEE1FC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D89-4BF0-9057-FB2FDAEE1FC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D89-4BF0-9057-FB2FDAEE1FC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D89-4BF0-9057-FB2FDAEE1FC0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D89-4BF0-9057-FB2FDAEE1FC0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D89-4BF0-9057-FB2FDAEE1FC0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D89-4BF0-9057-FB2FDAEE1FC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D89-4BF0-9057-FB2FDAEE1FC0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ago.-25</c:v>
              </c:pt>
              <c:pt idx="1">
                <c:v>sep.-25</c:v>
              </c:pt>
              <c:pt idx="2">
                <c:v>oct.-25</c:v>
              </c:pt>
              <c:pt idx="3">
                <c:v>nov.-25</c:v>
              </c:pt>
              <c:pt idx="4">
                <c:v>dic.-25</c:v>
              </c:pt>
              <c:pt idx="5">
                <c:v>ene.-26</c:v>
              </c:pt>
              <c:pt idx="6">
                <c:v>feb.-26</c:v>
              </c:pt>
              <c:pt idx="7">
                <c:v>mar.-26</c:v>
              </c:pt>
              <c:pt idx="8">
                <c:v>abr.-26</c:v>
              </c:pt>
              <c:pt idx="9">
                <c:v>may.-26</c:v>
              </c:pt>
              <c:pt idx="10">
                <c:v>jun.-26</c:v>
              </c:pt>
              <c:pt idx="11">
                <c:v>jul.-26</c:v>
              </c:pt>
            </c:strLit>
          </c:cat>
          <c:val>
            <c:numLit>
              <c:formatCode>0.00%</c:formatCode>
              <c:ptCount val="12"/>
              <c:pt idx="0">
                <c:v>-4.5797160390013268E-2</c:v>
              </c:pt>
              <c:pt idx="1">
                <c:v>-4.2264867298865277E-2</c:v>
              </c:pt>
              <c:pt idx="2">
                <c:v>-3.9218451365199532E-2</c:v>
              </c:pt>
              <c:pt idx="3">
                <c:v>-3.3935841219392651E-2</c:v>
              </c:pt>
              <c:pt idx="4">
                <c:v>-3.5727994852317903E-2</c:v>
              </c:pt>
              <c:pt idx="5">
                <c:v>-1.9038024672316169E-2</c:v>
              </c:pt>
              <c:pt idx="6">
                <c:v>-2.9747181175352279E-2</c:v>
              </c:pt>
              <c:pt idx="7">
                <c:v>-5.6051120933720777E-2</c:v>
              </c:pt>
              <c:pt idx="8">
                <c:v>-5.3558817395272608E-2</c:v>
              </c:pt>
              <c:pt idx="9">
                <c:v>-3.416829107631094E-2</c:v>
              </c:pt>
              <c:pt idx="10">
                <c:v>-3.0747606642240459E-2</c:v>
              </c:pt>
              <c:pt idx="11">
                <c:v>-1.6655423938205322E-2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D89-4BF0-9057-FB2FDAEE1FC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142893"/>
        <c:axId val="28104654"/>
      </c:lineChart>
      <c:catAx>
        <c:axId val="314289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104654"/>
        <c:crosses val="autoZero"/>
        <c:auto val="1"/>
        <c:lblAlgn val="ctr"/>
        <c:lblOffset val="100"/>
        <c:noMultiLvlLbl val="0"/>
      </c:catAx>
      <c:valAx>
        <c:axId val="2810465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4289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166-470F-ADCD-EAA8EBE07C9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66-470F-ADCD-EAA8EBE07C9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166-470F-ADCD-EAA8EBE07C9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66-470F-ADCD-EAA8EBE07C9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166-470F-ADCD-EAA8EBE07C9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66-470F-ADCD-EAA8EBE07C9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166-470F-ADCD-EAA8EBE07C9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166-470F-ADCD-EAA8EBE07C9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166-470F-ADCD-EAA8EBE07C9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166-470F-ADCD-EAA8EBE07C9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166-470F-ADCD-EAA8EBE07C9D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ago.-25</c:v>
              </c:pt>
              <c:pt idx="1">
                <c:v>sep.-25</c:v>
              </c:pt>
              <c:pt idx="2">
                <c:v>oct.-25</c:v>
              </c:pt>
              <c:pt idx="3">
                <c:v>nov.-25</c:v>
              </c:pt>
              <c:pt idx="4">
                <c:v>dic.-25</c:v>
              </c:pt>
              <c:pt idx="5">
                <c:v>ene.-26</c:v>
              </c:pt>
              <c:pt idx="6">
                <c:v>feb.-26</c:v>
              </c:pt>
              <c:pt idx="7">
                <c:v>mar.-26</c:v>
              </c:pt>
              <c:pt idx="8">
                <c:v>abr.-26</c:v>
              </c:pt>
              <c:pt idx="9">
                <c:v>may.-26</c:v>
              </c:pt>
              <c:pt idx="10">
                <c:v>jun.-26</c:v>
              </c:pt>
              <c:pt idx="11">
                <c:v>jul.-26</c:v>
              </c:pt>
            </c:strLit>
          </c:cat>
          <c:val>
            <c:numLit>
              <c:formatCode>0.00%</c:formatCode>
              <c:ptCount val="12"/>
              <c:pt idx="0">
                <c:v>9.5315134313810387E-3</c:v>
              </c:pt>
              <c:pt idx="1">
                <c:v>4.9446014709753324E-3</c:v>
              </c:pt>
              <c:pt idx="2">
                <c:v>-1.4024376095638619E-3</c:v>
              </c:pt>
              <c:pt idx="3">
                <c:v>4.1998085678118316E-3</c:v>
              </c:pt>
              <c:pt idx="4">
                <c:v>-6.8192611900426187E-4</c:v>
              </c:pt>
              <c:pt idx="5">
                <c:v>-8.3554110818834185E-3</c:v>
              </c:pt>
              <c:pt idx="6">
                <c:v>-1.082903374328789E-2</c:v>
              </c:pt>
              <c:pt idx="7">
                <c:v>-6.7985057902206839E-3</c:v>
              </c:pt>
              <c:pt idx="8">
                <c:v>-9.4758623424348414E-4</c:v>
              </c:pt>
              <c:pt idx="9">
                <c:v>9.1538739553278159E-4</c:v>
              </c:pt>
              <c:pt idx="10">
                <c:v>1.601963315195729E-3</c:v>
              </c:pt>
              <c:pt idx="11">
                <c:v>-3.5063931366704098E-3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F166-470F-ADCD-EAA8EBE07C9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494155"/>
        <c:axId val="41964505"/>
      </c:lineChart>
      <c:catAx>
        <c:axId val="149415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964505"/>
        <c:crosses val="autoZero"/>
        <c:auto val="1"/>
        <c:lblAlgn val="ctr"/>
        <c:lblOffset val="100"/>
        <c:noMultiLvlLbl val="0"/>
      </c:catAx>
      <c:valAx>
        <c:axId val="4196450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9415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873-44FF-819E-6389A1D3EF3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873-44FF-819E-6389A1D3EF3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873-44FF-819E-6389A1D3EF3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873-44FF-819E-6389A1D3EF3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873-44FF-819E-6389A1D3EF3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873-44FF-819E-6389A1D3EF3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873-44FF-819E-6389A1D3EF3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873-44FF-819E-6389A1D3EF3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873-44FF-819E-6389A1D3EF3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873-44FF-819E-6389A1D3EF3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873-44FF-819E-6389A1D3EF3A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ago.-25</c:v>
              </c:pt>
              <c:pt idx="1">
                <c:v>sep.-25</c:v>
              </c:pt>
              <c:pt idx="2">
                <c:v>oct.-25</c:v>
              </c:pt>
              <c:pt idx="3">
                <c:v>nov.-25</c:v>
              </c:pt>
              <c:pt idx="4">
                <c:v>dic.-25</c:v>
              </c:pt>
              <c:pt idx="5">
                <c:v>ene.-26</c:v>
              </c:pt>
              <c:pt idx="6">
                <c:v>feb.-26</c:v>
              </c:pt>
              <c:pt idx="7">
                <c:v>mar.-26</c:v>
              </c:pt>
              <c:pt idx="8">
                <c:v>abr.-26</c:v>
              </c:pt>
              <c:pt idx="9">
                <c:v>may.-26</c:v>
              </c:pt>
              <c:pt idx="10">
                <c:v>jun.-26</c:v>
              </c:pt>
              <c:pt idx="11">
                <c:v>jul.-26</c:v>
              </c:pt>
            </c:strLit>
          </c:cat>
          <c:val>
            <c:numLit>
              <c:formatCode>0.00%</c:formatCode>
              <c:ptCount val="12"/>
              <c:pt idx="0">
                <c:v>1.8600674456687699E-4</c:v>
              </c:pt>
              <c:pt idx="1">
                <c:v>-8.0048769666959882E-3</c:v>
              </c:pt>
              <c:pt idx="2">
                <c:v>-1.468776138515334E-2</c:v>
              </c:pt>
              <c:pt idx="3">
                <c:v>-8.1928221222227551E-3</c:v>
              </c:pt>
              <c:pt idx="4">
                <c:v>-1.359143841095291E-2</c:v>
              </c:pt>
              <c:pt idx="5">
                <c:v>-2.1656202496241221E-2</c:v>
              </c:pt>
              <c:pt idx="6">
                <c:v>-2.1680180220708618E-2</c:v>
              </c:pt>
              <c:pt idx="7">
                <c:v>-1.4647813162343979E-2</c:v>
              </c:pt>
              <c:pt idx="8">
                <c:v>-9.8536713253742966E-3</c:v>
              </c:pt>
              <c:pt idx="9">
                <c:v>-7.6769600444716339E-3</c:v>
              </c:pt>
              <c:pt idx="10">
                <c:v>-6.1785815446702627E-3</c:v>
              </c:pt>
              <c:pt idx="11">
                <c:v>-1.1461862228308429E-2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5873-44FF-819E-6389A1D3EF3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8216066"/>
        <c:axId val="62901944"/>
      </c:lineChart>
      <c:catAx>
        <c:axId val="821606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901944"/>
        <c:crosses val="autoZero"/>
        <c:auto val="1"/>
        <c:lblAlgn val="ctr"/>
        <c:lblOffset val="100"/>
        <c:noMultiLvlLbl val="0"/>
      </c:catAx>
      <c:valAx>
        <c:axId val="6290194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21606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EF2-4724-B19E-AFE54C144AE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F2-4724-B19E-AFE54C144AE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EF2-4724-B19E-AFE54C144AE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EF2-4724-B19E-AFE54C144AE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EF2-4724-B19E-AFE54C144AE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EF2-4724-B19E-AFE54C144AE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EF2-4724-B19E-AFE54C144AE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EF2-4724-B19E-AFE54C144AE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EF2-4724-B19E-AFE54C144AE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EF2-4724-B19E-AFE54C144AE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EF2-4724-B19E-AFE54C144AE1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ago.-25</c:v>
              </c:pt>
              <c:pt idx="1">
                <c:v>sep.-25</c:v>
              </c:pt>
              <c:pt idx="2">
                <c:v>oct.-25</c:v>
              </c:pt>
              <c:pt idx="3">
                <c:v>nov.-25</c:v>
              </c:pt>
              <c:pt idx="4">
                <c:v>dic.-25</c:v>
              </c:pt>
              <c:pt idx="5">
                <c:v>ene.-26</c:v>
              </c:pt>
              <c:pt idx="6">
                <c:v>feb.-26</c:v>
              </c:pt>
              <c:pt idx="7">
                <c:v>mar.-26</c:v>
              </c:pt>
              <c:pt idx="8">
                <c:v>abr.-26</c:v>
              </c:pt>
              <c:pt idx="9">
                <c:v>may.-26</c:v>
              </c:pt>
              <c:pt idx="10">
                <c:v>jun.-26</c:v>
              </c:pt>
              <c:pt idx="11">
                <c:v>jul.-26</c:v>
              </c:pt>
            </c:strLit>
          </c:cat>
          <c:val>
            <c:numLit>
              <c:formatCode>0.00%</c:formatCode>
              <c:ptCount val="12"/>
              <c:pt idx="0">
                <c:v>4.0288038579813987E-2</c:v>
              </c:pt>
              <c:pt idx="1">
                <c:v>3.3337877267338167E-2</c:v>
              </c:pt>
              <c:pt idx="2">
                <c:v>2.7936305332196341E-2</c:v>
              </c:pt>
              <c:pt idx="3">
                <c:v>3.4056089107909152E-2</c:v>
              </c:pt>
              <c:pt idx="4">
                <c:v>2.7701164027443569E-2</c:v>
              </c:pt>
              <c:pt idx="5">
                <c:v>2.132696731225928E-2</c:v>
              </c:pt>
              <c:pt idx="6">
                <c:v>2.246711146343933E-2</c:v>
              </c:pt>
              <c:pt idx="7">
                <c:v>3.2801655913370649E-2</c:v>
              </c:pt>
              <c:pt idx="8">
                <c:v>3.8406078854494333E-2</c:v>
              </c:pt>
              <c:pt idx="9">
                <c:v>3.8426632034520951E-2</c:v>
              </c:pt>
              <c:pt idx="10">
                <c:v>3.6843051978358479E-2</c:v>
              </c:pt>
              <c:pt idx="11">
                <c:v>2.403483524893614E-2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3EF2-4724-B19E-AFE54C144A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308913"/>
        <c:axId val="12046840"/>
      </c:lineChart>
      <c:catAx>
        <c:axId val="2130891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46840"/>
        <c:crosses val="autoZero"/>
        <c:auto val="1"/>
        <c:lblAlgn val="ctr"/>
        <c:lblOffset val="100"/>
        <c:noMultiLvlLbl val="0"/>
      </c:catAx>
      <c:valAx>
        <c:axId val="1204684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30891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167224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60007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1</xdr:row>
      <xdr:rowOff>245408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04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E4CA8CF7-DE11-4683-BDF5-3A3EEFCD9CB1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A00CB7F2-2444-47A6-BAC1-FDC5986FB3FC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C24C3D39-E8DE-47CA-9361-CDBB5BE6BE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0" y="69151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C2A0916E-1870-4497-BAE4-7E61451A58BD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5E174507-E31A-4860-953F-29C1D3DA928F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2A46396-5558-4861-8F58-5B7988AD25FE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7F685D7B-2DB2-4502-8FF9-5F289E21ADD2}"/>
            </a:ext>
          </a:extLst>
        </xdr:cNvPr>
        <xdr:cNvSpPr txBox="1"/>
      </xdr:nvSpPr>
      <xdr:spPr>
        <a:xfrm>
          <a:off x="0" y="4381028"/>
          <a:ext cx="10239162" cy="56213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93A34C-C83F-4B63-BFDB-008422CC4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1" y="6132"/>
          <a:ext cx="3764279" cy="52920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3317E21-509D-47C9-8E96-7BEAEDDAEB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1A2C1F-385C-4E1F-BDBC-89CFD44C2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3695" y="0"/>
          <a:ext cx="3765600" cy="530109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35D99E7-598D-40DE-B81D-014465281D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41D46C-4E90-4FC8-B54E-BE7FBE5D6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06C0FDD-E4B8-4FE6-9206-DEA0B008F6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319247-EFBA-4384-A61C-C4D55F611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3843"/>
          <a:ext cx="3766536" cy="53024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DF7E1E6-DAF1-4153-A815-304D92C0C1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DAFA66-497E-40CE-8E6C-FF8B00AE4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FC51E69-B5FC-4EBF-9F9D-40876ACBAA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3C5EF2-546E-4BFC-8155-9C3F17728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52D8A21-1A6B-47C8-B3C2-67C798EAEE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827EAB-3EDE-47C2-972F-A95A65C2C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E8DC5A0-D9B8-40D1-8BBE-57C913952A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3CAAAD-87AF-408B-A028-FD0089BCA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5BAD426-958F-45D0-987C-E8C0261A79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8E81B6CC-C7C9-4243-A99F-DEBD0C299DF7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B24AB395-4E8B-4C57-B51F-5A3DC4D69140}"/>
            </a:ext>
          </a:extLst>
        </xdr:cNvPr>
        <xdr:cNvSpPr txBox="1"/>
      </xdr:nvSpPr>
      <xdr:spPr>
        <a:xfrm>
          <a:off x="0" y="4546284"/>
          <a:ext cx="8671136" cy="51465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2133EDCF-A1AA-47FE-97A3-E89068E4429D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7</xdr:row>
      <xdr:rowOff>20384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695617A-F0CB-419D-B829-CBA94FDDFBE8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6190" y="685799"/>
          <a:ext cx="4353570" cy="61474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799162A2-A9A0-45A5-B161-52768F30A0DE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ADCB1827-071E-4F2E-9972-2915406923D8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995F007A-DFDD-40BB-B73E-F2ADFAF70517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70115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614AC66-4BAD-4D51-86FE-22FB51BCA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7384" y="10886"/>
          <a:ext cx="5652730" cy="75264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97ADE2B-583D-44FA-B019-BBF702FE5C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5AD2130-DE0D-4C18-BD01-003FAF7D79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98CCBA6E-216F-48C4-B671-B956353515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BE957CAA-8896-42CE-97EB-D49F8A051C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158CDB6A-D873-4250-BE63-CE8C02E3EE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94BB3F6-86C2-4C00-9FAD-C00E741D78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5FE853-5237-466F-90C5-E76F977E1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5D6892E-9903-444A-A4A9-F84B07682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697402E-1334-48D2-BD7E-D89329A39D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9BB62B62-3A48-4A1E-AE93-CCAA7F1601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1B4FBE48-FA36-45C7-8C06-1E8D4EC004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B7A3D80-0287-4BEA-BA10-0E4EFEBEE9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CC113C27-63FA-492D-906E-7D4FD61D4D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EC0DAB3-A9EF-48C7-B274-919584AFF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439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8C910C8-ED00-4A7D-90F3-3E94A8B011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0935C9A-C356-4663-9173-C7F2FA2C00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116B47B-0776-4748-B4F8-F559EF61D5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61DE43C-C643-40DE-9055-2EB34B41F1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BFF70956-47ED-4E78-A45F-9E078F9569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9F89FDF9-71C2-409F-854C-EB8066CC2C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C016AA1-A664-4786-970F-C1AB7D2388BF}"/>
            </a:ext>
          </a:extLst>
        </xdr:cNvPr>
        <xdr:cNvSpPr>
          <a:spLocks noChangeAspect="1" noChangeArrowheads="1"/>
        </xdr:cNvSpPr>
      </xdr:nvSpPr>
      <xdr:spPr bwMode="auto">
        <a:xfrm>
          <a:off x="662940" y="1371600"/>
          <a:ext cx="5593080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279B112-FF6D-4201-AC7F-D3AD72534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57B2CCC-22A6-42C1-B540-A389948DF2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3C188F2-4B77-404F-BE26-83DB926F78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7E16C1E-C8CA-4F28-A237-CFC0B598DB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EF46C-0672-4581-96C7-E914FB8F15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83E16851-0A6F-4EB3-A07D-46F612FF12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F607F341-288A-4AE2-A7AC-DEED1F817F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FB8CB-7F86-4745-BAE7-AEDDEB7A591D}">
  <sheetPr codeName="Hoja1"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15"/>
      <c r="B1" s="16"/>
      <c r="C1" s="16"/>
      <c r="D1" s="17"/>
      <c r="E1" s="18"/>
      <c r="F1" s="17"/>
      <c r="H1" s="19"/>
      <c r="J1" s="19"/>
      <c r="K1" s="19"/>
    </row>
    <row r="2" spans="1:11">
      <c r="A2" s="20"/>
      <c r="B2" s="17"/>
      <c r="C2" s="21"/>
      <c r="D2" s="17"/>
      <c r="E2" s="20"/>
      <c r="F2" s="17"/>
      <c r="G2" s="22"/>
      <c r="H2" s="17"/>
      <c r="I2" s="22"/>
      <c r="J2" s="17"/>
      <c r="K2" s="17"/>
    </row>
    <row r="3" spans="1:11">
      <c r="A3" s="20"/>
      <c r="B3" s="16"/>
      <c r="C3" s="21"/>
      <c r="D3" s="17"/>
      <c r="E3" s="22"/>
      <c r="F3" s="17"/>
      <c r="G3" s="22"/>
      <c r="H3" s="17"/>
      <c r="I3" s="22"/>
      <c r="J3" s="17"/>
      <c r="K3" s="17"/>
    </row>
    <row r="4" spans="1:11">
      <c r="A4" s="20"/>
      <c r="B4" s="17"/>
      <c r="C4" s="21"/>
      <c r="D4" s="19"/>
      <c r="E4" s="23"/>
      <c r="F4" s="17"/>
      <c r="G4" s="23"/>
      <c r="H4" s="19"/>
      <c r="I4" s="23"/>
      <c r="J4" s="19"/>
      <c r="K4" s="19"/>
    </row>
    <row r="5" spans="1:11">
      <c r="A5" s="20"/>
      <c r="B5" s="17"/>
      <c r="C5" s="24"/>
      <c r="D5" s="17"/>
      <c r="E5" s="22"/>
      <c r="F5" s="17"/>
      <c r="G5" s="22"/>
      <c r="H5" s="17"/>
      <c r="I5" s="22"/>
      <c r="J5" s="17"/>
      <c r="K5" s="17"/>
    </row>
    <row r="6" spans="1:11">
      <c r="A6" s="20"/>
      <c r="B6" s="17"/>
      <c r="C6" s="6"/>
      <c r="D6" s="17"/>
      <c r="E6" s="22"/>
      <c r="F6" s="17"/>
      <c r="G6" s="22"/>
      <c r="H6" s="17"/>
      <c r="I6" s="22"/>
      <c r="J6" s="17"/>
      <c r="K6" s="17"/>
    </row>
    <row r="7" spans="1:11">
      <c r="A7" s="20"/>
      <c r="B7" s="17"/>
      <c r="C7" s="21"/>
      <c r="D7" s="17"/>
      <c r="E7" s="21"/>
      <c r="F7" s="17"/>
      <c r="G7" s="22"/>
      <c r="H7" s="17"/>
      <c r="I7" s="22"/>
      <c r="J7" s="17"/>
      <c r="K7" s="17"/>
    </row>
    <row r="8" spans="1:11">
      <c r="A8" s="20"/>
      <c r="B8" s="17"/>
      <c r="C8" s="21"/>
      <c r="D8" s="19"/>
      <c r="E8" s="25"/>
      <c r="F8" s="17"/>
      <c r="G8" s="23"/>
      <c r="H8" s="19"/>
      <c r="I8" s="23"/>
      <c r="J8" s="19"/>
      <c r="K8" s="19"/>
    </row>
    <row r="9" spans="1:11">
      <c r="A9" s="20"/>
      <c r="B9" s="17"/>
      <c r="C9" s="24"/>
      <c r="D9" s="17"/>
      <c r="E9" s="21"/>
      <c r="F9" s="17"/>
      <c r="G9" s="22"/>
      <c r="H9" s="17"/>
      <c r="I9" s="22"/>
      <c r="J9" s="17"/>
      <c r="K9" s="17"/>
    </row>
    <row r="10" spans="1:11">
      <c r="A10" s="20"/>
      <c r="B10" s="17"/>
      <c r="C10" s="25"/>
      <c r="D10" s="19"/>
      <c r="E10" s="25"/>
      <c r="F10" s="17"/>
      <c r="G10" s="23"/>
      <c r="H10" s="19"/>
      <c r="I10" s="23"/>
      <c r="J10" s="19"/>
      <c r="K10" s="19"/>
    </row>
    <row r="11" spans="1:11">
      <c r="A11" s="17"/>
      <c r="B11" s="17"/>
      <c r="C11" s="21"/>
      <c r="D11" s="17"/>
      <c r="E11" s="21"/>
      <c r="F11" s="17"/>
      <c r="G11" s="20"/>
      <c r="H11" s="17"/>
      <c r="I11" s="22"/>
      <c r="J11" s="17"/>
      <c r="K11" s="17"/>
    </row>
    <row r="12" spans="1:11">
      <c r="A12" s="15"/>
      <c r="B12" s="16"/>
      <c r="C12" s="24"/>
      <c r="D12" s="16"/>
      <c r="E12" s="24"/>
      <c r="F12" s="16"/>
      <c r="G12" s="15"/>
      <c r="H12" s="16"/>
      <c r="I12" s="26"/>
      <c r="J12" s="16"/>
      <c r="K12" s="16"/>
    </row>
    <row r="13" spans="1:11">
      <c r="A13" s="20"/>
      <c r="B13" s="17"/>
      <c r="C13" s="6"/>
      <c r="D13" s="27"/>
      <c r="E13" s="6"/>
      <c r="F13" s="17"/>
      <c r="G13" s="28"/>
      <c r="H13" s="27"/>
      <c r="J13" s="27"/>
      <c r="K13" s="27"/>
    </row>
    <row r="14" spans="1:11">
      <c r="A14" s="20"/>
      <c r="B14" s="17"/>
      <c r="C14" s="21"/>
      <c r="D14" s="19"/>
      <c r="E14" s="25"/>
      <c r="F14" s="17"/>
      <c r="G14" s="18"/>
      <c r="H14" s="19"/>
      <c r="I14" s="23"/>
      <c r="J14" s="19"/>
      <c r="K14" s="19"/>
    </row>
    <row r="15" spans="1:11">
      <c r="A15" s="20"/>
      <c r="B15" s="17"/>
      <c r="C15" s="21"/>
      <c r="D15" s="17"/>
      <c r="E15" s="21"/>
      <c r="F15" s="17"/>
      <c r="G15" s="20"/>
      <c r="H15" s="17"/>
      <c r="I15" s="22"/>
      <c r="J15" s="17"/>
      <c r="K15" s="17"/>
    </row>
    <row r="16" spans="1:11">
      <c r="A16" s="20"/>
      <c r="B16" s="17"/>
      <c r="C16" s="24"/>
      <c r="D16" s="27"/>
      <c r="E16" s="6"/>
      <c r="F16" s="17"/>
      <c r="H16" s="27"/>
      <c r="J16" s="27"/>
      <c r="K16" s="27"/>
    </row>
    <row r="17" spans="1:11">
      <c r="A17" s="20"/>
      <c r="B17" s="17"/>
      <c r="C17" s="21"/>
      <c r="D17" s="19"/>
      <c r="E17" s="25"/>
      <c r="F17" s="17"/>
      <c r="G17" s="23"/>
      <c r="H17" s="19"/>
      <c r="I17" s="23"/>
      <c r="J17" s="19"/>
      <c r="K17" s="19"/>
    </row>
    <row r="18" spans="1:11">
      <c r="A18" s="20"/>
      <c r="B18" s="17"/>
      <c r="C18" s="21"/>
      <c r="D18" s="17"/>
      <c r="E18" s="17"/>
      <c r="F18" s="17"/>
      <c r="G18" s="22"/>
      <c r="H18" s="17"/>
      <c r="I18" s="22"/>
      <c r="J18" s="17"/>
      <c r="K18" s="17"/>
    </row>
    <row r="19" spans="1:11">
      <c r="A19" s="20"/>
      <c r="B19" s="17"/>
      <c r="C19" s="21"/>
      <c r="D19" s="16"/>
      <c r="E19" s="16"/>
      <c r="F19" s="27"/>
      <c r="H19" s="27"/>
      <c r="J19" s="27"/>
      <c r="K19" s="27"/>
    </row>
    <row r="20" spans="1:11">
      <c r="A20" s="20"/>
      <c r="B20" s="17"/>
      <c r="C20" s="21"/>
      <c r="D20" s="17"/>
      <c r="E20" s="21"/>
      <c r="F20" s="17"/>
      <c r="G20" s="22"/>
      <c r="H20" s="17"/>
      <c r="I20" s="22"/>
      <c r="J20" s="17"/>
      <c r="K20" s="17"/>
    </row>
    <row r="21" spans="1:11">
      <c r="A21" s="20"/>
      <c r="B21" s="17"/>
      <c r="C21" s="26"/>
      <c r="D21" s="27"/>
      <c r="E21" s="6"/>
      <c r="F21" s="27"/>
      <c r="H21" s="27"/>
      <c r="J21" s="27"/>
      <c r="K21" s="27"/>
    </row>
    <row r="22" spans="1:11">
      <c r="A22" s="20"/>
      <c r="B22" s="17"/>
      <c r="C22" s="21"/>
      <c r="D22" s="17"/>
      <c r="E22" s="21"/>
      <c r="F22" s="17"/>
      <c r="G22" s="22"/>
      <c r="H22" s="17"/>
      <c r="I22" s="22"/>
      <c r="J22" s="17"/>
      <c r="K22" s="17"/>
    </row>
    <row r="23" spans="1:11">
      <c r="A23" s="20"/>
      <c r="B23" s="17"/>
      <c r="C23" s="21"/>
      <c r="D23" s="27"/>
      <c r="E23" s="6"/>
      <c r="F23" s="27"/>
      <c r="H23" s="27"/>
      <c r="J23" s="27"/>
      <c r="K23" s="27"/>
    </row>
    <row r="24" spans="1:11">
      <c r="A24" s="20"/>
      <c r="B24" s="17"/>
      <c r="C24" s="21"/>
      <c r="D24" s="17"/>
      <c r="E24" s="21"/>
      <c r="F24" s="17"/>
      <c r="G24" s="22"/>
      <c r="H24" s="17"/>
      <c r="I24" s="22"/>
      <c r="J24" s="17"/>
      <c r="K24" s="17"/>
    </row>
    <row r="25" spans="1:11">
      <c r="A25" s="20"/>
      <c r="B25" s="17"/>
      <c r="C25" s="21"/>
      <c r="D25" s="27"/>
      <c r="E25" s="6"/>
      <c r="F25" s="27"/>
      <c r="H25" s="27"/>
      <c r="J25" s="27"/>
      <c r="K25" s="27"/>
    </row>
    <row r="26" spans="1:11">
      <c r="A26" s="20"/>
      <c r="B26" s="17"/>
      <c r="C26" s="26"/>
      <c r="D26" s="19"/>
      <c r="E26" s="25"/>
      <c r="F26" s="19"/>
      <c r="G26" s="23"/>
      <c r="H26" s="19"/>
      <c r="I26" s="23"/>
      <c r="J26" s="19"/>
      <c r="K26" s="19"/>
    </row>
    <row r="27" spans="1:11">
      <c r="A27" s="20"/>
      <c r="B27" s="17"/>
      <c r="C27" s="25"/>
      <c r="D27" s="17"/>
      <c r="E27" s="21"/>
      <c r="F27" s="17"/>
      <c r="G27" s="22"/>
      <c r="H27" s="17"/>
      <c r="I27" s="22"/>
      <c r="J27" s="17"/>
      <c r="K27" s="17"/>
    </row>
    <row r="28" spans="1:11" ht="34.799999999999997">
      <c r="A28" s="29" t="s">
        <v>163</v>
      </c>
      <c r="B28" s="17"/>
      <c r="C28" s="21"/>
      <c r="D28" s="19"/>
      <c r="E28" s="25"/>
      <c r="F28" s="19"/>
      <c r="G28" s="23"/>
      <c r="H28" s="19"/>
      <c r="I28" s="23"/>
      <c r="J28" s="19"/>
      <c r="K28" s="19"/>
    </row>
    <row r="29" spans="1:11">
      <c r="A29" s="30"/>
      <c r="B29" s="17"/>
      <c r="C29" s="21"/>
      <c r="D29" s="17"/>
      <c r="E29" s="21"/>
      <c r="F29" s="17"/>
      <c r="G29" s="20"/>
      <c r="H29" s="17"/>
      <c r="I29" s="22"/>
      <c r="J29" s="17"/>
      <c r="K29" s="17"/>
    </row>
    <row r="30" spans="1:11">
      <c r="A30" s="20"/>
      <c r="B30" s="17"/>
      <c r="C30" s="24"/>
      <c r="D30" s="16"/>
      <c r="E30" s="24"/>
      <c r="F30" s="16"/>
      <c r="G30" s="15"/>
      <c r="H30" s="16"/>
      <c r="I30" s="26"/>
      <c r="J30" s="16"/>
      <c r="K30" s="16"/>
    </row>
    <row r="31" spans="1:11">
      <c r="A31" s="20"/>
      <c r="B31" s="17"/>
      <c r="C31" s="21"/>
      <c r="D31" s="27"/>
      <c r="E31" s="6"/>
      <c r="F31" s="27"/>
      <c r="G31" s="28"/>
      <c r="H31" s="27"/>
      <c r="J31" s="27"/>
      <c r="K31" s="27"/>
    </row>
    <row r="32" spans="1:11">
      <c r="A32" s="20"/>
      <c r="B32" s="17"/>
      <c r="C32" s="26"/>
      <c r="D32" s="19"/>
      <c r="E32" s="25"/>
      <c r="F32" s="19"/>
      <c r="G32" s="18"/>
      <c r="H32" s="19"/>
      <c r="I32" s="23"/>
      <c r="J32" s="19"/>
      <c r="K32" s="19"/>
    </row>
    <row r="33" spans="1:11">
      <c r="A33" s="20"/>
      <c r="B33" s="17"/>
      <c r="C33" s="25"/>
      <c r="D33" s="17"/>
      <c r="E33" s="21"/>
      <c r="F33" s="17"/>
      <c r="G33" s="20"/>
      <c r="H33" s="17"/>
      <c r="I33" s="22"/>
      <c r="J33" s="17"/>
      <c r="K33" s="17"/>
    </row>
    <row r="34" spans="1:11">
      <c r="A34" s="20"/>
      <c r="B34" s="17"/>
      <c r="C34" s="21"/>
      <c r="D34" s="17"/>
      <c r="E34" s="21"/>
      <c r="F34" s="17"/>
      <c r="G34" s="20"/>
      <c r="H34" s="17"/>
      <c r="I34" s="22"/>
      <c r="J34" s="17"/>
      <c r="K34" s="17"/>
    </row>
    <row r="35" spans="1:11">
      <c r="A35" s="20"/>
      <c r="B35" s="17"/>
      <c r="D35" s="16"/>
      <c r="E35" s="24"/>
      <c r="F35" s="16"/>
      <c r="G35" s="15"/>
      <c r="H35" s="16"/>
      <c r="I35" s="26"/>
      <c r="J35" s="16"/>
      <c r="K35" s="16"/>
    </row>
    <row r="36" spans="1:11">
      <c r="A36" s="20"/>
      <c r="B36" s="17"/>
      <c r="C36" s="21"/>
      <c r="D36" s="16"/>
      <c r="E36" s="24"/>
      <c r="F36" s="17"/>
      <c r="G36" s="20"/>
      <c r="H36" s="17"/>
      <c r="I36" s="20"/>
      <c r="J36" s="17"/>
      <c r="K36" s="17"/>
    </row>
    <row r="37" spans="1:11">
      <c r="A37" s="20"/>
      <c r="B37" s="17"/>
      <c r="C37" s="21"/>
      <c r="D37" s="16"/>
      <c r="E37" s="24"/>
      <c r="F37" s="16"/>
      <c r="G37" s="15"/>
      <c r="H37" s="27"/>
      <c r="I37" s="28"/>
      <c r="J37" s="27"/>
      <c r="K37" s="27"/>
    </row>
    <row r="38" spans="1:11">
      <c r="A38" s="20"/>
      <c r="B38" s="17"/>
      <c r="C38" s="6"/>
      <c r="D38" s="27"/>
      <c r="E38" s="6"/>
      <c r="F38" s="27"/>
      <c r="G38" s="28"/>
      <c r="H38" s="19"/>
      <c r="I38" s="17"/>
      <c r="J38" s="17"/>
      <c r="K38" s="17"/>
    </row>
    <row r="39" spans="1:11">
      <c r="A39" s="20"/>
      <c r="B39" s="17"/>
      <c r="C39" s="17"/>
      <c r="D39" s="19"/>
      <c r="E39" s="17"/>
      <c r="F39" s="17"/>
      <c r="G39" s="20"/>
      <c r="H39" s="17"/>
      <c r="I39" s="26"/>
      <c r="J39" s="16"/>
      <c r="K39" s="16"/>
    </row>
    <row r="40" spans="1:11">
      <c r="A40" s="20"/>
      <c r="B40" s="17"/>
      <c r="C40" s="17"/>
      <c r="D40" s="17"/>
      <c r="E40" s="16"/>
      <c r="F40" s="16"/>
      <c r="G40" s="15"/>
      <c r="H40" s="27"/>
      <c r="J40" s="27"/>
      <c r="K40" s="27"/>
    </row>
    <row r="41" spans="1:11">
      <c r="A41" s="20"/>
      <c r="B41" s="17"/>
      <c r="C41" s="27"/>
      <c r="D41" s="16"/>
      <c r="F41" s="27"/>
      <c r="G41" s="28"/>
      <c r="H41" s="17"/>
      <c r="I41" s="22"/>
      <c r="J41" s="17"/>
      <c r="K41" s="17"/>
    </row>
    <row r="42" spans="1:11">
      <c r="A42" s="20"/>
      <c r="B42" s="17"/>
      <c r="C42" s="17"/>
      <c r="D42" s="17"/>
      <c r="E42" s="21"/>
      <c r="F42" s="17"/>
      <c r="G42" s="20"/>
      <c r="H42" s="17"/>
      <c r="I42" s="22"/>
      <c r="J42" s="17"/>
      <c r="K42" s="17"/>
    </row>
    <row r="43" spans="1:11">
      <c r="A43" s="15"/>
      <c r="B43" s="17"/>
      <c r="C43" s="19"/>
      <c r="D43" s="25"/>
      <c r="E43" s="27"/>
      <c r="F43" s="27"/>
      <c r="G43" s="20"/>
      <c r="H43" s="17"/>
      <c r="I43" s="22"/>
      <c r="J43" s="17"/>
      <c r="K43" s="17"/>
    </row>
    <row r="44" spans="1:11">
      <c r="A44" s="20"/>
      <c r="B44" s="17"/>
      <c r="C44" s="17"/>
      <c r="D44" s="21"/>
      <c r="E44" s="17"/>
      <c r="F44" s="17"/>
      <c r="G44" s="15"/>
      <c r="H44" s="16"/>
      <c r="I44" s="26"/>
      <c r="J44" s="16"/>
      <c r="K44" s="16"/>
    </row>
    <row r="45" spans="1:11">
      <c r="A45" s="20"/>
      <c r="B45" s="17"/>
      <c r="C45" s="16"/>
      <c r="D45" s="24"/>
      <c r="E45" s="16"/>
      <c r="F45" s="16"/>
      <c r="G45" s="15"/>
      <c r="H45" s="17"/>
      <c r="I45" s="17"/>
      <c r="J45" s="17"/>
      <c r="K45" s="17"/>
    </row>
    <row r="46" spans="1:11">
      <c r="A46" s="18"/>
      <c r="B46" s="19"/>
      <c r="C46" s="19"/>
      <c r="D46" s="25"/>
      <c r="E46" s="19"/>
      <c r="F46" s="19"/>
      <c r="G46" s="18"/>
      <c r="H46" s="19"/>
      <c r="I46" s="23"/>
      <c r="J46" s="19"/>
      <c r="K46" s="19"/>
    </row>
    <row r="47" spans="1:11">
      <c r="A47" s="17"/>
      <c r="B47" s="17"/>
      <c r="C47" s="17"/>
      <c r="D47" s="21"/>
      <c r="E47" s="17"/>
      <c r="F47" s="17"/>
      <c r="G47" s="22"/>
      <c r="H47" s="17"/>
      <c r="I47" s="22"/>
      <c r="J47" s="17"/>
      <c r="K47" s="17"/>
    </row>
    <row r="48" spans="1:11">
      <c r="A48" s="149"/>
      <c r="B48" s="150"/>
      <c r="C48" s="150"/>
      <c r="D48" s="25"/>
      <c r="E48" s="19"/>
      <c r="F48" s="19"/>
      <c r="G48" s="150"/>
      <c r="H48" s="150"/>
      <c r="I48" s="150"/>
      <c r="J48" s="150"/>
      <c r="K48" s="150"/>
    </row>
    <row r="51" spans="8:8">
      <c r="H51" s="151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A5D02-4156-4360-8CF1-46A179F578B9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5"/>
      <c r="H1" s="191"/>
      <c r="I1" s="191"/>
      <c r="J1" s="191"/>
      <c r="K1" s="191"/>
      <c r="L1" s="191"/>
      <c r="M1" s="191"/>
    </row>
    <row r="2" spans="2:13" ht="18">
      <c r="H2" s="192"/>
      <c r="I2" s="192"/>
      <c r="J2" s="192"/>
      <c r="K2" s="192"/>
      <c r="L2" s="192"/>
      <c r="M2" s="192"/>
    </row>
    <row r="5" spans="2:13" ht="15.6">
      <c r="F5" s="11"/>
    </row>
    <row r="7" spans="2:13" ht="15.6">
      <c r="B7" s="9"/>
      <c r="C7" s="9"/>
    </row>
    <row r="8" spans="2:13" ht="15.6">
      <c r="B8" s="9"/>
      <c r="C8" s="9"/>
    </row>
    <row r="9" spans="2:13" ht="15.6">
      <c r="B9" s="9"/>
      <c r="C9" s="9"/>
    </row>
    <row r="10" spans="2:13" ht="15.6">
      <c r="B10" s="10"/>
      <c r="C10" s="10"/>
    </row>
    <row r="11" spans="2:13" ht="15.6">
      <c r="B11" s="9"/>
      <c r="C11" s="9"/>
    </row>
    <row r="12" spans="2:13" ht="15.6">
      <c r="B12" s="9"/>
      <c r="C12" s="9"/>
    </row>
    <row r="13" spans="2:13" ht="15.6">
      <c r="B13" s="9"/>
      <c r="C13" s="9"/>
    </row>
    <row r="14" spans="2:13" ht="15.6">
      <c r="B14" s="10"/>
      <c r="C14" s="10"/>
    </row>
    <row r="15" spans="2:13" ht="17.399999999999999" customHeight="1">
      <c r="B15" s="9"/>
      <c r="C15" s="9"/>
    </row>
    <row r="16" spans="2:13" ht="16.2" customHeight="1">
      <c r="B16" s="9"/>
      <c r="C16" s="12"/>
      <c r="G16" s="1"/>
    </row>
    <row r="17" spans="2:13" ht="17.399999999999999" customHeight="1">
      <c r="B17" s="10"/>
      <c r="C17" s="10"/>
      <c r="G17" s="2"/>
    </row>
    <row r="18" spans="2:13" ht="15.6">
      <c r="B18" s="9"/>
      <c r="C18" s="9"/>
    </row>
    <row r="19" spans="2:13" ht="15.6">
      <c r="B19" s="9"/>
      <c r="C19" s="9"/>
    </row>
    <row r="20" spans="2:13" ht="15.6">
      <c r="B20" s="10"/>
      <c r="C20" s="10"/>
    </row>
    <row r="21" spans="2:13" ht="15.6">
      <c r="B21" s="9"/>
      <c r="C21" s="9"/>
    </row>
    <row r="22" spans="2:13" ht="15.6">
      <c r="B22" s="10"/>
      <c r="C22" s="10"/>
    </row>
    <row r="23" spans="2:13" ht="15.6">
      <c r="B23" s="9"/>
      <c r="C23" s="9"/>
    </row>
    <row r="24" spans="2:13" ht="15.6">
      <c r="B24" s="10"/>
      <c r="C24" s="10"/>
    </row>
    <row r="25" spans="2:13" ht="15.6">
      <c r="B25" s="10"/>
      <c r="C25" s="10"/>
    </row>
    <row r="26" spans="2:13" ht="15.6">
      <c r="B26" s="10"/>
      <c r="C26" s="10"/>
    </row>
    <row r="27" spans="2:13" ht="15.6">
      <c r="B27" s="10"/>
      <c r="C27" s="10"/>
    </row>
    <row r="28" spans="2:13" ht="15.6">
      <c r="B28" s="9"/>
      <c r="C28" s="9"/>
    </row>
    <row r="29" spans="2:13" ht="15.6">
      <c r="B29" s="10"/>
      <c r="C29" s="10"/>
      <c r="M29" s="8"/>
    </row>
    <row r="30" spans="2:13" ht="15.6">
      <c r="B30" s="9"/>
      <c r="C30" s="9"/>
    </row>
    <row r="31" spans="2:13" ht="15.6">
      <c r="B31" s="9"/>
      <c r="C31" s="9"/>
    </row>
    <row r="32" spans="2:13" ht="15.6">
      <c r="B32" s="9"/>
      <c r="C32" s="9"/>
    </row>
    <row r="33" spans="2:3" ht="15.6">
      <c r="B33" s="10"/>
      <c r="C33" s="10"/>
    </row>
    <row r="34" spans="2:3" ht="15.6">
      <c r="B34" s="10"/>
      <c r="C34" s="10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F4256-C623-46A2-9FF3-B5279CAD6956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32" t="s">
        <v>20</v>
      </c>
      <c r="B1" s="13"/>
      <c r="C1" s="13"/>
      <c r="D1" s="13"/>
      <c r="E1" s="5"/>
      <c r="G1" s="4"/>
      <c r="H1" s="4"/>
      <c r="I1" s="4"/>
      <c r="J1" s="14"/>
      <c r="K1" s="14"/>
      <c r="L1" s="4"/>
    </row>
    <row r="2" spans="1:15" ht="1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3"/>
    </row>
    <row r="3" spans="1:15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3"/>
    </row>
    <row r="4" spans="1:15" ht="15" customHeight="1">
      <c r="A4" s="31" t="s">
        <v>19</v>
      </c>
      <c r="B4" s="13"/>
      <c r="C4" s="13"/>
      <c r="D4" s="13"/>
      <c r="E4" s="13"/>
      <c r="F4" s="13"/>
      <c r="G4" s="13"/>
      <c r="H4" s="33"/>
      <c r="I4" s="34" t="s">
        <v>172</v>
      </c>
      <c r="J4" s="13"/>
      <c r="K4" s="13"/>
    </row>
    <row r="5" spans="1:15" ht="15" customHeight="1">
      <c r="A5" s="199" t="s">
        <v>15</v>
      </c>
      <c r="B5" s="199"/>
      <c r="C5" s="199"/>
      <c r="D5" s="197" t="s">
        <v>154</v>
      </c>
      <c r="E5" s="197"/>
      <c r="F5" s="198" t="s">
        <v>0</v>
      </c>
      <c r="G5" s="198"/>
      <c r="H5" s="197" t="s">
        <v>12</v>
      </c>
      <c r="I5" s="197"/>
      <c r="J5" s="37"/>
      <c r="K5" s="7"/>
    </row>
    <row r="6" spans="1:15" ht="15" customHeight="1">
      <c r="A6" s="199"/>
      <c r="B6" s="199"/>
      <c r="C6" s="199"/>
      <c r="D6" s="164">
        <v>2025</v>
      </c>
      <c r="E6" s="164">
        <v>2026</v>
      </c>
      <c r="F6" s="164">
        <v>2025</v>
      </c>
      <c r="G6" s="164">
        <v>2026</v>
      </c>
      <c r="H6" s="164" t="s">
        <v>13</v>
      </c>
      <c r="I6" s="170" t="s">
        <v>14</v>
      </c>
      <c r="J6" s="166"/>
      <c r="K6" s="13"/>
    </row>
    <row r="7" spans="1:15" ht="15" customHeight="1">
      <c r="A7" s="200" t="s">
        <v>16</v>
      </c>
      <c r="B7" s="155" t="s">
        <v>21</v>
      </c>
      <c r="C7" s="148" t="s">
        <v>2</v>
      </c>
      <c r="D7" s="53" cm="1">
        <f t="array" ref="D7:G7">Líquidos!B35:E35</f>
        <v>16367415</v>
      </c>
      <c r="E7" s="53">
        <v>15712639</v>
      </c>
      <c r="F7" s="53">
        <v>103573055</v>
      </c>
      <c r="G7" s="53">
        <v>107092973</v>
      </c>
      <c r="H7" s="165">
        <f>G7-F7</f>
        <v>3519918</v>
      </c>
      <c r="I7" s="142">
        <f>((G7*100/F7)-100)</f>
        <v>3.3984881492585117</v>
      </c>
      <c r="J7" s="171"/>
      <c r="K7" s="13"/>
    </row>
    <row r="8" spans="1:15" ht="15" customHeight="1">
      <c r="A8" s="200"/>
      <c r="B8" s="42" t="s">
        <v>22</v>
      </c>
      <c r="C8" s="42" t="s">
        <v>2</v>
      </c>
      <c r="D8" s="53" cm="1">
        <f t="array" ref="D8:G8">Sólidos!B35:E35</f>
        <v>6414055</v>
      </c>
      <c r="E8" s="53">
        <v>6754202</v>
      </c>
      <c r="F8" s="55">
        <v>46260754</v>
      </c>
      <c r="G8" s="53">
        <v>45023958</v>
      </c>
      <c r="H8" s="47">
        <f t="shared" ref="H8:H18" si="0">G8-F8</f>
        <v>-1236796</v>
      </c>
      <c r="I8" s="141">
        <f>((G8*100/F8)-100)</f>
        <v>-2.6735318667741552</v>
      </c>
      <c r="J8" s="37"/>
      <c r="K8" s="13"/>
    </row>
    <row r="9" spans="1:15" ht="15" customHeight="1">
      <c r="A9" s="200"/>
      <c r="B9" s="193" t="s">
        <v>23</v>
      </c>
      <c r="C9" s="43" t="s">
        <v>2</v>
      </c>
      <c r="D9" s="53" cm="1">
        <f t="array" ref="D9:G9">'Mercancía general'!B35:E35</f>
        <v>24422489</v>
      </c>
      <c r="E9" s="66">
        <v>23749432</v>
      </c>
      <c r="F9" s="53">
        <v>165364442</v>
      </c>
      <c r="G9" s="67">
        <v>164092675</v>
      </c>
      <c r="H9" s="47">
        <f t="shared" si="0"/>
        <v>-1271767</v>
      </c>
      <c r="I9" s="142">
        <f t="shared" ref="I9:I30" si="1">((G9*100/F9)-100)</f>
        <v>-0.76906920533738798</v>
      </c>
      <c r="J9" s="37"/>
      <c r="K9" s="13"/>
    </row>
    <row r="10" spans="1:15" ht="15" customHeight="1">
      <c r="A10" s="200"/>
      <c r="B10" s="193"/>
      <c r="C10" s="36" t="s">
        <v>24</v>
      </c>
      <c r="D10" s="56" cm="1">
        <f t="array" ref="D10:G10">'Mercancías contenedores'!B35:E35</f>
        <v>16703924</v>
      </c>
      <c r="E10" s="56">
        <v>16067666</v>
      </c>
      <c r="F10" s="68">
        <v>112689043</v>
      </c>
      <c r="G10" s="56">
        <v>111043035</v>
      </c>
      <c r="H10" s="48">
        <f t="shared" si="0"/>
        <v>-1646008</v>
      </c>
      <c r="I10" s="143">
        <f t="shared" si="1"/>
        <v>-1.4606637488260503</v>
      </c>
      <c r="J10" s="37"/>
      <c r="K10" s="13"/>
    </row>
    <row r="11" spans="1:15" ht="15" customHeight="1">
      <c r="A11" s="200"/>
      <c r="B11" s="193"/>
      <c r="C11" s="36" t="s">
        <v>25</v>
      </c>
      <c r="D11" s="69">
        <f>D9-D10</f>
        <v>7718565</v>
      </c>
      <c r="E11" s="69">
        <f t="shared" ref="E11:G11" si="2">E9-E10</f>
        <v>7681766</v>
      </c>
      <c r="F11" s="70">
        <f t="shared" si="2"/>
        <v>52675399</v>
      </c>
      <c r="G11" s="71">
        <f t="shared" si="2"/>
        <v>53049640</v>
      </c>
      <c r="H11" s="48">
        <f t="shared" si="0"/>
        <v>374241</v>
      </c>
      <c r="I11" s="144">
        <f t="shared" si="1"/>
        <v>0.71046637919154421</v>
      </c>
      <c r="J11" s="37"/>
      <c r="K11" s="13"/>
    </row>
    <row r="12" spans="1:15" ht="15" customHeight="1">
      <c r="A12" s="200"/>
      <c r="B12" s="40"/>
      <c r="C12" s="41" t="s">
        <v>26</v>
      </c>
      <c r="D12" s="49">
        <f>SUM(D7,D8,D9)</f>
        <v>47203959</v>
      </c>
      <c r="E12" s="49">
        <f>SUM(E7,E8,E9)</f>
        <v>46216273</v>
      </c>
      <c r="F12" s="49">
        <f>SUM(F7,F8,F9)</f>
        <v>315198251</v>
      </c>
      <c r="G12" s="49">
        <f>SUM(G7,G8,G9)</f>
        <v>316209606</v>
      </c>
      <c r="H12" s="50">
        <f t="shared" si="0"/>
        <v>1011355</v>
      </c>
      <c r="I12" s="145">
        <f t="shared" si="1"/>
        <v>0.32086313829196911</v>
      </c>
      <c r="J12" s="37"/>
      <c r="K12" s="13"/>
    </row>
    <row r="13" spans="1:15" ht="15" customHeight="1">
      <c r="A13" s="195" t="s">
        <v>17</v>
      </c>
      <c r="B13" s="42" t="s">
        <v>27</v>
      </c>
      <c r="C13" s="43" t="s">
        <v>2</v>
      </c>
      <c r="D13" s="51" cm="1">
        <f t="array" ref="D13:G13">Pesca!B35:E35</f>
        <v>14505.796</v>
      </c>
      <c r="E13" s="52">
        <v>13719.056000000002</v>
      </c>
      <c r="F13" s="53">
        <v>84639.039000000004</v>
      </c>
      <c r="G13" s="54">
        <v>72328.40400000001</v>
      </c>
      <c r="H13" s="53">
        <f>G13-F13</f>
        <v>-12310.634999999995</v>
      </c>
      <c r="I13" s="146">
        <f t="shared" si="1"/>
        <v>-14.544866228927759</v>
      </c>
      <c r="J13" s="38"/>
      <c r="K13" s="13"/>
    </row>
    <row r="14" spans="1:15" ht="15" customHeight="1">
      <c r="A14" s="195"/>
      <c r="B14" s="193" t="s">
        <v>28</v>
      </c>
      <c r="C14" s="43" t="s">
        <v>2</v>
      </c>
      <c r="D14" s="55" cm="1">
        <f t="array" ref="D14:G14">Avituallamiento!B35:E35</f>
        <v>991366</v>
      </c>
      <c r="E14" s="53">
        <v>1052075</v>
      </c>
      <c r="F14" s="53">
        <v>6670078</v>
      </c>
      <c r="G14" s="52">
        <v>6923472</v>
      </c>
      <c r="H14" s="53">
        <f>G14-F14</f>
        <v>253394</v>
      </c>
      <c r="I14" s="142">
        <f t="shared" si="1"/>
        <v>3.7989660690624589</v>
      </c>
      <c r="J14" s="13"/>
      <c r="K14" s="13"/>
    </row>
    <row r="15" spans="1:15" ht="15" customHeight="1">
      <c r="A15" s="195"/>
      <c r="B15" s="193"/>
      <c r="C15" s="36" t="s">
        <v>29</v>
      </c>
      <c r="D15" s="56" cm="1">
        <f t="array" ref="D15:G15">'Avi. combustibles'!B35:E35</f>
        <v>790522</v>
      </c>
      <c r="E15" s="57">
        <v>876328</v>
      </c>
      <c r="F15" s="58">
        <v>5522570</v>
      </c>
      <c r="G15" s="58">
        <v>5699835</v>
      </c>
      <c r="H15" s="56">
        <f>G15-F15</f>
        <v>177265</v>
      </c>
      <c r="I15" s="147">
        <f t="shared" si="1"/>
        <v>3.2098280329629176</v>
      </c>
      <c r="J15" s="13"/>
      <c r="K15" s="13"/>
      <c r="L15" s="39"/>
      <c r="O15" s="39"/>
    </row>
    <row r="16" spans="1:15" ht="15" customHeight="1">
      <c r="A16" s="195"/>
      <c r="B16" s="42" t="s">
        <v>30</v>
      </c>
      <c r="C16" s="43" t="s">
        <v>2</v>
      </c>
      <c r="D16" s="59" cm="1">
        <f t="array" ref="D16:G16">'Tráfico interior'!B35:E35</f>
        <v>342971</v>
      </c>
      <c r="E16" s="60">
        <v>384816</v>
      </c>
      <c r="F16" s="51">
        <v>2152531</v>
      </c>
      <c r="G16" s="52">
        <v>2297011</v>
      </c>
      <c r="H16" s="53">
        <f>G16-F16</f>
        <v>144480</v>
      </c>
      <c r="I16" s="141">
        <f t="shared" si="1"/>
        <v>6.712098455260346</v>
      </c>
      <c r="J16" s="13"/>
      <c r="K16" s="13"/>
    </row>
    <row r="17" spans="1:14" ht="15" customHeight="1">
      <c r="A17" s="195"/>
      <c r="B17" s="45"/>
      <c r="C17" s="45" t="s">
        <v>26</v>
      </c>
      <c r="D17" s="157">
        <f>SUM(D13,D14,D16)</f>
        <v>1348842.7960000001</v>
      </c>
      <c r="E17" s="158">
        <f t="shared" ref="E17:G17" si="3">SUM(E13,E14,E16)</f>
        <v>1450610.0560000001</v>
      </c>
      <c r="F17" s="158">
        <f t="shared" si="3"/>
        <v>8907248.0390000008</v>
      </c>
      <c r="G17" s="158">
        <f t="shared" si="3"/>
        <v>9292811.4039999992</v>
      </c>
      <c r="H17" s="159">
        <f>G17-F17</f>
        <v>385563.36499999836</v>
      </c>
      <c r="I17" s="145">
        <f t="shared" si="1"/>
        <v>4.3286474488172502</v>
      </c>
      <c r="J17" s="13"/>
      <c r="K17" s="13"/>
    </row>
    <row r="18" spans="1:14" ht="15" customHeight="1">
      <c r="A18" s="196" t="s">
        <v>31</v>
      </c>
      <c r="B18" s="196"/>
      <c r="C18" s="196"/>
      <c r="D18" s="153">
        <f>D12+D17</f>
        <v>48552801.796000004</v>
      </c>
      <c r="E18" s="172">
        <f>E12+E17</f>
        <v>47666883.056000002</v>
      </c>
      <c r="F18" s="172">
        <f>F12+F17</f>
        <v>324105499.03899997</v>
      </c>
      <c r="G18" s="172">
        <f>G12+G17</f>
        <v>325502417.40399998</v>
      </c>
      <c r="H18" s="174">
        <f t="shared" si="0"/>
        <v>1396918.3650000095</v>
      </c>
      <c r="I18" s="173">
        <f t="shared" si="1"/>
        <v>0.43100730137007304</v>
      </c>
      <c r="J18" s="37"/>
      <c r="K18" s="13"/>
    </row>
    <row r="19" spans="1:14" ht="15" customHeight="1">
      <c r="A19" s="161"/>
      <c r="B19" s="163"/>
      <c r="C19" s="160"/>
      <c r="D19" s="162"/>
      <c r="E19" s="167"/>
      <c r="F19" s="168"/>
      <c r="G19" s="168"/>
      <c r="H19" s="169"/>
      <c r="I19" s="169"/>
      <c r="J19" s="37"/>
      <c r="K19" s="13"/>
      <c r="N19" s="39"/>
    </row>
    <row r="20" spans="1:14" ht="15" customHeight="1">
      <c r="A20" s="194" t="s">
        <v>48</v>
      </c>
      <c r="B20" s="193" t="s">
        <v>32</v>
      </c>
      <c r="C20" s="42" t="s">
        <v>2</v>
      </c>
      <c r="D20" s="53" cm="1">
        <f t="array" ref="D20:G20">'Mercancías tránsito'!B35:E35</f>
        <v>13090951</v>
      </c>
      <c r="E20" s="53">
        <v>12466428</v>
      </c>
      <c r="F20" s="53">
        <v>87693183</v>
      </c>
      <c r="G20" s="53">
        <v>86205769</v>
      </c>
      <c r="H20" s="61">
        <f>G20-F20</f>
        <v>-1487414</v>
      </c>
      <c r="I20" s="62">
        <f t="shared" si="1"/>
        <v>-1.6961569293248289</v>
      </c>
      <c r="J20" s="13"/>
      <c r="K20" s="13"/>
      <c r="L20" s="13"/>
      <c r="M20" s="13"/>
    </row>
    <row r="21" spans="1:14" ht="15" customHeight="1">
      <c r="A21" s="194"/>
      <c r="B21" s="193"/>
      <c r="C21" s="35" t="s">
        <v>24</v>
      </c>
      <c r="D21" s="63" cm="1">
        <f t="array" ref="D21:G21">'Mercan. contene. tránsito'!B35:E35</f>
        <v>9721072</v>
      </c>
      <c r="E21" s="63">
        <v>9279562</v>
      </c>
      <c r="F21" s="63">
        <v>66295430</v>
      </c>
      <c r="G21" s="63">
        <v>64801782</v>
      </c>
      <c r="H21" s="64">
        <f>G21-F21</f>
        <v>-1493648</v>
      </c>
      <c r="I21" s="65">
        <f t="shared" si="1"/>
        <v>-2.2530180436268381</v>
      </c>
      <c r="J21" s="13"/>
      <c r="K21" s="13"/>
      <c r="L21" s="13"/>
      <c r="M21" s="13"/>
    </row>
    <row r="22" spans="1:14" ht="15" customHeight="1">
      <c r="A22" s="194"/>
      <c r="B22" s="193" t="s">
        <v>33</v>
      </c>
      <c r="C22" s="42" t="s">
        <v>34</v>
      </c>
      <c r="D22" s="53" cm="1">
        <f t="array" ref="D22:G22">'Ro-Ro'!B35:E35</f>
        <v>6764781</v>
      </c>
      <c r="E22" s="53">
        <v>6716377</v>
      </c>
      <c r="F22" s="53">
        <v>45049645</v>
      </c>
      <c r="G22" s="53">
        <v>44815194</v>
      </c>
      <c r="H22" s="61">
        <f t="shared" ref="H22:H30" si="4">G22-F22</f>
        <v>-234451</v>
      </c>
      <c r="I22" s="62">
        <f t="shared" si="1"/>
        <v>-0.52042807440547278</v>
      </c>
      <c r="J22" s="13"/>
      <c r="K22" s="13"/>
      <c r="L22" s="13"/>
      <c r="M22" s="13"/>
    </row>
    <row r="23" spans="1:14" ht="15" customHeight="1">
      <c r="A23" s="194"/>
      <c r="B23" s="193"/>
      <c r="C23" s="44" t="s">
        <v>35</v>
      </c>
      <c r="D23" s="63" cm="1">
        <f t="array" ref="D23:G23">'Ro-Ro UTIS'!B35:E35</f>
        <v>295836</v>
      </c>
      <c r="E23" s="63">
        <v>289620</v>
      </c>
      <c r="F23" s="63">
        <v>1932705</v>
      </c>
      <c r="G23" s="63">
        <v>1909965</v>
      </c>
      <c r="H23" s="64">
        <f t="shared" si="4"/>
        <v>-22740</v>
      </c>
      <c r="I23" s="65">
        <f t="shared" si="1"/>
        <v>-1.1765892880703461</v>
      </c>
      <c r="J23" s="13"/>
      <c r="K23" s="13"/>
      <c r="L23" s="13"/>
      <c r="M23" s="13"/>
    </row>
    <row r="24" spans="1:14" ht="15" customHeight="1">
      <c r="A24" s="194"/>
      <c r="B24" s="193" t="s">
        <v>36</v>
      </c>
      <c r="C24" s="42" t="s">
        <v>2</v>
      </c>
      <c r="D24" s="53" cm="1">
        <f t="array" ref="D24:G24">TEUS!B35:E35</f>
        <v>1674723.5</v>
      </c>
      <c r="E24" s="53">
        <v>1582244.75</v>
      </c>
      <c r="F24" s="53">
        <v>10875360.5</v>
      </c>
      <c r="G24" s="53">
        <v>11005960.5</v>
      </c>
      <c r="H24" s="61">
        <f t="shared" si="4"/>
        <v>130600</v>
      </c>
      <c r="I24" s="62">
        <f t="shared" si="1"/>
        <v>1.2008797317569417</v>
      </c>
      <c r="J24" s="13"/>
      <c r="K24" s="13"/>
      <c r="L24" s="13"/>
      <c r="M24" s="13"/>
    </row>
    <row r="25" spans="1:14" ht="15" customHeight="1">
      <c r="A25" s="194"/>
      <c r="B25" s="193"/>
      <c r="C25" s="35" t="s">
        <v>40</v>
      </c>
      <c r="D25" s="63" cm="1">
        <f t="array" ref="D25:G25">'TEUS tránsito'!B35:E35</f>
        <v>876799.75</v>
      </c>
      <c r="E25" s="63">
        <v>803764.5</v>
      </c>
      <c r="F25" s="63">
        <v>5652183</v>
      </c>
      <c r="G25" s="63">
        <v>5680452.5</v>
      </c>
      <c r="H25" s="64">
        <f t="shared" si="4"/>
        <v>28269.5</v>
      </c>
      <c r="I25" s="65">
        <f t="shared" si="1"/>
        <v>0.50015188821734569</v>
      </c>
      <c r="J25" s="13"/>
      <c r="K25" s="13"/>
      <c r="L25" s="13"/>
      <c r="M25" s="13"/>
    </row>
    <row r="26" spans="1:14" ht="15" customHeight="1">
      <c r="A26" s="194"/>
      <c r="B26" s="193"/>
      <c r="C26" s="35" t="s">
        <v>171</v>
      </c>
      <c r="D26" s="63" cm="1">
        <f t="array" ref="D26:G26">'TEUS nacional'!B35:E35</f>
        <v>185347.5</v>
      </c>
      <c r="E26" s="63">
        <v>192499.25</v>
      </c>
      <c r="F26" s="63">
        <v>1240760.75</v>
      </c>
      <c r="G26" s="63">
        <v>1263581.25</v>
      </c>
      <c r="H26" s="64">
        <f t="shared" si="4"/>
        <v>22820.5</v>
      </c>
      <c r="I26" s="65">
        <f t="shared" si="1"/>
        <v>1.8392345180164682</v>
      </c>
      <c r="J26" s="13"/>
      <c r="K26" s="13"/>
      <c r="L26" s="13"/>
      <c r="M26" s="13"/>
    </row>
    <row r="27" spans="1:14" ht="15" customHeight="1">
      <c r="A27" s="194"/>
      <c r="B27" s="193"/>
      <c r="C27" s="35" t="s">
        <v>170</v>
      </c>
      <c r="D27" s="63" cm="1">
        <f t="array" ref="D27:G27">'TEUS exterior'!B35:E35</f>
        <v>612576.25</v>
      </c>
      <c r="E27" s="63">
        <v>585981</v>
      </c>
      <c r="F27" s="63">
        <v>3982416.75</v>
      </c>
      <c r="G27" s="63">
        <v>4061926.75</v>
      </c>
      <c r="H27" s="64">
        <f t="shared" si="4"/>
        <v>79510</v>
      </c>
      <c r="I27" s="65">
        <f t="shared" si="1"/>
        <v>1.9965263555101274</v>
      </c>
      <c r="J27" s="13"/>
      <c r="K27" s="13"/>
      <c r="L27" s="13"/>
      <c r="M27" s="13"/>
    </row>
    <row r="28" spans="1:14" ht="15" customHeight="1">
      <c r="A28" s="194"/>
      <c r="B28" s="193" t="s">
        <v>37</v>
      </c>
      <c r="C28" s="42" t="s">
        <v>41</v>
      </c>
      <c r="D28" s="53" cm="1">
        <f t="array" ref="D28:G28">'Buques número'!B35:E35</f>
        <v>15885</v>
      </c>
      <c r="E28" s="53">
        <v>15910</v>
      </c>
      <c r="F28" s="53">
        <v>94083</v>
      </c>
      <c r="G28" s="53">
        <v>92008</v>
      </c>
      <c r="H28" s="61">
        <f t="shared" si="4"/>
        <v>-2075</v>
      </c>
      <c r="I28" s="62">
        <f t="shared" si="1"/>
        <v>-2.2054993994664329</v>
      </c>
      <c r="J28" s="13"/>
      <c r="K28" s="13"/>
      <c r="L28" s="13"/>
      <c r="M28" s="13"/>
    </row>
    <row r="29" spans="1:14" ht="15" customHeight="1">
      <c r="A29" s="194"/>
      <c r="B29" s="193"/>
      <c r="C29" s="42" t="s">
        <v>42</v>
      </c>
      <c r="D29" s="53" cm="1">
        <f t="array" ref="D29:G29">'Buques GT'!B35:E35</f>
        <v>243378859</v>
      </c>
      <c r="E29" s="53">
        <v>242343501</v>
      </c>
      <c r="F29" s="53">
        <v>1556481136</v>
      </c>
      <c r="G29" s="53">
        <v>1544206320</v>
      </c>
      <c r="H29" s="61">
        <f t="shared" si="4"/>
        <v>-12274816</v>
      </c>
      <c r="I29" s="62">
        <f t="shared" si="1"/>
        <v>-0.78862606915654965</v>
      </c>
      <c r="J29" s="13"/>
      <c r="K29" s="13"/>
      <c r="L29" s="13"/>
      <c r="M29" s="13"/>
    </row>
    <row r="30" spans="1:14" ht="15" customHeight="1">
      <c r="A30" s="194"/>
      <c r="B30" s="193"/>
      <c r="C30" s="35" t="s">
        <v>43</v>
      </c>
      <c r="D30" s="63" cm="1">
        <f t="array" ref="D30:G30">Cruceros!B35:E35</f>
        <v>330</v>
      </c>
      <c r="E30" s="63">
        <v>325</v>
      </c>
      <c r="F30" s="63">
        <v>2798</v>
      </c>
      <c r="G30" s="63">
        <v>2828</v>
      </c>
      <c r="H30" s="64">
        <f t="shared" si="4"/>
        <v>30</v>
      </c>
      <c r="I30" s="65">
        <f t="shared" si="1"/>
        <v>1.0721944245889858</v>
      </c>
      <c r="J30" s="13"/>
      <c r="K30" s="13"/>
      <c r="L30" s="13"/>
      <c r="M30" s="13"/>
    </row>
    <row r="31" spans="1:14" ht="15" customHeight="1">
      <c r="A31" s="194"/>
      <c r="B31" s="193" t="s">
        <v>38</v>
      </c>
      <c r="C31" s="42" t="s">
        <v>2</v>
      </c>
      <c r="D31" s="53" cm="1">
        <f t="array" ref="D31:G31">'Pasajeros total'!B35:E35</f>
        <v>5255058</v>
      </c>
      <c r="E31" s="53">
        <v>5195660</v>
      </c>
      <c r="F31" s="53">
        <v>23009003</v>
      </c>
      <c r="G31" s="53">
        <v>22753522</v>
      </c>
      <c r="H31" s="61">
        <f>G31-F31</f>
        <v>-255481</v>
      </c>
      <c r="I31" s="62">
        <f>((G31*100/F31)-100)</f>
        <v>-1.1103523260003954</v>
      </c>
      <c r="J31" s="13"/>
      <c r="K31" s="13"/>
      <c r="L31" s="13"/>
      <c r="M31" s="13"/>
    </row>
    <row r="32" spans="1:14" ht="15" customHeight="1">
      <c r="A32" s="194"/>
      <c r="B32" s="193"/>
      <c r="C32" s="35" t="s">
        <v>44</v>
      </c>
      <c r="D32" s="63" cm="1">
        <f t="array" ref="D32:G32">'Pasajeros regulares'!B35:E35</f>
        <v>3939051</v>
      </c>
      <c r="E32" s="63">
        <v>3866371</v>
      </c>
      <c r="F32" s="63">
        <v>15427413</v>
      </c>
      <c r="G32" s="63">
        <v>15040506</v>
      </c>
      <c r="H32" s="64">
        <f>G32-F32</f>
        <v>-386907</v>
      </c>
      <c r="I32" s="65">
        <f>((G32*100/F32)-100)</f>
        <v>-2.5079188584631851</v>
      </c>
      <c r="J32" s="13"/>
      <c r="K32" s="13"/>
      <c r="L32" s="13"/>
      <c r="M32" s="13"/>
    </row>
    <row r="33" spans="1:13" ht="15" customHeight="1">
      <c r="A33" s="194"/>
      <c r="B33" s="193"/>
      <c r="C33" s="35" t="s">
        <v>45</v>
      </c>
      <c r="D33" s="63" cm="1">
        <f t="array" ref="D33:G33">'Pasajeros crucero'!B35:E35</f>
        <v>1316007</v>
      </c>
      <c r="E33" s="63">
        <v>1329289</v>
      </c>
      <c r="F33" s="63">
        <v>7581590</v>
      </c>
      <c r="G33" s="63">
        <v>7713016</v>
      </c>
      <c r="H33" s="64">
        <f>G33-F33</f>
        <v>131426</v>
      </c>
      <c r="I33" s="65">
        <f>((G33*100/F33)-100)</f>
        <v>1.7334886217798697</v>
      </c>
      <c r="J33" s="13"/>
      <c r="K33" s="13"/>
      <c r="L33" s="13"/>
      <c r="M33" s="13"/>
    </row>
    <row r="34" spans="1:13" ht="15" customHeight="1">
      <c r="A34" s="194"/>
      <c r="B34" s="193" t="s">
        <v>39</v>
      </c>
      <c r="C34" s="42" t="s">
        <v>46</v>
      </c>
      <c r="D34" s="53" cm="1">
        <f t="array" ref="D34:G34">'Automóviles régimen pasaje'!B35:E35</f>
        <v>940948</v>
      </c>
      <c r="E34" s="53">
        <v>942848</v>
      </c>
      <c r="F34" s="53">
        <v>4008152</v>
      </c>
      <c r="G34" s="53">
        <v>3944005</v>
      </c>
      <c r="H34" s="61">
        <f>G34-F34</f>
        <v>-64147</v>
      </c>
      <c r="I34" s="62">
        <f>((G34*100/F34)-100)</f>
        <v>-1.6004133575772528</v>
      </c>
      <c r="J34" s="13"/>
      <c r="K34" s="13"/>
      <c r="L34" s="13"/>
      <c r="M34" s="13"/>
    </row>
    <row r="35" spans="1:13" ht="15" customHeight="1">
      <c r="A35" s="194"/>
      <c r="B35" s="193"/>
      <c r="C35" s="42" t="s">
        <v>164</v>
      </c>
      <c r="D35" s="53" cm="1">
        <f t="array" ref="D35:G35">'Automóviles régimen mercancía'!B35:E35</f>
        <v>303598</v>
      </c>
      <c r="E35" s="53">
        <v>331548</v>
      </c>
      <c r="F35" s="53">
        <v>2090269</v>
      </c>
      <c r="G35" s="53">
        <v>2078361</v>
      </c>
      <c r="H35" s="61">
        <f>G35-F35</f>
        <v>-11908</v>
      </c>
      <c r="I35" s="62">
        <f>((G35*100/F35)-100)</f>
        <v>-0.5696874421426088</v>
      </c>
      <c r="J35" s="13"/>
      <c r="K35" s="13"/>
      <c r="L35" s="13"/>
      <c r="M35" s="13"/>
    </row>
    <row r="36" spans="1:13" ht="15" customHeight="1">
      <c r="A36" s="73" t="s">
        <v>49</v>
      </c>
      <c r="J36" s="13"/>
      <c r="K36" s="13"/>
      <c r="L36" s="13"/>
      <c r="M36" s="13"/>
    </row>
    <row r="37" spans="1:13">
      <c r="A37" s="4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3">
      <c r="J39" s="13"/>
      <c r="K39" s="13"/>
    </row>
  </sheetData>
  <mergeCells count="16">
    <mergeCell ref="D5:E5"/>
    <mergeCell ref="F5:G5"/>
    <mergeCell ref="H5:I5"/>
    <mergeCell ref="A5:C6"/>
    <mergeCell ref="B9:B11"/>
    <mergeCell ref="A7:A12"/>
    <mergeCell ref="B14:B15"/>
    <mergeCell ref="A13:A17"/>
    <mergeCell ref="A18:C18"/>
    <mergeCell ref="B20:B21"/>
    <mergeCell ref="B22:B23"/>
    <mergeCell ref="B24:B27"/>
    <mergeCell ref="B28:B30"/>
    <mergeCell ref="B31:B33"/>
    <mergeCell ref="A20:A35"/>
    <mergeCell ref="B34:B35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24C6F-96D9-460F-B0BF-ABD7D7B095DB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32" t="s">
        <v>47</v>
      </c>
      <c r="B1" s="32"/>
      <c r="C1" s="82"/>
      <c r="D1" s="32"/>
      <c r="E1" s="32"/>
      <c r="H1" s="32"/>
      <c r="I1" s="32"/>
      <c r="L1" s="32"/>
      <c r="M1" s="32"/>
    </row>
    <row r="2" spans="1:15" ht="21">
      <c r="A2" s="79"/>
      <c r="B2" s="79"/>
      <c r="C2" s="82"/>
    </row>
    <row r="3" spans="1:15" ht="21">
      <c r="A3" s="82"/>
      <c r="B3" s="82"/>
      <c r="C3" s="82"/>
    </row>
    <row r="4" spans="1:15">
      <c r="A4" s="83" t="s">
        <v>51</v>
      </c>
      <c r="B4" s="31"/>
      <c r="N4" s="113" t="s">
        <v>172</v>
      </c>
    </row>
    <row r="5" spans="1:15">
      <c r="A5" s="83"/>
      <c r="B5" s="83"/>
      <c r="C5" s="206" t="s">
        <v>3</v>
      </c>
      <c r="D5" s="206"/>
      <c r="E5" s="206"/>
      <c r="F5" s="206"/>
      <c r="G5" s="206" t="s">
        <v>4</v>
      </c>
      <c r="H5" s="206"/>
      <c r="I5" s="206"/>
      <c r="J5" s="206"/>
      <c r="K5" s="206" t="s">
        <v>5</v>
      </c>
      <c r="L5" s="206"/>
      <c r="M5" s="206"/>
      <c r="N5" s="206"/>
    </row>
    <row r="6" spans="1:15">
      <c r="A6" s="204" t="s">
        <v>88</v>
      </c>
      <c r="B6" s="204"/>
      <c r="C6" s="207" t="s">
        <v>89</v>
      </c>
      <c r="D6" s="207"/>
      <c r="E6" s="208" t="s">
        <v>12</v>
      </c>
      <c r="F6" s="208"/>
      <c r="G6" s="208" t="s">
        <v>89</v>
      </c>
      <c r="H6" s="208"/>
      <c r="I6" s="208" t="s">
        <v>12</v>
      </c>
      <c r="J6" s="208"/>
      <c r="K6" s="208" t="s">
        <v>89</v>
      </c>
      <c r="L6" s="208"/>
      <c r="M6" s="208" t="s">
        <v>12</v>
      </c>
      <c r="N6" s="208"/>
    </row>
    <row r="7" spans="1:15">
      <c r="A7" s="204"/>
      <c r="B7" s="204"/>
      <c r="C7" s="180">
        <v>2025</v>
      </c>
      <c r="D7" s="180">
        <v>2026</v>
      </c>
      <c r="E7" s="88" t="s">
        <v>13</v>
      </c>
      <c r="F7" s="88" t="s">
        <v>14</v>
      </c>
      <c r="G7" s="180">
        <v>2025</v>
      </c>
      <c r="H7" s="180">
        <v>2026</v>
      </c>
      <c r="I7" s="88" t="s">
        <v>13</v>
      </c>
      <c r="J7" s="88" t="s">
        <v>14</v>
      </c>
      <c r="K7" s="180">
        <v>2025</v>
      </c>
      <c r="L7" s="180">
        <v>2026</v>
      </c>
      <c r="M7" s="88" t="s">
        <v>13</v>
      </c>
      <c r="N7" s="88" t="s">
        <v>14</v>
      </c>
    </row>
    <row r="8" spans="1:15">
      <c r="A8" s="205" t="s">
        <v>90</v>
      </c>
      <c r="B8" s="102" t="s">
        <v>91</v>
      </c>
      <c r="C8" s="103"/>
      <c r="D8" s="92"/>
      <c r="E8" s="98">
        <f>D8-C8</f>
        <v>0</v>
      </c>
      <c r="F8" s="104" t="e">
        <f>((D8*100/C8)-100)</f>
        <v>#DIV/0!</v>
      </c>
      <c r="G8" s="91"/>
      <c r="H8" s="92"/>
      <c r="I8" s="98">
        <f>H8-G8</f>
        <v>0</v>
      </c>
      <c r="J8" s="104" t="e">
        <f>((H8*100/G8)-100)</f>
        <v>#DIV/0!</v>
      </c>
      <c r="K8" s="91"/>
      <c r="L8" s="92"/>
      <c r="M8" s="98">
        <f>L8-K8</f>
        <v>0</v>
      </c>
      <c r="N8" s="104" t="e">
        <f>((L8*100/K8)-100)</f>
        <v>#DIV/0!</v>
      </c>
      <c r="O8" s="132"/>
    </row>
    <row r="9" spans="1:15">
      <c r="A9" s="205"/>
      <c r="B9" s="116" t="s">
        <v>92</v>
      </c>
      <c r="C9" s="117"/>
      <c r="D9" s="115"/>
      <c r="E9" s="86">
        <f>D9-C9</f>
        <v>0</v>
      </c>
      <c r="F9" s="87" t="e">
        <f>((D9*100/C9)-100)</f>
        <v>#DIV/0!</v>
      </c>
      <c r="G9" s="128"/>
      <c r="H9" s="115"/>
      <c r="I9" s="86">
        <f>H9-G9</f>
        <v>0</v>
      </c>
      <c r="J9" s="87" t="e">
        <f>((H9*100/G9)-100)</f>
        <v>#DIV/0!</v>
      </c>
      <c r="K9" s="128"/>
      <c r="L9" s="115"/>
      <c r="M9" s="86">
        <f>L9-K9</f>
        <v>0</v>
      </c>
      <c r="N9" s="89" t="e">
        <f>((L9*100/K9)-100)</f>
        <v>#DIV/0!</v>
      </c>
    </row>
    <row r="10" spans="1:15">
      <c r="A10" s="205"/>
      <c r="B10" s="90" t="s">
        <v>93</v>
      </c>
      <c r="C10" s="93"/>
      <c r="D10" s="94"/>
      <c r="E10" s="86">
        <f t="shared" ref="E10:E15" si="0">D10-C10</f>
        <v>0</v>
      </c>
      <c r="F10" s="87" t="e">
        <f t="shared" ref="F10:F16" si="1">((D10*100/C10)-100)</f>
        <v>#DIV/0!</v>
      </c>
      <c r="G10" s="95"/>
      <c r="H10" s="94"/>
      <c r="I10" s="86">
        <f t="shared" ref="I10:I15" si="2">H10-G10</f>
        <v>0</v>
      </c>
      <c r="J10" s="87" t="e">
        <f t="shared" ref="J10:J16" si="3">((H10*100/G10)-100)</f>
        <v>#DIV/0!</v>
      </c>
      <c r="K10" s="95"/>
      <c r="L10" s="94"/>
      <c r="M10" s="86">
        <f t="shared" ref="M10:M15" si="4">L10-K10</f>
        <v>0</v>
      </c>
      <c r="N10" s="89" t="e">
        <f t="shared" ref="N10:N16" si="5">((L10*100/K10)-100)</f>
        <v>#DIV/0!</v>
      </c>
    </row>
    <row r="11" spans="1:15">
      <c r="A11" s="205"/>
      <c r="B11" s="116" t="s">
        <v>94</v>
      </c>
      <c r="C11" s="117"/>
      <c r="D11" s="115"/>
      <c r="E11" s="86">
        <f t="shared" si="0"/>
        <v>0</v>
      </c>
      <c r="F11" s="87" t="e">
        <f t="shared" si="1"/>
        <v>#DIV/0!</v>
      </c>
      <c r="G11" s="128"/>
      <c r="H11" s="115"/>
      <c r="I11" s="86">
        <f t="shared" si="2"/>
        <v>0</v>
      </c>
      <c r="J11" s="87" t="e">
        <f t="shared" si="3"/>
        <v>#DIV/0!</v>
      </c>
      <c r="K11" s="128"/>
      <c r="L11" s="115"/>
      <c r="M11" s="86">
        <f t="shared" si="4"/>
        <v>0</v>
      </c>
      <c r="N11" s="89" t="e">
        <f t="shared" si="5"/>
        <v>#DIV/0!</v>
      </c>
    </row>
    <row r="12" spans="1:15">
      <c r="A12" s="205"/>
      <c r="B12" s="90" t="s">
        <v>95</v>
      </c>
      <c r="C12" s="93"/>
      <c r="D12" s="94"/>
      <c r="E12" s="86">
        <f t="shared" si="0"/>
        <v>0</v>
      </c>
      <c r="F12" s="87" t="e">
        <f t="shared" si="1"/>
        <v>#DIV/0!</v>
      </c>
      <c r="G12" s="95"/>
      <c r="H12" s="94"/>
      <c r="I12" s="86">
        <f t="shared" si="2"/>
        <v>0</v>
      </c>
      <c r="J12" s="87" t="e">
        <f t="shared" si="3"/>
        <v>#DIV/0!</v>
      </c>
      <c r="K12" s="95"/>
      <c r="L12" s="94"/>
      <c r="M12" s="86">
        <f t="shared" si="4"/>
        <v>0</v>
      </c>
      <c r="N12" s="89" t="e">
        <f t="shared" si="5"/>
        <v>#DIV/0!</v>
      </c>
    </row>
    <row r="13" spans="1:15">
      <c r="A13" s="205"/>
      <c r="B13" s="116" t="s">
        <v>96</v>
      </c>
      <c r="C13" s="117"/>
      <c r="D13" s="115"/>
      <c r="E13" s="86">
        <f t="shared" si="0"/>
        <v>0</v>
      </c>
      <c r="F13" s="87" t="e">
        <f t="shared" si="1"/>
        <v>#DIV/0!</v>
      </c>
      <c r="G13" s="128"/>
      <c r="H13" s="115"/>
      <c r="I13" s="86">
        <f t="shared" si="2"/>
        <v>0</v>
      </c>
      <c r="J13" s="87" t="e">
        <f t="shared" si="3"/>
        <v>#DIV/0!</v>
      </c>
      <c r="K13" s="128"/>
      <c r="L13" s="115"/>
      <c r="M13" s="86">
        <f t="shared" si="4"/>
        <v>0</v>
      </c>
      <c r="N13" s="89" t="e">
        <f t="shared" si="5"/>
        <v>#DIV/0!</v>
      </c>
    </row>
    <row r="14" spans="1:15">
      <c r="A14" s="205"/>
      <c r="B14" s="90" t="s">
        <v>97</v>
      </c>
      <c r="C14" s="93"/>
      <c r="D14" s="94"/>
      <c r="E14" s="86">
        <f t="shared" si="0"/>
        <v>0</v>
      </c>
      <c r="F14" s="87" t="e">
        <f t="shared" si="1"/>
        <v>#DIV/0!</v>
      </c>
      <c r="G14" s="95"/>
      <c r="H14" s="94"/>
      <c r="I14" s="86">
        <f t="shared" si="2"/>
        <v>0</v>
      </c>
      <c r="J14" s="87" t="e">
        <f t="shared" si="3"/>
        <v>#DIV/0!</v>
      </c>
      <c r="K14" s="95"/>
      <c r="L14" s="94"/>
      <c r="M14" s="86">
        <f t="shared" si="4"/>
        <v>0</v>
      </c>
      <c r="N14" s="89" t="e">
        <f t="shared" si="5"/>
        <v>#DIV/0!</v>
      </c>
    </row>
    <row r="15" spans="1:15">
      <c r="A15" s="205"/>
      <c r="B15" s="116" t="s">
        <v>98</v>
      </c>
      <c r="C15" s="117"/>
      <c r="D15" s="115"/>
      <c r="E15" s="86">
        <f t="shared" si="0"/>
        <v>0</v>
      </c>
      <c r="F15" s="87" t="e">
        <f t="shared" si="1"/>
        <v>#DIV/0!</v>
      </c>
      <c r="G15" s="128"/>
      <c r="H15" s="115"/>
      <c r="I15" s="86">
        <f t="shared" si="2"/>
        <v>0</v>
      </c>
      <c r="J15" s="87" t="e">
        <f t="shared" si="3"/>
        <v>#DIV/0!</v>
      </c>
      <c r="K15" s="128"/>
      <c r="L15" s="115"/>
      <c r="M15" s="86">
        <f t="shared" si="4"/>
        <v>0</v>
      </c>
      <c r="N15" s="89" t="e">
        <f t="shared" si="5"/>
        <v>#DIV/0!</v>
      </c>
    </row>
    <row r="16" spans="1:15">
      <c r="A16" s="205"/>
      <c r="B16" s="105" t="s">
        <v>99</v>
      </c>
      <c r="C16" s="106"/>
      <c r="D16" s="97"/>
      <c r="E16" s="100">
        <f>D16-C16</f>
        <v>0</v>
      </c>
      <c r="F16" s="87" t="e">
        <f t="shared" si="1"/>
        <v>#DIV/0!</v>
      </c>
      <c r="G16" s="96"/>
      <c r="H16" s="97"/>
      <c r="I16" s="100">
        <f>H16-G16</f>
        <v>0</v>
      </c>
      <c r="J16" s="87" t="e">
        <f t="shared" si="3"/>
        <v>#DIV/0!</v>
      </c>
      <c r="K16" s="96"/>
      <c r="L16" s="97"/>
      <c r="M16" s="100">
        <f>L16-K16</f>
        <v>0</v>
      </c>
      <c r="N16" s="89" t="e">
        <f t="shared" si="5"/>
        <v>#DIV/0!</v>
      </c>
    </row>
    <row r="17" spans="1:14">
      <c r="A17" s="201" t="s">
        <v>100</v>
      </c>
      <c r="B17" s="118" t="s">
        <v>101</v>
      </c>
      <c r="C17" s="119"/>
      <c r="D17" s="120"/>
      <c r="E17" s="98">
        <f>D17-C17</f>
        <v>0</v>
      </c>
      <c r="F17" s="104" t="e">
        <f>((D17*100/C17)-100)</f>
        <v>#DIV/0!</v>
      </c>
      <c r="G17" s="129"/>
      <c r="H17" s="120"/>
      <c r="I17" s="98">
        <f>H17-G17</f>
        <v>0</v>
      </c>
      <c r="J17" s="104" t="e">
        <f>((H17*100/G17)-100)</f>
        <v>#DIV/0!</v>
      </c>
      <c r="K17" s="129"/>
      <c r="L17" s="120"/>
      <c r="M17" s="98">
        <f>L17-K17</f>
        <v>0</v>
      </c>
      <c r="N17" s="99" t="e">
        <f>((L17*100/K17)-100)</f>
        <v>#DIV/0!</v>
      </c>
    </row>
    <row r="18" spans="1:14">
      <c r="A18" s="201"/>
      <c r="B18" s="90" t="s">
        <v>102</v>
      </c>
      <c r="C18" s="93"/>
      <c r="D18" s="94"/>
      <c r="E18" s="86">
        <f>D18-C18</f>
        <v>0</v>
      </c>
      <c r="F18" s="87" t="e">
        <f>((D18*100/C18)-100)</f>
        <v>#DIV/0!</v>
      </c>
      <c r="G18" s="95"/>
      <c r="H18" s="94"/>
      <c r="I18" s="86">
        <f>H18-G18</f>
        <v>0</v>
      </c>
      <c r="J18" s="87" t="e">
        <f>((H18*100/G18)-100)</f>
        <v>#DIV/0!</v>
      </c>
      <c r="K18" s="95"/>
      <c r="L18" s="94"/>
      <c r="M18" s="86">
        <f>L18-K18</f>
        <v>0</v>
      </c>
      <c r="N18" s="89" t="e">
        <f>((L18*100/K18)-100)</f>
        <v>#DIV/0!</v>
      </c>
    </row>
    <row r="19" spans="1:14">
      <c r="A19" s="201"/>
      <c r="B19" s="116" t="s">
        <v>103</v>
      </c>
      <c r="C19" s="117"/>
      <c r="D19" s="115"/>
      <c r="E19" s="86">
        <f t="shared" ref="E19:E20" si="6">D19-C19</f>
        <v>0</v>
      </c>
      <c r="F19" s="87" t="e">
        <f t="shared" ref="F19:F20" si="7">((D19*100/C19)-100)</f>
        <v>#DIV/0!</v>
      </c>
      <c r="G19" s="128"/>
      <c r="H19" s="115"/>
      <c r="I19" s="86">
        <f t="shared" ref="I19:I20" si="8">H19-G19</f>
        <v>0</v>
      </c>
      <c r="J19" s="87" t="e">
        <f t="shared" ref="J19:J20" si="9">((H19*100/G19)-100)</f>
        <v>#DIV/0!</v>
      </c>
      <c r="K19" s="128"/>
      <c r="L19" s="115"/>
      <c r="M19" s="86">
        <f t="shared" ref="M19:M20" si="10">L19-K19</f>
        <v>0</v>
      </c>
      <c r="N19" s="89" t="e">
        <f t="shared" ref="N19:N20" si="11">((L19*100/K19)-100)</f>
        <v>#DIV/0!</v>
      </c>
    </row>
    <row r="20" spans="1:14">
      <c r="A20" s="201"/>
      <c r="B20" s="90" t="s">
        <v>104</v>
      </c>
      <c r="C20" s="93"/>
      <c r="D20" s="94"/>
      <c r="E20" s="86">
        <f t="shared" si="6"/>
        <v>0</v>
      </c>
      <c r="F20" s="87" t="e">
        <f t="shared" si="7"/>
        <v>#DIV/0!</v>
      </c>
      <c r="G20" s="95"/>
      <c r="H20" s="94"/>
      <c r="I20" s="86">
        <f t="shared" si="8"/>
        <v>0</v>
      </c>
      <c r="J20" s="87" t="e">
        <f t="shared" si="9"/>
        <v>#DIV/0!</v>
      </c>
      <c r="K20" s="95"/>
      <c r="L20" s="94"/>
      <c r="M20" s="86">
        <f t="shared" si="10"/>
        <v>0</v>
      </c>
      <c r="N20" s="89" t="e">
        <f t="shared" si="11"/>
        <v>#DIV/0!</v>
      </c>
    </row>
    <row r="21" spans="1:14">
      <c r="A21" s="201"/>
      <c r="B21" s="121" t="s">
        <v>105</v>
      </c>
      <c r="C21" s="122"/>
      <c r="D21" s="123"/>
      <c r="E21" s="100">
        <f t="shared" ref="E21:E32" si="12">D21-C21</f>
        <v>0</v>
      </c>
      <c r="F21" s="87" t="e">
        <f t="shared" ref="F21:F32" si="13">((D21*100/C21)-100)</f>
        <v>#DIV/0!</v>
      </c>
      <c r="G21" s="130"/>
      <c r="H21" s="123"/>
      <c r="I21" s="100">
        <f t="shared" ref="I21:I32" si="14">H21-G21</f>
        <v>0</v>
      </c>
      <c r="J21" s="87" t="e">
        <f t="shared" ref="J21:J32" si="15">((H21*100/G21)-100)</f>
        <v>#DIV/0!</v>
      </c>
      <c r="K21" s="130"/>
      <c r="L21" s="123"/>
      <c r="M21" s="100">
        <f t="shared" ref="M21:M32" si="16">L21-K21</f>
        <v>0</v>
      </c>
      <c r="N21" s="89" t="e">
        <f t="shared" ref="N21:N32" si="17">((L21*100/K21)-100)</f>
        <v>#DIV/0!</v>
      </c>
    </row>
    <row r="22" spans="1:14">
      <c r="A22" s="201" t="s">
        <v>106</v>
      </c>
      <c r="B22" s="102" t="s">
        <v>107</v>
      </c>
      <c r="C22" s="103"/>
      <c r="D22" s="92"/>
      <c r="E22" s="98">
        <f t="shared" si="12"/>
        <v>0</v>
      </c>
      <c r="F22" s="104" t="e">
        <f t="shared" si="13"/>
        <v>#DIV/0!</v>
      </c>
      <c r="G22" s="91"/>
      <c r="H22" s="92"/>
      <c r="I22" s="98">
        <f t="shared" si="14"/>
        <v>0</v>
      </c>
      <c r="J22" s="104" t="e">
        <f t="shared" si="15"/>
        <v>#DIV/0!</v>
      </c>
      <c r="K22" s="91"/>
      <c r="L22" s="92"/>
      <c r="M22" s="98">
        <f t="shared" si="16"/>
        <v>0</v>
      </c>
      <c r="N22" s="99" t="e">
        <f t="shared" si="17"/>
        <v>#DIV/0!</v>
      </c>
    </row>
    <row r="23" spans="1:14">
      <c r="A23" s="201"/>
      <c r="B23" s="121" t="s">
        <v>108</v>
      </c>
      <c r="C23" s="122"/>
      <c r="D23" s="123"/>
      <c r="E23" s="100">
        <f t="shared" si="12"/>
        <v>0</v>
      </c>
      <c r="F23" s="107" t="e">
        <f t="shared" si="13"/>
        <v>#DIV/0!</v>
      </c>
      <c r="G23" s="130"/>
      <c r="H23" s="123"/>
      <c r="I23" s="100">
        <f t="shared" si="14"/>
        <v>0</v>
      </c>
      <c r="J23" s="107" t="e">
        <f t="shared" si="15"/>
        <v>#DIV/0!</v>
      </c>
      <c r="K23" s="130"/>
      <c r="L23" s="123"/>
      <c r="M23" s="100">
        <f t="shared" si="16"/>
        <v>0</v>
      </c>
      <c r="N23" s="101" t="e">
        <f t="shared" si="17"/>
        <v>#DIV/0!</v>
      </c>
    </row>
    <row r="24" spans="1:14">
      <c r="A24" s="201" t="s">
        <v>109</v>
      </c>
      <c r="B24" s="102" t="s">
        <v>110</v>
      </c>
      <c r="C24" s="103"/>
      <c r="D24" s="92"/>
      <c r="E24" s="98">
        <f t="shared" si="12"/>
        <v>0</v>
      </c>
      <c r="F24" s="104" t="e">
        <f t="shared" si="13"/>
        <v>#DIV/0!</v>
      </c>
      <c r="G24" s="91"/>
      <c r="H24" s="92"/>
      <c r="I24" s="98">
        <f t="shared" si="14"/>
        <v>0</v>
      </c>
      <c r="J24" s="104" t="e">
        <f t="shared" si="15"/>
        <v>#DIV/0!</v>
      </c>
      <c r="K24" s="91"/>
      <c r="L24" s="92"/>
      <c r="M24" s="98">
        <f t="shared" si="16"/>
        <v>0</v>
      </c>
      <c r="N24" s="99" t="e">
        <f t="shared" si="17"/>
        <v>#DIV/0!</v>
      </c>
    </row>
    <row r="25" spans="1:14">
      <c r="A25" s="201"/>
      <c r="B25" s="116" t="s">
        <v>111</v>
      </c>
      <c r="C25" s="117"/>
      <c r="D25" s="115"/>
      <c r="E25" s="86">
        <f t="shared" si="12"/>
        <v>0</v>
      </c>
      <c r="F25" s="87" t="e">
        <f t="shared" si="13"/>
        <v>#DIV/0!</v>
      </c>
      <c r="G25" s="128"/>
      <c r="H25" s="115"/>
      <c r="I25" s="86">
        <f t="shared" si="14"/>
        <v>0</v>
      </c>
      <c r="J25" s="87" t="e">
        <f t="shared" si="15"/>
        <v>#DIV/0!</v>
      </c>
      <c r="K25" s="128"/>
      <c r="L25" s="115"/>
      <c r="M25" s="86">
        <f t="shared" si="16"/>
        <v>0</v>
      </c>
      <c r="N25" s="89" t="e">
        <f t="shared" si="17"/>
        <v>#DIV/0!</v>
      </c>
    </row>
    <row r="26" spans="1:14">
      <c r="A26" s="201"/>
      <c r="B26" s="108" t="s">
        <v>112</v>
      </c>
      <c r="C26" s="106"/>
      <c r="D26" s="97"/>
      <c r="E26" s="100">
        <f t="shared" si="12"/>
        <v>0</v>
      </c>
      <c r="F26" s="87" t="e">
        <f t="shared" si="13"/>
        <v>#DIV/0!</v>
      </c>
      <c r="G26" s="96"/>
      <c r="H26" s="97"/>
      <c r="I26" s="100">
        <f t="shared" si="14"/>
        <v>0</v>
      </c>
      <c r="J26" s="87" t="e">
        <f t="shared" si="15"/>
        <v>#DIV/0!</v>
      </c>
      <c r="K26" s="96"/>
      <c r="L26" s="97"/>
      <c r="M26" s="100">
        <f t="shared" si="16"/>
        <v>0</v>
      </c>
      <c r="N26" s="89" t="e">
        <f t="shared" si="17"/>
        <v>#DIV/0!</v>
      </c>
    </row>
    <row r="27" spans="1:14" ht="26.4">
      <c r="A27" s="112" t="s">
        <v>113</v>
      </c>
      <c r="B27" s="124" t="s">
        <v>114</v>
      </c>
      <c r="C27" s="125"/>
      <c r="D27" s="126"/>
      <c r="E27" s="109">
        <f t="shared" si="12"/>
        <v>0</v>
      </c>
      <c r="F27" s="110" t="e">
        <f t="shared" si="13"/>
        <v>#DIV/0!</v>
      </c>
      <c r="G27" s="131"/>
      <c r="H27" s="126"/>
      <c r="I27" s="109">
        <f t="shared" si="14"/>
        <v>0</v>
      </c>
      <c r="J27" s="110" t="e">
        <f t="shared" si="15"/>
        <v>#DIV/0!</v>
      </c>
      <c r="K27" s="131"/>
      <c r="L27" s="126"/>
      <c r="M27" s="109">
        <f t="shared" si="16"/>
        <v>0</v>
      </c>
      <c r="N27" s="111" t="e">
        <f t="shared" si="17"/>
        <v>#DIV/0!</v>
      </c>
    </row>
    <row r="28" spans="1:14">
      <c r="A28" s="201" t="s">
        <v>115</v>
      </c>
      <c r="B28" s="102" t="s">
        <v>116</v>
      </c>
      <c r="C28" s="103"/>
      <c r="D28" s="92"/>
      <c r="E28" s="86">
        <f t="shared" si="12"/>
        <v>0</v>
      </c>
      <c r="F28" s="104" t="e">
        <f t="shared" si="13"/>
        <v>#DIV/0!</v>
      </c>
      <c r="G28" s="91"/>
      <c r="H28" s="92"/>
      <c r="I28" s="86">
        <f t="shared" si="14"/>
        <v>0</v>
      </c>
      <c r="J28" s="104" t="e">
        <f t="shared" si="15"/>
        <v>#DIV/0!</v>
      </c>
      <c r="K28" s="91"/>
      <c r="L28" s="92"/>
      <c r="M28" s="86">
        <f t="shared" si="16"/>
        <v>0</v>
      </c>
      <c r="N28" s="99" t="e">
        <f t="shared" si="17"/>
        <v>#DIV/0!</v>
      </c>
    </row>
    <row r="29" spans="1:14">
      <c r="A29" s="201"/>
      <c r="B29" s="116" t="s">
        <v>117</v>
      </c>
      <c r="C29" s="117"/>
      <c r="D29" s="115"/>
      <c r="E29" s="86">
        <f t="shared" si="12"/>
        <v>0</v>
      </c>
      <c r="F29" s="87" t="e">
        <f t="shared" si="13"/>
        <v>#DIV/0!</v>
      </c>
      <c r="G29" s="128"/>
      <c r="H29" s="115"/>
      <c r="I29" s="86">
        <f t="shared" si="14"/>
        <v>0</v>
      </c>
      <c r="J29" s="87" t="e">
        <f t="shared" si="15"/>
        <v>#DIV/0!</v>
      </c>
      <c r="K29" s="128"/>
      <c r="L29" s="115"/>
      <c r="M29" s="86">
        <f t="shared" si="16"/>
        <v>0</v>
      </c>
      <c r="N29" s="89" t="e">
        <f t="shared" si="17"/>
        <v>#DIV/0!</v>
      </c>
    </row>
    <row r="30" spans="1:14">
      <c r="A30" s="201"/>
      <c r="B30" s="105" t="s">
        <v>118</v>
      </c>
      <c r="C30" s="106"/>
      <c r="D30" s="97"/>
      <c r="E30" s="100">
        <f t="shared" si="12"/>
        <v>0</v>
      </c>
      <c r="F30" s="107" t="e">
        <f t="shared" si="13"/>
        <v>#DIV/0!</v>
      </c>
      <c r="G30" s="96"/>
      <c r="H30" s="97"/>
      <c r="I30" s="100">
        <f t="shared" si="14"/>
        <v>0</v>
      </c>
      <c r="J30" s="107" t="e">
        <f t="shared" si="15"/>
        <v>#DIV/0!</v>
      </c>
      <c r="K30" s="96"/>
      <c r="L30" s="97"/>
      <c r="M30" s="100">
        <f t="shared" si="16"/>
        <v>0</v>
      </c>
      <c r="N30" s="101" t="e">
        <f t="shared" si="17"/>
        <v>#DIV/0!</v>
      </c>
    </row>
    <row r="31" spans="1:14">
      <c r="A31" s="201" t="s">
        <v>119</v>
      </c>
      <c r="B31" s="118" t="s">
        <v>120</v>
      </c>
      <c r="C31" s="119"/>
      <c r="D31" s="120"/>
      <c r="E31" s="86">
        <f t="shared" si="12"/>
        <v>0</v>
      </c>
      <c r="F31" s="104" t="e">
        <f t="shared" si="13"/>
        <v>#DIV/0!</v>
      </c>
      <c r="G31" s="129"/>
      <c r="H31" s="120"/>
      <c r="I31" s="86">
        <f t="shared" si="14"/>
        <v>0</v>
      </c>
      <c r="J31" s="104" t="e">
        <f t="shared" si="15"/>
        <v>#DIV/0!</v>
      </c>
      <c r="K31" s="129"/>
      <c r="L31" s="120"/>
      <c r="M31" s="86">
        <f t="shared" si="16"/>
        <v>0</v>
      </c>
      <c r="N31" s="99" t="e">
        <f t="shared" si="17"/>
        <v>#DIV/0!</v>
      </c>
    </row>
    <row r="32" spans="1:14">
      <c r="A32" s="201"/>
      <c r="B32" s="90" t="s">
        <v>121</v>
      </c>
      <c r="C32" s="93"/>
      <c r="D32" s="94"/>
      <c r="E32" s="86">
        <f t="shared" si="12"/>
        <v>0</v>
      </c>
      <c r="F32" s="87" t="e">
        <f t="shared" si="13"/>
        <v>#DIV/0!</v>
      </c>
      <c r="G32" s="95"/>
      <c r="H32" s="94"/>
      <c r="I32" s="86">
        <f t="shared" si="14"/>
        <v>0</v>
      </c>
      <c r="J32" s="87" t="e">
        <f t="shared" si="15"/>
        <v>#DIV/0!</v>
      </c>
      <c r="K32" s="95"/>
      <c r="L32" s="94"/>
      <c r="M32" s="86">
        <f t="shared" si="16"/>
        <v>0</v>
      </c>
      <c r="N32" s="89" t="e">
        <f t="shared" si="17"/>
        <v>#DIV/0!</v>
      </c>
    </row>
    <row r="33" spans="1:14">
      <c r="A33" s="201"/>
      <c r="B33" s="116" t="s">
        <v>122</v>
      </c>
      <c r="C33" s="117"/>
      <c r="D33" s="115"/>
      <c r="E33" s="86">
        <f t="shared" ref="E33:E39" si="18">D33-C33</f>
        <v>0</v>
      </c>
      <c r="F33" s="87" t="e">
        <f t="shared" ref="F33:F40" si="19">((D33*100/C33)-100)</f>
        <v>#DIV/0!</v>
      </c>
      <c r="G33" s="128"/>
      <c r="H33" s="115"/>
      <c r="I33" s="86">
        <f t="shared" ref="I33:I39" si="20">H33-G33</f>
        <v>0</v>
      </c>
      <c r="J33" s="87" t="e">
        <f t="shared" ref="J33:J40" si="21">((H33*100/G33)-100)</f>
        <v>#DIV/0!</v>
      </c>
      <c r="K33" s="128"/>
      <c r="L33" s="115"/>
      <c r="M33" s="86">
        <f t="shared" ref="M33:M39" si="22">L33-K33</f>
        <v>0</v>
      </c>
      <c r="N33" s="89" t="e">
        <f t="shared" ref="N33:N40" si="23">((L33*100/K33)-100)</f>
        <v>#DIV/0!</v>
      </c>
    </row>
    <row r="34" spans="1:14">
      <c r="A34" s="201"/>
      <c r="B34" s="90" t="s">
        <v>123</v>
      </c>
      <c r="C34" s="93"/>
      <c r="D34" s="94"/>
      <c r="E34" s="86">
        <f t="shared" si="18"/>
        <v>0</v>
      </c>
      <c r="F34" s="87" t="e">
        <f>((D34*100/C34)-100)</f>
        <v>#DIV/0!</v>
      </c>
      <c r="G34" s="95"/>
      <c r="H34" s="94"/>
      <c r="I34" s="86">
        <f t="shared" si="20"/>
        <v>0</v>
      </c>
      <c r="J34" s="87" t="e">
        <f>((H34*100/G34)-100)</f>
        <v>#DIV/0!</v>
      </c>
      <c r="K34" s="95"/>
      <c r="L34" s="94"/>
      <c r="M34" s="86">
        <f t="shared" si="22"/>
        <v>0</v>
      </c>
      <c r="N34" s="89" t="e">
        <f>((L34*100/K34)-100)</f>
        <v>#DIV/0!</v>
      </c>
    </row>
    <row r="35" spans="1:14">
      <c r="A35" s="201"/>
      <c r="B35" s="116" t="s">
        <v>124</v>
      </c>
      <c r="C35" s="117"/>
      <c r="D35" s="115"/>
      <c r="E35" s="86">
        <f t="shared" si="18"/>
        <v>0</v>
      </c>
      <c r="F35" s="87" t="e">
        <f t="shared" si="19"/>
        <v>#DIV/0!</v>
      </c>
      <c r="G35" s="128"/>
      <c r="H35" s="115"/>
      <c r="I35" s="86">
        <f t="shared" si="20"/>
        <v>0</v>
      </c>
      <c r="J35" s="87" t="e">
        <f t="shared" si="21"/>
        <v>#DIV/0!</v>
      </c>
      <c r="K35" s="128"/>
      <c r="L35" s="115"/>
      <c r="M35" s="86">
        <f t="shared" si="22"/>
        <v>0</v>
      </c>
      <c r="N35" s="89" t="e">
        <f t="shared" si="23"/>
        <v>#DIV/0!</v>
      </c>
    </row>
    <row r="36" spans="1:14">
      <c r="A36" s="201"/>
      <c r="B36" s="90" t="s">
        <v>125</v>
      </c>
      <c r="C36" s="93"/>
      <c r="D36" s="94"/>
      <c r="E36" s="86">
        <f t="shared" si="18"/>
        <v>0</v>
      </c>
      <c r="F36" s="87" t="e">
        <f t="shared" si="19"/>
        <v>#DIV/0!</v>
      </c>
      <c r="G36" s="95"/>
      <c r="H36" s="94"/>
      <c r="I36" s="86">
        <f t="shared" si="20"/>
        <v>0</v>
      </c>
      <c r="J36" s="87" t="e">
        <f t="shared" si="21"/>
        <v>#DIV/0!</v>
      </c>
      <c r="K36" s="95"/>
      <c r="L36" s="94"/>
      <c r="M36" s="86">
        <f t="shared" si="22"/>
        <v>0</v>
      </c>
      <c r="N36" s="89" t="e">
        <f t="shared" si="23"/>
        <v>#DIV/0!</v>
      </c>
    </row>
    <row r="37" spans="1:14">
      <c r="A37" s="201"/>
      <c r="B37" s="127" t="s">
        <v>126</v>
      </c>
      <c r="C37" s="117"/>
      <c r="D37" s="115"/>
      <c r="E37" s="86">
        <f t="shared" si="18"/>
        <v>0</v>
      </c>
      <c r="F37" s="87" t="e">
        <f t="shared" si="19"/>
        <v>#DIV/0!</v>
      </c>
      <c r="G37" s="128"/>
      <c r="H37" s="115"/>
      <c r="I37" s="86">
        <f t="shared" si="20"/>
        <v>0</v>
      </c>
      <c r="J37" s="87" t="e">
        <f t="shared" si="21"/>
        <v>#DIV/0!</v>
      </c>
      <c r="K37" s="128"/>
      <c r="L37" s="115"/>
      <c r="M37" s="86">
        <f t="shared" si="22"/>
        <v>0</v>
      </c>
      <c r="N37" s="89" t="e">
        <f t="shared" si="23"/>
        <v>#DIV/0!</v>
      </c>
    </row>
    <row r="38" spans="1:14">
      <c r="A38" s="201"/>
      <c r="B38" s="90" t="s">
        <v>127</v>
      </c>
      <c r="C38" s="93"/>
      <c r="D38" s="94"/>
      <c r="E38" s="86">
        <f t="shared" si="18"/>
        <v>0</v>
      </c>
      <c r="F38" s="87" t="e">
        <f t="shared" si="19"/>
        <v>#DIV/0!</v>
      </c>
      <c r="G38" s="95"/>
      <c r="H38" s="94"/>
      <c r="I38" s="86">
        <f t="shared" si="20"/>
        <v>0</v>
      </c>
      <c r="J38" s="87" t="e">
        <f t="shared" si="21"/>
        <v>#DIV/0!</v>
      </c>
      <c r="K38" s="95"/>
      <c r="L38" s="94"/>
      <c r="M38" s="86">
        <f t="shared" si="22"/>
        <v>0</v>
      </c>
      <c r="N38" s="89" t="e">
        <f t="shared" si="23"/>
        <v>#DIV/0!</v>
      </c>
    </row>
    <row r="39" spans="1:14">
      <c r="A39" s="201"/>
      <c r="B39" s="116" t="s">
        <v>128</v>
      </c>
      <c r="C39" s="117"/>
      <c r="D39" s="115"/>
      <c r="E39" s="86">
        <f t="shared" si="18"/>
        <v>0</v>
      </c>
      <c r="F39" s="87" t="e">
        <f t="shared" si="19"/>
        <v>#DIV/0!</v>
      </c>
      <c r="G39" s="128"/>
      <c r="H39" s="115"/>
      <c r="I39" s="86">
        <f t="shared" si="20"/>
        <v>0</v>
      </c>
      <c r="J39" s="87" t="e">
        <f t="shared" si="21"/>
        <v>#DIV/0!</v>
      </c>
      <c r="K39" s="128"/>
      <c r="L39" s="115"/>
      <c r="M39" s="86">
        <f t="shared" si="22"/>
        <v>0</v>
      </c>
      <c r="N39" s="89" t="e">
        <f t="shared" si="23"/>
        <v>#DIV/0!</v>
      </c>
    </row>
    <row r="40" spans="1:14">
      <c r="A40" s="201"/>
      <c r="B40" s="105" t="s">
        <v>129</v>
      </c>
      <c r="C40" s="106"/>
      <c r="D40" s="97"/>
      <c r="E40" s="100">
        <f>D40-C40</f>
        <v>0</v>
      </c>
      <c r="F40" s="87" t="e">
        <f t="shared" si="19"/>
        <v>#DIV/0!</v>
      </c>
      <c r="G40" s="96"/>
      <c r="H40" s="97"/>
      <c r="I40" s="100">
        <f>H40-G40</f>
        <v>0</v>
      </c>
      <c r="J40" s="87" t="e">
        <f t="shared" si="21"/>
        <v>#DIV/0!</v>
      </c>
      <c r="K40" s="96"/>
      <c r="L40" s="97"/>
      <c r="M40" s="100">
        <f>L40-K40</f>
        <v>0</v>
      </c>
      <c r="N40" s="89" t="e">
        <f t="shared" si="23"/>
        <v>#DIV/0!</v>
      </c>
    </row>
    <row r="41" spans="1:14">
      <c r="A41" s="201" t="s">
        <v>130</v>
      </c>
      <c r="B41" s="118" t="s">
        <v>131</v>
      </c>
      <c r="C41" s="119"/>
      <c r="D41" s="120"/>
      <c r="E41" s="98">
        <f>D41-C41</f>
        <v>0</v>
      </c>
      <c r="F41" s="104" t="e">
        <f t="shared" ref="F41:F48" si="24">((D41*100/C41)-100)</f>
        <v>#DIV/0!</v>
      </c>
      <c r="G41" s="129"/>
      <c r="H41" s="120"/>
      <c r="I41" s="98">
        <f>H41-G41</f>
        <v>0</v>
      </c>
      <c r="J41" s="104" t="e">
        <f t="shared" ref="J41:J48" si="25">((H41*100/G41)-100)</f>
        <v>#DIV/0!</v>
      </c>
      <c r="K41" s="129"/>
      <c r="L41" s="120"/>
      <c r="M41" s="98">
        <f>L41-K41</f>
        <v>0</v>
      </c>
      <c r="N41" s="99" t="e">
        <f t="shared" ref="N41:N48" si="26">((L41*100/K41)-100)</f>
        <v>#DIV/0!</v>
      </c>
    </row>
    <row r="42" spans="1:14">
      <c r="A42" s="201"/>
      <c r="B42" s="90" t="s">
        <v>132</v>
      </c>
      <c r="C42" s="93"/>
      <c r="D42" s="94"/>
      <c r="E42" s="86">
        <f>D42-C42</f>
        <v>0</v>
      </c>
      <c r="F42" s="87" t="e">
        <f t="shared" si="24"/>
        <v>#DIV/0!</v>
      </c>
      <c r="G42" s="95"/>
      <c r="H42" s="94"/>
      <c r="I42" s="86">
        <f>H42-G42</f>
        <v>0</v>
      </c>
      <c r="J42" s="87" t="e">
        <f t="shared" si="25"/>
        <v>#DIV/0!</v>
      </c>
      <c r="K42" s="95"/>
      <c r="L42" s="94"/>
      <c r="M42" s="86">
        <f>L42-K42</f>
        <v>0</v>
      </c>
      <c r="N42" s="89" t="e">
        <f t="shared" si="26"/>
        <v>#DIV/0!</v>
      </c>
    </row>
    <row r="43" spans="1:14">
      <c r="A43" s="201"/>
      <c r="B43" s="116" t="s">
        <v>133</v>
      </c>
      <c r="C43" s="117"/>
      <c r="D43" s="115"/>
      <c r="E43" s="86">
        <f t="shared" ref="E43:E44" si="27">D43-C43</f>
        <v>0</v>
      </c>
      <c r="F43" s="87" t="e">
        <f t="shared" si="24"/>
        <v>#DIV/0!</v>
      </c>
      <c r="G43" s="128"/>
      <c r="H43" s="115"/>
      <c r="I43" s="86">
        <f t="shared" ref="I43:I44" si="28">H43-G43</f>
        <v>0</v>
      </c>
      <c r="J43" s="87" t="e">
        <f t="shared" si="25"/>
        <v>#DIV/0!</v>
      </c>
      <c r="K43" s="128"/>
      <c r="L43" s="115"/>
      <c r="M43" s="86">
        <f t="shared" ref="M43:M44" si="29">L43-K43</f>
        <v>0</v>
      </c>
      <c r="N43" s="89" t="e">
        <f t="shared" si="26"/>
        <v>#DIV/0!</v>
      </c>
    </row>
    <row r="44" spans="1:14">
      <c r="A44" s="201"/>
      <c r="B44" s="105" t="s">
        <v>134</v>
      </c>
      <c r="C44" s="106"/>
      <c r="D44" s="97"/>
      <c r="E44" s="86">
        <f t="shared" si="27"/>
        <v>0</v>
      </c>
      <c r="F44" s="107" t="e">
        <f t="shared" si="24"/>
        <v>#DIV/0!</v>
      </c>
      <c r="G44" s="96"/>
      <c r="H44" s="97"/>
      <c r="I44" s="86">
        <f t="shared" si="28"/>
        <v>0</v>
      </c>
      <c r="J44" s="107" t="e">
        <f t="shared" si="25"/>
        <v>#DIV/0!</v>
      </c>
      <c r="K44" s="96"/>
      <c r="L44" s="97"/>
      <c r="M44" s="86">
        <f t="shared" si="29"/>
        <v>0</v>
      </c>
      <c r="N44" s="101" t="e">
        <f t="shared" si="26"/>
        <v>#DIV/0!</v>
      </c>
    </row>
    <row r="45" spans="1:14">
      <c r="A45" s="202" t="s">
        <v>135</v>
      </c>
      <c r="B45" s="118" t="s">
        <v>136</v>
      </c>
      <c r="C45" s="119"/>
      <c r="D45" s="120"/>
      <c r="E45" s="98">
        <f>D45-C45</f>
        <v>0</v>
      </c>
      <c r="F45" s="104" t="e">
        <f t="shared" si="24"/>
        <v>#DIV/0!</v>
      </c>
      <c r="G45" s="129"/>
      <c r="H45" s="120"/>
      <c r="I45" s="98">
        <f>H45-G45</f>
        <v>0</v>
      </c>
      <c r="J45" s="104" t="e">
        <f t="shared" si="25"/>
        <v>#DIV/0!</v>
      </c>
      <c r="K45" s="129"/>
      <c r="L45" s="120"/>
      <c r="M45" s="98">
        <f>L45-K45</f>
        <v>0</v>
      </c>
      <c r="N45" s="99" t="e">
        <f t="shared" si="26"/>
        <v>#DIV/0!</v>
      </c>
    </row>
    <row r="46" spans="1:14">
      <c r="A46" s="202"/>
      <c r="B46" s="90" t="s">
        <v>137</v>
      </c>
      <c r="C46" s="93"/>
      <c r="D46" s="94"/>
      <c r="E46" s="86">
        <f>D46-C46</f>
        <v>0</v>
      </c>
      <c r="F46" s="87" t="e">
        <f t="shared" si="24"/>
        <v>#DIV/0!</v>
      </c>
      <c r="G46" s="95"/>
      <c r="H46" s="94"/>
      <c r="I46" s="86">
        <f>H46-G46</f>
        <v>0</v>
      </c>
      <c r="J46" s="87" t="e">
        <f t="shared" si="25"/>
        <v>#DIV/0!</v>
      </c>
      <c r="K46" s="95"/>
      <c r="L46" s="94"/>
      <c r="M46" s="86">
        <f>L46-K46</f>
        <v>0</v>
      </c>
      <c r="N46" s="89" t="e">
        <f t="shared" si="26"/>
        <v>#DIV/0!</v>
      </c>
    </row>
    <row r="47" spans="1:14">
      <c r="A47" s="202"/>
      <c r="B47" s="121" t="s">
        <v>138</v>
      </c>
      <c r="C47" s="122"/>
      <c r="D47" s="123"/>
      <c r="E47" s="100">
        <f>D47-C47</f>
        <v>0</v>
      </c>
      <c r="F47" s="107" t="e">
        <f t="shared" si="24"/>
        <v>#DIV/0!</v>
      </c>
      <c r="G47" s="130"/>
      <c r="H47" s="123"/>
      <c r="I47" s="100">
        <f>H47-G47</f>
        <v>0</v>
      </c>
      <c r="J47" s="107" t="e">
        <f t="shared" si="25"/>
        <v>#DIV/0!</v>
      </c>
      <c r="K47" s="130"/>
      <c r="L47" s="123"/>
      <c r="M47" s="100">
        <f>L47-K47</f>
        <v>0</v>
      </c>
      <c r="N47" s="101" t="e">
        <f t="shared" si="26"/>
        <v>#DIV/0!</v>
      </c>
    </row>
    <row r="48" spans="1:14">
      <c r="A48" s="203" t="s">
        <v>139</v>
      </c>
      <c r="B48" s="203"/>
      <c r="C48" s="84">
        <f>SUM(C8:C47)</f>
        <v>0</v>
      </c>
      <c r="D48" s="84">
        <f>SUM(D8:D47)</f>
        <v>0</v>
      </c>
      <c r="E48" s="84">
        <f>D48-C48</f>
        <v>0</v>
      </c>
      <c r="F48" s="85" t="e">
        <f t="shared" si="24"/>
        <v>#DIV/0!</v>
      </c>
      <c r="G48" s="84">
        <f>SUM(G8:G47)</f>
        <v>0</v>
      </c>
      <c r="H48" s="84">
        <f>SUM(H8:H47)</f>
        <v>0</v>
      </c>
      <c r="I48" s="84">
        <f>H48-G48</f>
        <v>0</v>
      </c>
      <c r="J48" s="85" t="e">
        <f t="shared" si="25"/>
        <v>#DIV/0!</v>
      </c>
      <c r="K48" s="84">
        <f>SUM(K8:K47)</f>
        <v>0</v>
      </c>
      <c r="L48" s="84">
        <f>SUM(L8:L47)</f>
        <v>0</v>
      </c>
      <c r="M48" s="84">
        <f>L48-K48</f>
        <v>0</v>
      </c>
      <c r="N48" s="85" t="e">
        <f t="shared" si="26"/>
        <v>#DIV/0!</v>
      </c>
    </row>
    <row r="49" spans="1:14">
      <c r="A49" s="114" t="s">
        <v>49</v>
      </c>
      <c r="B49" s="81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</row>
  </sheetData>
  <mergeCells count="19">
    <mergeCell ref="C5:F5"/>
    <mergeCell ref="G5:J5"/>
    <mergeCell ref="K5:N5"/>
    <mergeCell ref="C6:D6"/>
    <mergeCell ref="E6:F6"/>
    <mergeCell ref="G6:H6"/>
    <mergeCell ref="I6:J6"/>
    <mergeCell ref="K6:L6"/>
    <mergeCell ref="M6:N6"/>
    <mergeCell ref="A6:B7"/>
    <mergeCell ref="A8:A16"/>
    <mergeCell ref="A17:A21"/>
    <mergeCell ref="A22:A23"/>
    <mergeCell ref="A24:A26"/>
    <mergeCell ref="A28:A30"/>
    <mergeCell ref="A31:A40"/>
    <mergeCell ref="A41:A44"/>
    <mergeCell ref="A45:A47"/>
    <mergeCell ref="A48:B48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89856-9EC1-428E-80CC-8376081894B1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32" t="s">
        <v>47</v>
      </c>
      <c r="B1" s="32"/>
      <c r="C1" s="82"/>
      <c r="D1" s="32"/>
      <c r="E1" s="32"/>
      <c r="H1" s="32"/>
      <c r="I1" s="32"/>
      <c r="L1" s="32"/>
      <c r="M1" s="32"/>
    </row>
    <row r="2" spans="1:15" ht="15" customHeight="1">
      <c r="A2" s="79"/>
      <c r="B2" s="79"/>
      <c r="C2" s="82"/>
    </row>
    <row r="3" spans="1:15" ht="15" customHeight="1">
      <c r="A3" s="82"/>
      <c r="B3" s="82"/>
      <c r="C3" s="82"/>
    </row>
    <row r="4" spans="1:15" ht="15" customHeight="1">
      <c r="A4" s="83" t="s">
        <v>51</v>
      </c>
      <c r="B4" s="31"/>
      <c r="N4" s="113" t="s">
        <v>172</v>
      </c>
    </row>
    <row r="5" spans="1:15" ht="19.2" customHeight="1">
      <c r="A5" s="83"/>
      <c r="B5" s="83"/>
      <c r="C5" s="206" t="s">
        <v>3</v>
      </c>
      <c r="D5" s="206"/>
      <c r="E5" s="206"/>
      <c r="F5" s="206"/>
      <c r="G5" s="206" t="s">
        <v>4</v>
      </c>
      <c r="H5" s="206"/>
      <c r="I5" s="206"/>
      <c r="J5" s="206"/>
      <c r="K5" s="206" t="s">
        <v>5</v>
      </c>
      <c r="L5" s="206"/>
      <c r="M5" s="206"/>
      <c r="N5" s="206"/>
    </row>
    <row r="6" spans="1:15" ht="19.5" customHeight="1">
      <c r="A6" s="209" t="s">
        <v>88</v>
      </c>
      <c r="B6" s="209"/>
      <c r="C6" s="207" t="s">
        <v>89</v>
      </c>
      <c r="D6" s="207"/>
      <c r="E6" s="208" t="s">
        <v>12</v>
      </c>
      <c r="F6" s="208"/>
      <c r="G6" s="208" t="s">
        <v>89</v>
      </c>
      <c r="H6" s="208"/>
      <c r="I6" s="208" t="s">
        <v>12</v>
      </c>
      <c r="J6" s="208"/>
      <c r="K6" s="208" t="s">
        <v>89</v>
      </c>
      <c r="L6" s="208"/>
      <c r="M6" s="208" t="s">
        <v>12</v>
      </c>
      <c r="N6" s="208"/>
    </row>
    <row r="7" spans="1:15" ht="19.5" customHeight="1">
      <c r="A7" s="209"/>
      <c r="B7" s="209"/>
      <c r="C7" s="180">
        <v>2025</v>
      </c>
      <c r="D7" s="180">
        <v>2026</v>
      </c>
      <c r="E7" s="88" t="s">
        <v>13</v>
      </c>
      <c r="F7" s="88" t="s">
        <v>14</v>
      </c>
      <c r="G7" s="180">
        <v>2025</v>
      </c>
      <c r="H7" s="180">
        <v>2026</v>
      </c>
      <c r="I7" s="88" t="s">
        <v>13</v>
      </c>
      <c r="J7" s="88" t="s">
        <v>14</v>
      </c>
      <c r="K7" s="180">
        <v>2025</v>
      </c>
      <c r="L7" s="180">
        <v>2026</v>
      </c>
      <c r="M7" s="88" t="s">
        <v>13</v>
      </c>
      <c r="N7" s="88" t="s">
        <v>14</v>
      </c>
    </row>
    <row r="8" spans="1:15" s="138" customFormat="1" ht="19.5" customHeight="1">
      <c r="A8" s="181" t="s">
        <v>90</v>
      </c>
      <c r="B8" s="182" t="s">
        <v>91</v>
      </c>
      <c r="C8" s="183">
        <v>34843923</v>
      </c>
      <c r="D8" s="184">
        <v>35169509</v>
      </c>
      <c r="E8" s="185">
        <v>325586</v>
      </c>
      <c r="F8" s="186">
        <v>0.93441258035153396</v>
      </c>
      <c r="G8" s="187">
        <v>0</v>
      </c>
      <c r="H8" s="184">
        <v>0</v>
      </c>
      <c r="I8" s="185">
        <v>0</v>
      </c>
      <c r="J8" s="186" t="s">
        <v>151</v>
      </c>
      <c r="K8" s="187">
        <v>3822</v>
      </c>
      <c r="L8" s="184">
        <v>2564</v>
      </c>
      <c r="M8" s="185">
        <v>-1258</v>
      </c>
      <c r="N8" s="186">
        <v>-32.914704343275773</v>
      </c>
      <c r="O8" s="152"/>
    </row>
    <row r="9" spans="1:15" s="138" customFormat="1" ht="19.5" customHeight="1">
      <c r="A9" s="181" t="s">
        <v>90</v>
      </c>
      <c r="B9" s="182" t="s">
        <v>92</v>
      </c>
      <c r="C9" s="183">
        <v>6497866</v>
      </c>
      <c r="D9" s="184">
        <v>7205270</v>
      </c>
      <c r="E9" s="185">
        <v>707404</v>
      </c>
      <c r="F9" s="186">
        <v>10.8867126530464</v>
      </c>
      <c r="G9" s="187">
        <v>0</v>
      </c>
      <c r="H9" s="184">
        <v>0</v>
      </c>
      <c r="I9" s="185">
        <v>0</v>
      </c>
      <c r="J9" s="186" t="s">
        <v>151</v>
      </c>
      <c r="K9" s="187">
        <v>273460</v>
      </c>
      <c r="L9" s="184">
        <v>285021</v>
      </c>
      <c r="M9" s="185">
        <v>11561</v>
      </c>
      <c r="N9" s="186">
        <v>4.2276749798873681</v>
      </c>
      <c r="O9" s="152"/>
    </row>
    <row r="10" spans="1:15" s="138" customFormat="1" ht="19.5" customHeight="1">
      <c r="A10" s="181" t="s">
        <v>90</v>
      </c>
      <c r="B10" s="182" t="s">
        <v>93</v>
      </c>
      <c r="C10" s="183">
        <v>14401464</v>
      </c>
      <c r="D10" s="184">
        <v>13848535</v>
      </c>
      <c r="E10" s="185">
        <v>-552929</v>
      </c>
      <c r="F10" s="186">
        <v>-3.8393943837932061</v>
      </c>
      <c r="G10" s="187">
        <v>0</v>
      </c>
      <c r="H10" s="184">
        <v>0</v>
      </c>
      <c r="I10" s="185">
        <v>0</v>
      </c>
      <c r="J10" s="186" t="s">
        <v>151</v>
      </c>
      <c r="K10" s="187">
        <v>21559</v>
      </c>
      <c r="L10" s="184">
        <v>33288</v>
      </c>
      <c r="M10" s="185">
        <v>11729</v>
      </c>
      <c r="N10" s="186">
        <v>54.404193144394441</v>
      </c>
      <c r="O10" s="152"/>
    </row>
    <row r="11" spans="1:15" s="138" customFormat="1" ht="19.5" customHeight="1">
      <c r="A11" s="181" t="s">
        <v>90</v>
      </c>
      <c r="B11" s="182" t="s">
        <v>94</v>
      </c>
      <c r="C11" s="183">
        <v>12284286</v>
      </c>
      <c r="D11" s="184">
        <v>13670965</v>
      </c>
      <c r="E11" s="185">
        <v>1386679</v>
      </c>
      <c r="F11" s="186">
        <v>11.28823441590337</v>
      </c>
      <c r="G11" s="187">
        <v>0</v>
      </c>
      <c r="H11" s="184">
        <v>0</v>
      </c>
      <c r="I11" s="185">
        <v>0</v>
      </c>
      <c r="J11" s="186" t="s">
        <v>151</v>
      </c>
      <c r="K11" s="187">
        <v>9788</v>
      </c>
      <c r="L11" s="184">
        <v>7543</v>
      </c>
      <c r="M11" s="185">
        <v>-2245</v>
      </c>
      <c r="N11" s="186">
        <v>-22.936248467511231</v>
      </c>
      <c r="O11" s="152"/>
    </row>
    <row r="12" spans="1:15" s="138" customFormat="1" ht="19.5" customHeight="1">
      <c r="A12" s="181" t="s">
        <v>90</v>
      </c>
      <c r="B12" s="182" t="s">
        <v>95</v>
      </c>
      <c r="C12" s="183">
        <v>3303720</v>
      </c>
      <c r="D12" s="184">
        <v>3561043</v>
      </c>
      <c r="E12" s="185">
        <v>257323</v>
      </c>
      <c r="F12" s="186">
        <v>7.7888864673761731</v>
      </c>
      <c r="G12" s="187">
        <v>0</v>
      </c>
      <c r="H12" s="184">
        <v>0</v>
      </c>
      <c r="I12" s="185">
        <v>0</v>
      </c>
      <c r="J12" s="186" t="s">
        <v>151</v>
      </c>
      <c r="K12" s="187">
        <v>215854</v>
      </c>
      <c r="L12" s="184">
        <v>248338</v>
      </c>
      <c r="M12" s="185">
        <v>32484</v>
      </c>
      <c r="N12" s="186">
        <v>15.049060939338631</v>
      </c>
      <c r="O12" s="152"/>
    </row>
    <row r="13" spans="1:15" s="138" customFormat="1" ht="19.5" customHeight="1">
      <c r="A13" s="181" t="s">
        <v>90</v>
      </c>
      <c r="B13" s="182" t="s">
        <v>96</v>
      </c>
      <c r="C13" s="183">
        <v>1500366</v>
      </c>
      <c r="D13" s="184">
        <v>1353371</v>
      </c>
      <c r="E13" s="185">
        <v>-146995</v>
      </c>
      <c r="F13" s="186">
        <v>-9.79727613129063</v>
      </c>
      <c r="G13" s="187">
        <v>0</v>
      </c>
      <c r="H13" s="184">
        <v>0</v>
      </c>
      <c r="I13" s="185">
        <v>0</v>
      </c>
      <c r="J13" s="186" t="s">
        <v>151</v>
      </c>
      <c r="K13" s="187">
        <v>77454</v>
      </c>
      <c r="L13" s="184">
        <v>40303</v>
      </c>
      <c r="M13" s="185">
        <v>-37151</v>
      </c>
      <c r="N13" s="186">
        <v>-47.96524388669404</v>
      </c>
      <c r="O13" s="152"/>
    </row>
    <row r="14" spans="1:15" s="138" customFormat="1" ht="19.5" customHeight="1">
      <c r="A14" s="181" t="s">
        <v>90</v>
      </c>
      <c r="B14" s="182" t="s">
        <v>97</v>
      </c>
      <c r="C14" s="183">
        <v>0</v>
      </c>
      <c r="D14" s="184">
        <v>0</v>
      </c>
      <c r="E14" s="185">
        <v>0</v>
      </c>
      <c r="F14" s="186" t="s">
        <v>151</v>
      </c>
      <c r="G14" s="187">
        <v>5174385</v>
      </c>
      <c r="H14" s="184">
        <v>4010559</v>
      </c>
      <c r="I14" s="185">
        <v>-1163826</v>
      </c>
      <c r="J14" s="186">
        <v>-22.492064274305061</v>
      </c>
      <c r="K14" s="187">
        <v>186015</v>
      </c>
      <c r="L14" s="184">
        <v>222065</v>
      </c>
      <c r="M14" s="185">
        <v>36050</v>
      </c>
      <c r="N14" s="186">
        <v>19.380157514178961</v>
      </c>
      <c r="O14" s="152"/>
    </row>
    <row r="15" spans="1:15" s="138" customFormat="1" ht="19.5" customHeight="1">
      <c r="A15" s="181" t="s">
        <v>90</v>
      </c>
      <c r="B15" s="182" t="s">
        <v>98</v>
      </c>
      <c r="C15" s="183">
        <v>10140393</v>
      </c>
      <c r="D15" s="184">
        <v>9316907</v>
      </c>
      <c r="E15" s="185">
        <v>-823486</v>
      </c>
      <c r="F15" s="186">
        <v>-8.1208489651239404</v>
      </c>
      <c r="G15" s="187">
        <v>0</v>
      </c>
      <c r="H15" s="184">
        <v>0</v>
      </c>
      <c r="I15" s="185">
        <v>0</v>
      </c>
      <c r="J15" s="186" t="s">
        <v>151</v>
      </c>
      <c r="K15" s="187">
        <v>943</v>
      </c>
      <c r="L15" s="184">
        <v>2190</v>
      </c>
      <c r="M15" s="185">
        <v>1247</v>
      </c>
      <c r="N15" s="186">
        <v>132.23753976670201</v>
      </c>
      <c r="O15" s="152"/>
    </row>
    <row r="16" spans="1:15" s="138" customFormat="1" ht="19.5" customHeight="1">
      <c r="A16" s="181" t="s">
        <v>90</v>
      </c>
      <c r="B16" s="182" t="s">
        <v>99</v>
      </c>
      <c r="C16" s="183">
        <v>2178479</v>
      </c>
      <c r="D16" s="184">
        <v>2422708</v>
      </c>
      <c r="E16" s="185">
        <v>244229</v>
      </c>
      <c r="F16" s="186">
        <v>11.210987115322199</v>
      </c>
      <c r="G16" s="187">
        <v>0</v>
      </c>
      <c r="H16" s="184">
        <v>0</v>
      </c>
      <c r="I16" s="185">
        <v>0</v>
      </c>
      <c r="J16" s="186" t="s">
        <v>151</v>
      </c>
      <c r="K16" s="187">
        <v>630633</v>
      </c>
      <c r="L16" s="184">
        <v>641984</v>
      </c>
      <c r="M16" s="185">
        <v>11351</v>
      </c>
      <c r="N16" s="186">
        <v>1.7999375230918839</v>
      </c>
      <c r="O16" s="152"/>
    </row>
    <row r="17" spans="1:15" s="138" customFormat="1" ht="19.5" customHeight="1">
      <c r="A17" s="181" t="s">
        <v>100</v>
      </c>
      <c r="B17" s="182" t="s">
        <v>101</v>
      </c>
      <c r="C17" s="183">
        <v>0</v>
      </c>
      <c r="D17" s="184">
        <v>0</v>
      </c>
      <c r="E17" s="185">
        <v>0</v>
      </c>
      <c r="F17" s="186" t="s">
        <v>151</v>
      </c>
      <c r="G17" s="187">
        <v>4588626</v>
      </c>
      <c r="H17" s="184">
        <v>2854848</v>
      </c>
      <c r="I17" s="185">
        <v>-1733778</v>
      </c>
      <c r="J17" s="186">
        <v>-37.784251756408118</v>
      </c>
      <c r="K17" s="187">
        <v>30665</v>
      </c>
      <c r="L17" s="184">
        <v>69953</v>
      </c>
      <c r="M17" s="185">
        <v>39288</v>
      </c>
      <c r="N17" s="186">
        <v>128.1200065220936</v>
      </c>
      <c r="O17" s="152"/>
    </row>
    <row r="18" spans="1:15" s="138" customFormat="1" ht="19.5" customHeight="1">
      <c r="A18" s="181" t="s">
        <v>100</v>
      </c>
      <c r="B18" s="182" t="s">
        <v>102</v>
      </c>
      <c r="C18" s="183">
        <v>0</v>
      </c>
      <c r="D18" s="184">
        <v>0</v>
      </c>
      <c r="E18" s="185">
        <v>0</v>
      </c>
      <c r="F18" s="186" t="s">
        <v>151</v>
      </c>
      <c r="G18" s="187">
        <v>3242675</v>
      </c>
      <c r="H18" s="184">
        <v>3413781</v>
      </c>
      <c r="I18" s="185">
        <v>171106</v>
      </c>
      <c r="J18" s="186">
        <v>5.2766928538937776</v>
      </c>
      <c r="K18" s="187">
        <v>1233027</v>
      </c>
      <c r="L18" s="184">
        <v>1291536</v>
      </c>
      <c r="M18" s="185">
        <v>58509</v>
      </c>
      <c r="N18" s="186">
        <v>4.7451515660241057</v>
      </c>
      <c r="O18" s="152"/>
    </row>
    <row r="19" spans="1:15" s="138" customFormat="1" ht="19.5" customHeight="1">
      <c r="A19" s="181" t="s">
        <v>100</v>
      </c>
      <c r="B19" s="182" t="s">
        <v>103</v>
      </c>
      <c r="C19" s="183">
        <v>0</v>
      </c>
      <c r="D19" s="184">
        <v>0</v>
      </c>
      <c r="E19" s="185">
        <v>0</v>
      </c>
      <c r="F19" s="186" t="s">
        <v>151</v>
      </c>
      <c r="G19" s="187">
        <v>1158072</v>
      </c>
      <c r="H19" s="184">
        <v>903110</v>
      </c>
      <c r="I19" s="185">
        <v>-254962</v>
      </c>
      <c r="J19" s="186">
        <v>-22.016074993610079</v>
      </c>
      <c r="K19" s="187">
        <v>731525</v>
      </c>
      <c r="L19" s="184">
        <v>831906</v>
      </c>
      <c r="M19" s="185">
        <v>100381</v>
      </c>
      <c r="N19" s="186">
        <v>13.722155770479469</v>
      </c>
      <c r="O19" s="152"/>
    </row>
    <row r="20" spans="1:15" s="138" customFormat="1" ht="19.5" customHeight="1">
      <c r="A20" s="181" t="s">
        <v>100</v>
      </c>
      <c r="B20" s="182" t="s">
        <v>104</v>
      </c>
      <c r="C20" s="183">
        <v>0</v>
      </c>
      <c r="D20" s="184">
        <v>0</v>
      </c>
      <c r="E20" s="185">
        <v>0</v>
      </c>
      <c r="F20" s="186" t="s">
        <v>151</v>
      </c>
      <c r="G20" s="187">
        <v>242347</v>
      </c>
      <c r="H20" s="184">
        <v>250306</v>
      </c>
      <c r="I20" s="185">
        <v>7959</v>
      </c>
      <c r="J20" s="186">
        <v>3.284133907166165</v>
      </c>
      <c r="K20" s="187">
        <v>9070134</v>
      </c>
      <c r="L20" s="184">
        <v>9377101</v>
      </c>
      <c r="M20" s="185">
        <v>306967</v>
      </c>
      <c r="N20" s="186">
        <v>3.3843711680555089</v>
      </c>
      <c r="O20" s="152"/>
    </row>
    <row r="21" spans="1:15" s="138" customFormat="1" ht="19.5" customHeight="1">
      <c r="A21" s="181" t="s">
        <v>100</v>
      </c>
      <c r="B21" s="182" t="s">
        <v>105</v>
      </c>
      <c r="C21" s="183">
        <v>0</v>
      </c>
      <c r="D21" s="184">
        <v>0</v>
      </c>
      <c r="E21" s="185">
        <v>0</v>
      </c>
      <c r="F21" s="186" t="s">
        <v>151</v>
      </c>
      <c r="G21" s="187">
        <v>0</v>
      </c>
      <c r="H21" s="184">
        <v>0</v>
      </c>
      <c r="I21" s="185">
        <v>0</v>
      </c>
      <c r="J21" s="186" t="s">
        <v>151</v>
      </c>
      <c r="K21" s="187">
        <v>2168748</v>
      </c>
      <c r="L21" s="184">
        <v>2113129</v>
      </c>
      <c r="M21" s="185">
        <v>-55619</v>
      </c>
      <c r="N21" s="186">
        <v>-2.5645672065173102</v>
      </c>
      <c r="O21" s="152"/>
    </row>
    <row r="22" spans="1:15" s="138" customFormat="1" ht="19.5" customHeight="1">
      <c r="A22" s="181" t="s">
        <v>106</v>
      </c>
      <c r="B22" s="182" t="s">
        <v>107</v>
      </c>
      <c r="C22" s="183">
        <v>0</v>
      </c>
      <c r="D22" s="184">
        <v>0</v>
      </c>
      <c r="E22" s="185">
        <v>0</v>
      </c>
      <c r="F22" s="186" t="s">
        <v>151</v>
      </c>
      <c r="G22" s="187">
        <v>324083</v>
      </c>
      <c r="H22" s="184">
        <v>358153</v>
      </c>
      <c r="I22" s="185">
        <v>34070</v>
      </c>
      <c r="J22" s="186">
        <v>10.51273902055955</v>
      </c>
      <c r="K22" s="187">
        <v>190160</v>
      </c>
      <c r="L22" s="184">
        <v>154824</v>
      </c>
      <c r="M22" s="185">
        <v>-35336</v>
      </c>
      <c r="N22" s="186">
        <v>-18.582246529238532</v>
      </c>
      <c r="O22" s="152"/>
    </row>
    <row r="23" spans="1:15" s="138" customFormat="1" ht="19.5" customHeight="1">
      <c r="A23" s="181" t="s">
        <v>106</v>
      </c>
      <c r="B23" s="182" t="s">
        <v>108</v>
      </c>
      <c r="C23" s="183">
        <v>42484</v>
      </c>
      <c r="D23" s="184">
        <v>42424</v>
      </c>
      <c r="E23" s="185">
        <v>-60</v>
      </c>
      <c r="F23" s="186">
        <v>-0.14122963939365721</v>
      </c>
      <c r="G23" s="187">
        <v>9448464</v>
      </c>
      <c r="H23" s="184">
        <v>9937505</v>
      </c>
      <c r="I23" s="185">
        <v>489041</v>
      </c>
      <c r="J23" s="186">
        <v>5.1758783226564589</v>
      </c>
      <c r="K23" s="187">
        <v>1791960</v>
      </c>
      <c r="L23" s="184">
        <v>1757411</v>
      </c>
      <c r="M23" s="185">
        <v>-34549</v>
      </c>
      <c r="N23" s="186">
        <v>-1.928000625013951</v>
      </c>
      <c r="O23" s="152"/>
    </row>
    <row r="24" spans="1:15" s="138" customFormat="1" ht="19.5" customHeight="1">
      <c r="A24" s="181" t="s">
        <v>109</v>
      </c>
      <c r="B24" s="182" t="s">
        <v>110</v>
      </c>
      <c r="C24" s="183">
        <v>0</v>
      </c>
      <c r="D24" s="184">
        <v>0</v>
      </c>
      <c r="E24" s="185">
        <v>0</v>
      </c>
      <c r="F24" s="186" t="s">
        <v>151</v>
      </c>
      <c r="G24" s="187">
        <v>188802</v>
      </c>
      <c r="H24" s="184">
        <v>224173</v>
      </c>
      <c r="I24" s="185">
        <v>35371</v>
      </c>
      <c r="J24" s="186">
        <v>18.73444137244309</v>
      </c>
      <c r="K24" s="187">
        <v>17805</v>
      </c>
      <c r="L24" s="184">
        <v>15285</v>
      </c>
      <c r="M24" s="185">
        <v>-2520</v>
      </c>
      <c r="N24" s="186">
        <v>-14.15332771693345</v>
      </c>
      <c r="O24" s="152"/>
    </row>
    <row r="25" spans="1:15" s="138" customFormat="1" ht="19.5" customHeight="1">
      <c r="A25" s="181" t="s">
        <v>109</v>
      </c>
      <c r="B25" s="182" t="s">
        <v>111</v>
      </c>
      <c r="C25" s="183">
        <v>0</v>
      </c>
      <c r="D25" s="184">
        <v>0</v>
      </c>
      <c r="E25" s="185">
        <v>0</v>
      </c>
      <c r="F25" s="186" t="s">
        <v>151</v>
      </c>
      <c r="G25" s="187">
        <v>382479</v>
      </c>
      <c r="H25" s="184">
        <v>437613</v>
      </c>
      <c r="I25" s="185">
        <v>55134</v>
      </c>
      <c r="J25" s="186">
        <v>14.414909053830399</v>
      </c>
      <c r="K25" s="187">
        <v>144558</v>
      </c>
      <c r="L25" s="184">
        <v>104548</v>
      </c>
      <c r="M25" s="185">
        <v>-40010</v>
      </c>
      <c r="N25" s="186">
        <v>-27.677472018151889</v>
      </c>
      <c r="O25" s="152"/>
    </row>
    <row r="26" spans="1:15" s="138" customFormat="1" ht="19.5" customHeight="1">
      <c r="A26" s="181" t="s">
        <v>109</v>
      </c>
      <c r="B26" s="182" t="s">
        <v>112</v>
      </c>
      <c r="C26" s="183">
        <v>211970</v>
      </c>
      <c r="D26" s="184">
        <v>118182</v>
      </c>
      <c r="E26" s="185">
        <v>-93788</v>
      </c>
      <c r="F26" s="186">
        <v>-44.245883851488408</v>
      </c>
      <c r="G26" s="187">
        <v>1814180</v>
      </c>
      <c r="H26" s="184">
        <v>1736301</v>
      </c>
      <c r="I26" s="185">
        <v>-77879</v>
      </c>
      <c r="J26" s="186">
        <v>-4.292793438357819</v>
      </c>
      <c r="K26" s="187">
        <v>1545643</v>
      </c>
      <c r="L26" s="184">
        <v>1590441</v>
      </c>
      <c r="M26" s="185">
        <v>44798</v>
      </c>
      <c r="N26" s="186">
        <v>2.8983406905734341</v>
      </c>
      <c r="O26" s="152"/>
    </row>
    <row r="27" spans="1:15" s="138" customFormat="1" ht="19.5" customHeight="1">
      <c r="A27" s="181" t="s">
        <v>113</v>
      </c>
      <c r="B27" s="182" t="s">
        <v>114</v>
      </c>
      <c r="C27" s="183">
        <v>14116869</v>
      </c>
      <c r="D27" s="184">
        <v>15784491</v>
      </c>
      <c r="E27" s="185">
        <v>1667622</v>
      </c>
      <c r="F27" s="186">
        <v>11.81297354250437</v>
      </c>
      <c r="G27" s="187">
        <v>1503321</v>
      </c>
      <c r="H27" s="184">
        <v>1341257</v>
      </c>
      <c r="I27" s="185">
        <v>-162064</v>
      </c>
      <c r="J27" s="186">
        <v>-10.78039886358269</v>
      </c>
      <c r="K27" s="187">
        <v>15065094</v>
      </c>
      <c r="L27" s="184">
        <v>13946188</v>
      </c>
      <c r="M27" s="185">
        <v>-1118906</v>
      </c>
      <c r="N27" s="186">
        <v>-7.4271425057155369</v>
      </c>
      <c r="O27" s="152"/>
    </row>
    <row r="28" spans="1:15" s="138" customFormat="1" ht="19.5" customHeight="1">
      <c r="A28" s="181" t="s">
        <v>115</v>
      </c>
      <c r="B28" s="182" t="s">
        <v>116</v>
      </c>
      <c r="C28" s="183">
        <v>1270264</v>
      </c>
      <c r="D28" s="184">
        <v>1211436</v>
      </c>
      <c r="E28" s="185">
        <v>-58828</v>
      </c>
      <c r="F28" s="186">
        <v>-4.6311632857421756</v>
      </c>
      <c r="G28" s="187">
        <v>80735</v>
      </c>
      <c r="H28" s="184">
        <v>61945</v>
      </c>
      <c r="I28" s="185">
        <v>-18790</v>
      </c>
      <c r="J28" s="186">
        <v>-23.273673128135261</v>
      </c>
      <c r="K28" s="187">
        <v>65515</v>
      </c>
      <c r="L28" s="184">
        <v>76814</v>
      </c>
      <c r="M28" s="185">
        <v>11299</v>
      </c>
      <c r="N28" s="186">
        <v>17.246432114782881</v>
      </c>
      <c r="O28" s="152"/>
    </row>
    <row r="29" spans="1:15" s="138" customFormat="1" ht="19.5" customHeight="1">
      <c r="A29" s="181" t="s">
        <v>115</v>
      </c>
      <c r="B29" s="182" t="s">
        <v>117</v>
      </c>
      <c r="C29" s="183">
        <v>0</v>
      </c>
      <c r="D29" s="184">
        <v>0</v>
      </c>
      <c r="E29" s="185">
        <v>0</v>
      </c>
      <c r="F29" s="186" t="s">
        <v>151</v>
      </c>
      <c r="G29" s="187">
        <v>4576819</v>
      </c>
      <c r="H29" s="184">
        <v>4269999</v>
      </c>
      <c r="I29" s="185">
        <v>-306820</v>
      </c>
      <c r="J29" s="186">
        <v>-6.7037826927392103</v>
      </c>
      <c r="K29" s="187">
        <v>762938</v>
      </c>
      <c r="L29" s="184">
        <v>649080</v>
      </c>
      <c r="M29" s="185">
        <v>-113858</v>
      </c>
      <c r="N29" s="186">
        <v>-14.9236242001316</v>
      </c>
      <c r="O29" s="152"/>
    </row>
    <row r="30" spans="1:15" s="138" customFormat="1" ht="19.5" customHeight="1">
      <c r="A30" s="181" t="s">
        <v>115</v>
      </c>
      <c r="B30" s="182" t="s">
        <v>118</v>
      </c>
      <c r="C30" s="183">
        <v>0</v>
      </c>
      <c r="D30" s="184">
        <v>0</v>
      </c>
      <c r="E30" s="185">
        <v>0</v>
      </c>
      <c r="F30" s="186" t="s">
        <v>151</v>
      </c>
      <c r="G30" s="187">
        <v>612142</v>
      </c>
      <c r="H30" s="184">
        <v>923334</v>
      </c>
      <c r="I30" s="185">
        <v>311192</v>
      </c>
      <c r="J30" s="186">
        <v>50.836570599632132</v>
      </c>
      <c r="K30" s="187">
        <v>11161286</v>
      </c>
      <c r="L30" s="184">
        <v>10749101</v>
      </c>
      <c r="M30" s="185">
        <v>-412185</v>
      </c>
      <c r="N30" s="186">
        <v>-3.6929884244521669</v>
      </c>
      <c r="O30" s="152"/>
    </row>
    <row r="31" spans="1:15" s="138" customFormat="1" ht="19.5" customHeight="1">
      <c r="A31" s="181" t="s">
        <v>119</v>
      </c>
      <c r="B31" s="182" t="s">
        <v>120</v>
      </c>
      <c r="C31" s="183">
        <v>0</v>
      </c>
      <c r="D31" s="184">
        <v>0</v>
      </c>
      <c r="E31" s="185">
        <v>0</v>
      </c>
      <c r="F31" s="186" t="s">
        <v>151</v>
      </c>
      <c r="G31" s="187">
        <v>7697393</v>
      </c>
      <c r="H31" s="184">
        <v>8837758</v>
      </c>
      <c r="I31" s="185">
        <v>1140365</v>
      </c>
      <c r="J31" s="186">
        <v>14.814950984053951</v>
      </c>
      <c r="K31" s="187">
        <v>1456058</v>
      </c>
      <c r="L31" s="184">
        <v>1510987</v>
      </c>
      <c r="M31" s="185">
        <v>54929</v>
      </c>
      <c r="N31" s="186">
        <v>3.772445877842785</v>
      </c>
      <c r="O31" s="152"/>
    </row>
    <row r="32" spans="1:15" s="138" customFormat="1" ht="19.5" customHeight="1">
      <c r="A32" s="181" t="s">
        <v>119</v>
      </c>
      <c r="B32" s="182" t="s">
        <v>121</v>
      </c>
      <c r="C32" s="183">
        <v>0</v>
      </c>
      <c r="D32" s="184">
        <v>0</v>
      </c>
      <c r="E32" s="185">
        <v>0</v>
      </c>
      <c r="F32" s="186" t="s">
        <v>151</v>
      </c>
      <c r="G32" s="187">
        <v>1785961</v>
      </c>
      <c r="H32" s="184">
        <v>1990223</v>
      </c>
      <c r="I32" s="185">
        <v>204262</v>
      </c>
      <c r="J32" s="186">
        <v>11.437091851389811</v>
      </c>
      <c r="K32" s="187">
        <v>169536</v>
      </c>
      <c r="L32" s="184">
        <v>57213</v>
      </c>
      <c r="M32" s="185">
        <v>-112323</v>
      </c>
      <c r="N32" s="186">
        <v>-66.253185164212908</v>
      </c>
      <c r="O32" s="152"/>
    </row>
    <row r="33" spans="1:15" s="138" customFormat="1" ht="19.5" customHeight="1">
      <c r="A33" s="181" t="s">
        <v>119</v>
      </c>
      <c r="B33" s="182" t="s">
        <v>122</v>
      </c>
      <c r="C33" s="183">
        <v>0</v>
      </c>
      <c r="D33" s="184">
        <v>0</v>
      </c>
      <c r="E33" s="185">
        <v>0</v>
      </c>
      <c r="F33" s="186" t="s">
        <v>151</v>
      </c>
      <c r="G33" s="187">
        <v>16618</v>
      </c>
      <c r="H33" s="184">
        <v>44743</v>
      </c>
      <c r="I33" s="185">
        <v>28125</v>
      </c>
      <c r="J33" s="186">
        <v>169.2441930436876</v>
      </c>
      <c r="K33" s="187">
        <v>6211160</v>
      </c>
      <c r="L33" s="184">
        <v>7064309</v>
      </c>
      <c r="M33" s="185">
        <v>853149</v>
      </c>
      <c r="N33" s="186">
        <v>13.73574340380863</v>
      </c>
      <c r="O33" s="152"/>
    </row>
    <row r="34" spans="1:15" s="138" customFormat="1" ht="19.5" customHeight="1">
      <c r="A34" s="181" t="s">
        <v>119</v>
      </c>
      <c r="B34" s="182" t="s">
        <v>123</v>
      </c>
      <c r="C34" s="183">
        <v>68277</v>
      </c>
      <c r="D34" s="184">
        <v>96415</v>
      </c>
      <c r="E34" s="185">
        <v>28138</v>
      </c>
      <c r="F34" s="186">
        <v>41.211535363299497</v>
      </c>
      <c r="G34" s="187">
        <v>0</v>
      </c>
      <c r="H34" s="184">
        <v>0</v>
      </c>
      <c r="I34" s="185">
        <v>0</v>
      </c>
      <c r="J34" s="186" t="s">
        <v>151</v>
      </c>
      <c r="K34" s="187">
        <v>5505177</v>
      </c>
      <c r="L34" s="184">
        <v>4893233</v>
      </c>
      <c r="M34" s="185">
        <v>-611944</v>
      </c>
      <c r="N34" s="186">
        <v>-11.115791554022691</v>
      </c>
      <c r="O34" s="152"/>
    </row>
    <row r="35" spans="1:15" s="138" customFormat="1" ht="19.5" customHeight="1">
      <c r="A35" s="181" t="s">
        <v>119</v>
      </c>
      <c r="B35" s="182" t="s">
        <v>124</v>
      </c>
      <c r="C35" s="183">
        <v>0</v>
      </c>
      <c r="D35" s="184">
        <v>0</v>
      </c>
      <c r="E35" s="185">
        <v>0</v>
      </c>
      <c r="F35" s="186" t="s">
        <v>151</v>
      </c>
      <c r="G35" s="187">
        <v>0</v>
      </c>
      <c r="H35" s="184">
        <v>0</v>
      </c>
      <c r="I35" s="185">
        <v>0</v>
      </c>
      <c r="J35" s="186" t="s">
        <v>151</v>
      </c>
      <c r="K35" s="187">
        <v>2150832</v>
      </c>
      <c r="L35" s="184">
        <v>2257782</v>
      </c>
      <c r="M35" s="185">
        <v>106950</v>
      </c>
      <c r="N35" s="186">
        <v>4.9724943649713254</v>
      </c>
      <c r="O35" s="152"/>
    </row>
    <row r="36" spans="1:15" s="138" customFormat="1" ht="19.5" customHeight="1">
      <c r="A36" s="181" t="s">
        <v>119</v>
      </c>
      <c r="B36" s="182" t="s">
        <v>125</v>
      </c>
      <c r="C36" s="183">
        <v>0</v>
      </c>
      <c r="D36" s="184">
        <v>0</v>
      </c>
      <c r="E36" s="185">
        <v>0</v>
      </c>
      <c r="F36" s="186" t="s">
        <v>151</v>
      </c>
      <c r="G36" s="187">
        <v>0</v>
      </c>
      <c r="H36" s="184">
        <v>0</v>
      </c>
      <c r="I36" s="185">
        <v>0</v>
      </c>
      <c r="J36" s="186" t="s">
        <v>151</v>
      </c>
      <c r="K36" s="187">
        <v>2275015</v>
      </c>
      <c r="L36" s="184">
        <v>2293463</v>
      </c>
      <c r="M36" s="185">
        <v>18448</v>
      </c>
      <c r="N36" s="186">
        <v>0.81089575233569633</v>
      </c>
      <c r="O36" s="152"/>
    </row>
    <row r="37" spans="1:15" s="138" customFormat="1" ht="19.5" customHeight="1">
      <c r="A37" s="181" t="s">
        <v>119</v>
      </c>
      <c r="B37" s="182" t="s">
        <v>126</v>
      </c>
      <c r="C37" s="183">
        <v>2613398</v>
      </c>
      <c r="D37" s="184">
        <v>3160355</v>
      </c>
      <c r="E37" s="185">
        <v>546957</v>
      </c>
      <c r="F37" s="186">
        <v>20.92895915585763</v>
      </c>
      <c r="G37" s="187">
        <v>0</v>
      </c>
      <c r="H37" s="184">
        <v>0</v>
      </c>
      <c r="I37" s="185">
        <v>0</v>
      </c>
      <c r="J37" s="186" t="s">
        <v>151</v>
      </c>
      <c r="K37" s="187">
        <v>1642295</v>
      </c>
      <c r="L37" s="184">
        <v>1823478</v>
      </c>
      <c r="M37" s="185">
        <v>181183</v>
      </c>
      <c r="N37" s="186">
        <v>11.032305401891859</v>
      </c>
      <c r="O37" s="152"/>
    </row>
    <row r="38" spans="1:15" s="138" customFormat="1" ht="19.5" customHeight="1">
      <c r="A38" s="181" t="s">
        <v>119</v>
      </c>
      <c r="B38" s="182" t="s">
        <v>127</v>
      </c>
      <c r="C38" s="183">
        <v>91369</v>
      </c>
      <c r="D38" s="184">
        <v>111409</v>
      </c>
      <c r="E38" s="185">
        <v>20040</v>
      </c>
      <c r="F38" s="186">
        <v>21.933040746861622</v>
      </c>
      <c r="G38" s="187">
        <v>93917</v>
      </c>
      <c r="H38" s="184">
        <v>244726</v>
      </c>
      <c r="I38" s="185">
        <v>150809</v>
      </c>
      <c r="J38" s="186">
        <v>160.57689236240509</v>
      </c>
      <c r="K38" s="187">
        <v>12712588</v>
      </c>
      <c r="L38" s="184">
        <v>12616483</v>
      </c>
      <c r="M38" s="185">
        <v>-96105</v>
      </c>
      <c r="N38" s="186">
        <v>-0.75598296743353899</v>
      </c>
      <c r="O38" s="152"/>
    </row>
    <row r="39" spans="1:15" s="138" customFormat="1" ht="19.5" customHeight="1">
      <c r="A39" s="181" t="s">
        <v>119</v>
      </c>
      <c r="B39" s="182" t="s">
        <v>128</v>
      </c>
      <c r="C39" s="183">
        <v>0</v>
      </c>
      <c r="D39" s="184">
        <v>0</v>
      </c>
      <c r="E39" s="185">
        <v>0</v>
      </c>
      <c r="F39" s="186" t="s">
        <v>151</v>
      </c>
      <c r="G39" s="187">
        <v>231</v>
      </c>
      <c r="H39" s="184">
        <v>362</v>
      </c>
      <c r="I39" s="185">
        <v>131</v>
      </c>
      <c r="J39" s="186">
        <v>56.709956709956707</v>
      </c>
      <c r="K39" s="187">
        <v>2453386</v>
      </c>
      <c r="L39" s="184">
        <v>2698428</v>
      </c>
      <c r="M39" s="185">
        <v>245042</v>
      </c>
      <c r="N39" s="186">
        <v>9.9879105856151398</v>
      </c>
      <c r="O39" s="152"/>
    </row>
    <row r="40" spans="1:15" s="138" customFormat="1" ht="19.5" customHeight="1">
      <c r="A40" s="181" t="s">
        <v>119</v>
      </c>
      <c r="B40" s="182" t="s">
        <v>129</v>
      </c>
      <c r="C40" s="183">
        <v>6234</v>
      </c>
      <c r="D40" s="184">
        <v>17807</v>
      </c>
      <c r="E40" s="185">
        <v>11573</v>
      </c>
      <c r="F40" s="186">
        <v>185.64324671158161</v>
      </c>
      <c r="G40" s="187">
        <v>2899380</v>
      </c>
      <c r="H40" s="184">
        <v>2915882</v>
      </c>
      <c r="I40" s="185">
        <v>16502</v>
      </c>
      <c r="J40" s="186">
        <v>0.56915616442135786</v>
      </c>
      <c r="K40" s="187">
        <v>2796571</v>
      </c>
      <c r="L40" s="184">
        <v>2480171</v>
      </c>
      <c r="M40" s="185">
        <v>-316400</v>
      </c>
      <c r="N40" s="186">
        <v>-11.313855432241841</v>
      </c>
      <c r="O40" s="152"/>
    </row>
    <row r="41" spans="1:15" s="138" customFormat="1" ht="19.5" customHeight="1">
      <c r="A41" s="181" t="s">
        <v>130</v>
      </c>
      <c r="B41" s="182" t="s">
        <v>131</v>
      </c>
      <c r="C41" s="183">
        <v>0</v>
      </c>
      <c r="D41" s="184">
        <v>0</v>
      </c>
      <c r="E41" s="185">
        <v>0</v>
      </c>
      <c r="F41" s="186" t="s">
        <v>151</v>
      </c>
      <c r="G41" s="187">
        <v>355277</v>
      </c>
      <c r="H41" s="184">
        <v>176244</v>
      </c>
      <c r="I41" s="185">
        <v>-179033</v>
      </c>
      <c r="J41" s="186">
        <v>-50.392510632548692</v>
      </c>
      <c r="K41" s="187">
        <v>3207408</v>
      </c>
      <c r="L41" s="184">
        <v>3310692</v>
      </c>
      <c r="M41" s="185">
        <v>103284</v>
      </c>
      <c r="N41" s="186">
        <v>3.2201703057422009</v>
      </c>
      <c r="O41" s="152"/>
    </row>
    <row r="42" spans="1:15" s="138" customFormat="1" ht="19.5" customHeight="1">
      <c r="A42" s="181" t="s">
        <v>130</v>
      </c>
      <c r="B42" s="182" t="s">
        <v>132</v>
      </c>
      <c r="C42" s="183">
        <v>0</v>
      </c>
      <c r="D42" s="184">
        <v>0</v>
      </c>
      <c r="E42" s="185">
        <v>0</v>
      </c>
      <c r="F42" s="186" t="s">
        <v>151</v>
      </c>
      <c r="G42" s="187">
        <v>0</v>
      </c>
      <c r="H42" s="184">
        <v>0</v>
      </c>
      <c r="I42" s="185">
        <v>0</v>
      </c>
      <c r="J42" s="186" t="s">
        <v>151</v>
      </c>
      <c r="K42" s="187">
        <v>6324762</v>
      </c>
      <c r="L42" s="184">
        <v>5769700</v>
      </c>
      <c r="M42" s="185">
        <v>-555062</v>
      </c>
      <c r="N42" s="186">
        <v>-8.7760140223458194</v>
      </c>
      <c r="O42" s="152"/>
    </row>
    <row r="43" spans="1:15" s="138" customFormat="1" ht="19.5" customHeight="1">
      <c r="A43" s="181" t="s">
        <v>130</v>
      </c>
      <c r="B43" s="182" t="s">
        <v>174</v>
      </c>
      <c r="C43" s="183">
        <v>0</v>
      </c>
      <c r="D43" s="184">
        <v>0</v>
      </c>
      <c r="E43" s="185">
        <v>0</v>
      </c>
      <c r="F43" s="186" t="s">
        <v>151</v>
      </c>
      <c r="G43" s="187">
        <v>0</v>
      </c>
      <c r="H43" s="184">
        <v>88</v>
      </c>
      <c r="I43" s="185">
        <v>88</v>
      </c>
      <c r="J43" s="186" t="s">
        <v>151</v>
      </c>
      <c r="K43" s="187">
        <v>8150703</v>
      </c>
      <c r="L43" s="184">
        <v>7762174</v>
      </c>
      <c r="M43" s="185">
        <v>-388529</v>
      </c>
      <c r="N43" s="186">
        <v>-4.7668158194452701</v>
      </c>
      <c r="O43" s="152"/>
    </row>
    <row r="44" spans="1:15" s="138" customFormat="1" ht="19.5" customHeight="1">
      <c r="A44" s="181" t="s">
        <v>130</v>
      </c>
      <c r="B44" s="182" t="s">
        <v>134</v>
      </c>
      <c r="C44" s="183">
        <v>1693</v>
      </c>
      <c r="D44" s="184">
        <v>2146</v>
      </c>
      <c r="E44" s="185">
        <v>453</v>
      </c>
      <c r="F44" s="186">
        <v>26.757235676314242</v>
      </c>
      <c r="G44" s="187">
        <v>74847</v>
      </c>
      <c r="H44" s="184">
        <v>91048</v>
      </c>
      <c r="I44" s="185">
        <v>16201</v>
      </c>
      <c r="J44" s="186">
        <v>21.645490133205069</v>
      </c>
      <c r="K44" s="187">
        <v>17728466</v>
      </c>
      <c r="L44" s="184">
        <v>17644862</v>
      </c>
      <c r="M44" s="185">
        <v>-83604</v>
      </c>
      <c r="N44" s="186">
        <v>-0.47158056427443279</v>
      </c>
      <c r="O44" s="152"/>
    </row>
    <row r="45" spans="1:15" s="138" customFormat="1" ht="19.5" customHeight="1">
      <c r="A45" s="181" t="s">
        <v>135</v>
      </c>
      <c r="B45" s="182" t="s">
        <v>136</v>
      </c>
      <c r="C45" s="183">
        <v>0</v>
      </c>
      <c r="D45" s="184">
        <v>0</v>
      </c>
      <c r="E45" s="185">
        <v>0</v>
      </c>
      <c r="F45" s="186" t="s">
        <v>151</v>
      </c>
      <c r="G45" s="187">
        <v>0</v>
      </c>
      <c r="H45" s="184">
        <v>0</v>
      </c>
      <c r="I45" s="185">
        <v>0</v>
      </c>
      <c r="J45" s="186" t="s">
        <v>151</v>
      </c>
      <c r="K45" s="187">
        <v>6199620</v>
      </c>
      <c r="L45" s="184">
        <v>6546471</v>
      </c>
      <c r="M45" s="185">
        <v>346851</v>
      </c>
      <c r="N45" s="186">
        <v>5.5947138695597403</v>
      </c>
      <c r="O45" s="152"/>
    </row>
    <row r="46" spans="1:15" s="138" customFormat="1" ht="19.5" customHeight="1">
      <c r="A46" s="181" t="s">
        <v>135</v>
      </c>
      <c r="B46" s="182" t="s">
        <v>137</v>
      </c>
      <c r="C46" s="183">
        <v>0</v>
      </c>
      <c r="D46" s="184">
        <v>0</v>
      </c>
      <c r="E46" s="185">
        <v>0</v>
      </c>
      <c r="F46" s="186" t="s">
        <v>151</v>
      </c>
      <c r="G46" s="187">
        <v>0</v>
      </c>
      <c r="H46" s="184">
        <v>0</v>
      </c>
      <c r="I46" s="185">
        <v>0</v>
      </c>
      <c r="J46" s="186" t="s">
        <v>151</v>
      </c>
      <c r="K46" s="187">
        <v>18517808</v>
      </c>
      <c r="L46" s="184">
        <v>18427983</v>
      </c>
      <c r="M46" s="185">
        <v>-89825</v>
      </c>
      <c r="N46" s="186">
        <v>-0.48507361130431548</v>
      </c>
      <c r="O46" s="152"/>
    </row>
    <row r="47" spans="1:15" s="138" customFormat="1" ht="19.5" customHeight="1">
      <c r="A47" s="181" t="s">
        <v>135</v>
      </c>
      <c r="B47" s="182" t="s">
        <v>53</v>
      </c>
      <c r="C47" s="183">
        <v>0</v>
      </c>
      <c r="D47" s="184">
        <v>0</v>
      </c>
      <c r="E47" s="185">
        <v>0</v>
      </c>
      <c r="F47" s="186" t="s">
        <v>151</v>
      </c>
      <c r="G47" s="187">
        <v>0</v>
      </c>
      <c r="H47" s="184">
        <v>0</v>
      </c>
      <c r="I47" s="185">
        <v>0</v>
      </c>
      <c r="J47" s="186" t="s">
        <v>151</v>
      </c>
      <c r="K47" s="187">
        <v>22464471</v>
      </c>
      <c r="L47" s="184">
        <v>22724633</v>
      </c>
      <c r="M47" s="185">
        <v>260162</v>
      </c>
      <c r="N47" s="186">
        <v>1.1581042794197169</v>
      </c>
      <c r="O47" s="152"/>
    </row>
    <row r="48" spans="1:15" ht="19.5" customHeight="1">
      <c r="A48" s="203" t="s">
        <v>162</v>
      </c>
      <c r="B48" s="203"/>
      <c r="C48" s="175">
        <f>SUM(C8:C47)</f>
        <v>103573055</v>
      </c>
      <c r="D48" s="175">
        <f>SUM(D8:D47)</f>
        <v>107092973</v>
      </c>
      <c r="E48" s="175">
        <f>D48-C48</f>
        <v>3519918</v>
      </c>
      <c r="F48" s="176">
        <f t="shared" ref="F48" si="0">((D48*100/C48)-100)</f>
        <v>3.3984881492585117</v>
      </c>
      <c r="G48" s="175">
        <f>SUM(G8:G47)</f>
        <v>46260754</v>
      </c>
      <c r="H48" s="175">
        <f>SUM(H8:H47)</f>
        <v>45023958</v>
      </c>
      <c r="I48" s="175">
        <f>H48-G48</f>
        <v>-1236796</v>
      </c>
      <c r="J48" s="176">
        <f t="shared" ref="J48" si="1">((H48*100/G48)-100)</f>
        <v>-2.6735318667741552</v>
      </c>
      <c r="K48" s="175">
        <f>SUM(K8:K47)</f>
        <v>165364442</v>
      </c>
      <c r="L48" s="175">
        <f>SUM(L8:L47)</f>
        <v>164092675</v>
      </c>
      <c r="M48" s="175">
        <f>L48-K48</f>
        <v>-1271767</v>
      </c>
      <c r="N48" s="176">
        <f t="shared" ref="N48" si="2">((L48*100/K48)-100)</f>
        <v>-0.76906920533738798</v>
      </c>
    </row>
    <row r="49" spans="1:14" ht="15" customHeight="1">
      <c r="A49" s="114" t="s">
        <v>49</v>
      </c>
      <c r="B49" s="81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</row>
    <row r="53" spans="1:14">
      <c r="D53" s="134"/>
    </row>
    <row r="54" spans="1:14">
      <c r="C54" s="137"/>
      <c r="D54" s="133"/>
      <c r="E54" s="135"/>
    </row>
    <row r="55" spans="1:14">
      <c r="D55" s="136"/>
    </row>
    <row r="62" spans="1:14">
      <c r="D62" s="75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DF8D8-8BB2-412F-8FD9-5B73A0ED4983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32" t="s">
        <v>50</v>
      </c>
      <c r="E1" s="5"/>
      <c r="H1" s="4"/>
      <c r="I1" s="4"/>
      <c r="J1" s="4"/>
      <c r="K1" s="4"/>
      <c r="L1" s="4"/>
      <c r="M1" s="4"/>
      <c r="AA1" s="39" t="str">
        <f>"Acumulado "&amp;E6</f>
        <v>Acumulado 2026</v>
      </c>
    </row>
    <row r="2" spans="1:27" ht="15.6" customHeight="1">
      <c r="A2" s="139"/>
      <c r="H2" s="3"/>
      <c r="I2" s="3"/>
      <c r="J2" s="3"/>
      <c r="K2" s="3"/>
      <c r="L2" s="3"/>
      <c r="M2" s="3"/>
      <c r="AA2" s="39" t="str">
        <f>"Acumulado "&amp;D6</f>
        <v>Acumulado 2025</v>
      </c>
    </row>
    <row r="3" spans="1:27" ht="15.6" customHeight="1">
      <c r="H3" s="3"/>
      <c r="I3" s="3"/>
      <c r="J3" s="3"/>
      <c r="K3" s="3"/>
      <c r="L3" s="3"/>
      <c r="M3" s="3"/>
    </row>
    <row r="4" spans="1:27" ht="15.6" customHeight="1">
      <c r="A4" s="31" t="s">
        <v>51</v>
      </c>
    </row>
    <row r="5" spans="1:27" ht="15.6" customHeight="1">
      <c r="A5" s="210" t="s">
        <v>1</v>
      </c>
      <c r="B5" s="197" t="s">
        <v>155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27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27" ht="15.6" customHeight="1">
      <c r="A7" s="188" t="s">
        <v>18</v>
      </c>
      <c r="B7" s="189">
        <v>1293069.5330000001</v>
      </c>
      <c r="C7" s="189">
        <v>1168400.023</v>
      </c>
      <c r="D7" s="189">
        <v>7735975.9369999999</v>
      </c>
      <c r="E7" s="189">
        <v>7595273.8839999996</v>
      </c>
      <c r="F7" s="190">
        <v>-1.818801585551</v>
      </c>
      <c r="G7" s="37"/>
    </row>
    <row r="8" spans="1:27" ht="15.6" customHeight="1">
      <c r="A8" s="188" t="s">
        <v>11</v>
      </c>
      <c r="B8" s="189">
        <v>234751</v>
      </c>
      <c r="C8" s="189">
        <v>311709</v>
      </c>
      <c r="D8" s="189">
        <v>1577814.953</v>
      </c>
      <c r="E8" s="189">
        <v>1989523</v>
      </c>
      <c r="F8" s="190">
        <v>26.09355718281115</v>
      </c>
      <c r="G8" s="6"/>
    </row>
    <row r="9" spans="1:27" ht="15.6" customHeight="1">
      <c r="A9" s="188" t="s">
        <v>8</v>
      </c>
      <c r="B9" s="189">
        <v>673980.98499999999</v>
      </c>
      <c r="C9" s="189">
        <v>591230.91599999997</v>
      </c>
      <c r="D9" s="189">
        <v>3640775.2519999999</v>
      </c>
      <c r="E9" s="189">
        <v>3863927.264</v>
      </c>
      <c r="F9" s="190">
        <v>6.1292443656722497</v>
      </c>
      <c r="G9" s="6"/>
    </row>
    <row r="10" spans="1:27" ht="15.6" customHeight="1">
      <c r="A10" s="188" t="s">
        <v>10</v>
      </c>
      <c r="B10" s="189">
        <v>406940.49699999997</v>
      </c>
      <c r="C10" s="189">
        <v>463185.51</v>
      </c>
      <c r="D10" s="189">
        <v>2722988.1529999999</v>
      </c>
      <c r="E10" s="189">
        <v>2611051.9670000002</v>
      </c>
      <c r="F10" s="190">
        <v>-4.1107849065254376</v>
      </c>
    </row>
    <row r="11" spans="1:27" ht="15.6" customHeight="1">
      <c r="A11" s="188" t="s">
        <v>9</v>
      </c>
      <c r="B11" s="189">
        <v>8587515.7819999997</v>
      </c>
      <c r="C11" s="189">
        <v>8946345.5949999988</v>
      </c>
      <c r="D11" s="189">
        <v>59454213.663000003</v>
      </c>
      <c r="E11" s="189">
        <v>59008532.960000001</v>
      </c>
      <c r="F11" s="190">
        <v>-0.74962004463841936</v>
      </c>
    </row>
    <row r="12" spans="1:27" ht="15.6" customHeight="1">
      <c r="A12" s="188" t="s">
        <v>6</v>
      </c>
      <c r="B12" s="189">
        <v>412831.18400000001</v>
      </c>
      <c r="C12" s="189">
        <v>398304.80300000001</v>
      </c>
      <c r="D12" s="189">
        <v>2986130.0980000002</v>
      </c>
      <c r="E12" s="189">
        <v>3295397.1549999998</v>
      </c>
      <c r="F12" s="190">
        <v>10.35678442835211</v>
      </c>
    </row>
    <row r="13" spans="1:27" ht="15.6" customHeight="1">
      <c r="A13" s="188" t="s">
        <v>175</v>
      </c>
      <c r="B13" s="189">
        <v>1784236.0079999999</v>
      </c>
      <c r="C13" s="189">
        <v>1820542.5419999999</v>
      </c>
      <c r="D13" s="189">
        <v>10592169.001</v>
      </c>
      <c r="E13" s="189">
        <v>10495399.885</v>
      </c>
      <c r="F13" s="190">
        <v>-0.9135911255840482</v>
      </c>
    </row>
    <row r="14" spans="1:27" ht="15.6" customHeight="1">
      <c r="A14" s="188" t="s">
        <v>148</v>
      </c>
      <c r="B14" s="189">
        <v>6223415.3339999998</v>
      </c>
      <c r="C14" s="189">
        <v>5821334.477</v>
      </c>
      <c r="D14" s="189">
        <v>40874491.578000002</v>
      </c>
      <c r="E14" s="189">
        <v>41687360.053000003</v>
      </c>
      <c r="F14" s="190">
        <v>1.988693788273352</v>
      </c>
    </row>
    <row r="15" spans="1:27" ht="15.6" customHeight="1">
      <c r="A15" s="188" t="s">
        <v>145</v>
      </c>
      <c r="B15" s="189">
        <v>2876604</v>
      </c>
      <c r="C15" s="189">
        <v>2576911</v>
      </c>
      <c r="D15" s="189">
        <v>18312832</v>
      </c>
      <c r="E15" s="189">
        <v>19916513</v>
      </c>
      <c r="F15" s="190">
        <v>8.7571436247544909</v>
      </c>
    </row>
    <row r="16" spans="1:27" ht="15.6" customHeight="1">
      <c r="A16" s="188" t="s">
        <v>144</v>
      </c>
      <c r="B16" s="189">
        <v>2933243.2039999999</v>
      </c>
      <c r="C16" s="189">
        <v>2799158.409</v>
      </c>
      <c r="D16" s="189">
        <v>19119381.423999999</v>
      </c>
      <c r="E16" s="189">
        <v>20335719.817000002</v>
      </c>
      <c r="F16" s="190">
        <v>6.3618082929878028</v>
      </c>
      <c r="G16" s="1"/>
    </row>
    <row r="17" spans="1:7" ht="15.6" customHeight="1">
      <c r="A17" s="188" t="s">
        <v>150</v>
      </c>
      <c r="B17" s="189">
        <v>1599698.2</v>
      </c>
      <c r="C17" s="189">
        <v>1878465.942</v>
      </c>
      <c r="D17" s="189">
        <v>10799711.304</v>
      </c>
      <c r="E17" s="189">
        <v>11758943.821</v>
      </c>
      <c r="F17" s="190">
        <v>8.8820199910781099</v>
      </c>
      <c r="G17" s="2"/>
    </row>
    <row r="18" spans="1:7" ht="15.6" customHeight="1">
      <c r="A18" s="188" t="s">
        <v>147</v>
      </c>
      <c r="B18" s="189">
        <v>161173.10800000001</v>
      </c>
      <c r="C18" s="189">
        <v>211371</v>
      </c>
      <c r="D18" s="189">
        <v>1212745.031</v>
      </c>
      <c r="E18" s="189">
        <v>1283547.7069999999</v>
      </c>
      <c r="F18" s="190">
        <v>5.8382161287123751</v>
      </c>
    </row>
    <row r="19" spans="1:7" ht="15.6" customHeight="1">
      <c r="A19" s="188" t="s">
        <v>143</v>
      </c>
      <c r="B19" s="189">
        <v>539804.68999999994</v>
      </c>
      <c r="C19" s="189">
        <v>532430.01600000006</v>
      </c>
      <c r="D19" s="189">
        <v>3977388.4479999999</v>
      </c>
      <c r="E19" s="189">
        <v>4190860.1260000002</v>
      </c>
      <c r="F19" s="190">
        <v>5.3671317446336673</v>
      </c>
    </row>
    <row r="20" spans="1:7" ht="15.6" customHeight="1">
      <c r="A20" s="188" t="s">
        <v>142</v>
      </c>
      <c r="B20" s="189">
        <v>1337409.551</v>
      </c>
      <c r="C20" s="189">
        <v>937231.06599999999</v>
      </c>
      <c r="D20" s="189">
        <v>10069196.471999999</v>
      </c>
      <c r="E20" s="189">
        <v>7273490.6630000016</v>
      </c>
      <c r="F20" s="190">
        <v>-27.764934538462729</v>
      </c>
    </row>
    <row r="21" spans="1:7" ht="15.6" customHeight="1">
      <c r="A21" s="188" t="s">
        <v>149</v>
      </c>
      <c r="B21" s="189">
        <v>3007068.1949999998</v>
      </c>
      <c r="C21" s="189">
        <v>2664962.003</v>
      </c>
      <c r="D21" s="189">
        <v>17507812.848000001</v>
      </c>
      <c r="E21" s="189">
        <v>17154876.728</v>
      </c>
      <c r="F21" s="190">
        <v>-2.0158778430186151</v>
      </c>
    </row>
    <row r="22" spans="1:7" ht="15.6" customHeight="1">
      <c r="A22" s="188" t="s">
        <v>146</v>
      </c>
      <c r="B22" s="189">
        <v>3345745.6940000001</v>
      </c>
      <c r="C22" s="189">
        <v>3303894.9350000001</v>
      </c>
      <c r="D22" s="189">
        <v>21127580.793000001</v>
      </c>
      <c r="E22" s="189">
        <v>21130224.844000001</v>
      </c>
      <c r="F22" s="190">
        <v>1.251468886053431E-2</v>
      </c>
    </row>
    <row r="23" spans="1:7" ht="15.6" customHeight="1">
      <c r="A23" s="188" t="s">
        <v>165</v>
      </c>
      <c r="B23" s="189">
        <v>448522.06200000009</v>
      </c>
      <c r="C23" s="189">
        <v>520306.89600000001</v>
      </c>
      <c r="D23" s="189">
        <v>3171085.3670000001</v>
      </c>
      <c r="E23" s="189">
        <v>3608876.4169999999</v>
      </c>
      <c r="F23" s="190">
        <v>13.805716318957741</v>
      </c>
    </row>
    <row r="24" spans="1:7" ht="15.6" customHeight="1">
      <c r="A24" s="188" t="s">
        <v>141</v>
      </c>
      <c r="B24" s="189">
        <v>151506.04</v>
      </c>
      <c r="C24" s="189">
        <v>291841.06599999999</v>
      </c>
      <c r="D24" s="189">
        <v>1316526.1769999999</v>
      </c>
      <c r="E24" s="189">
        <v>1324615.9269999999</v>
      </c>
      <c r="F24" s="190">
        <v>0.61447695771870769</v>
      </c>
    </row>
    <row r="25" spans="1:7" ht="15.6" customHeight="1">
      <c r="A25" s="188" t="s">
        <v>140</v>
      </c>
      <c r="B25" s="189">
        <v>48892</v>
      </c>
      <c r="C25" s="189">
        <v>48237</v>
      </c>
      <c r="D25" s="189">
        <v>319460</v>
      </c>
      <c r="E25" s="189">
        <v>324057</v>
      </c>
      <c r="F25" s="190">
        <v>1.4389907969698901</v>
      </c>
    </row>
    <row r="26" spans="1:7" ht="15.6" customHeight="1">
      <c r="A26" s="188" t="s">
        <v>152</v>
      </c>
      <c r="B26" s="189">
        <v>260800.70300000001</v>
      </c>
      <c r="C26" s="189">
        <v>222883.62400000001</v>
      </c>
      <c r="D26" s="189">
        <v>1753629.264</v>
      </c>
      <c r="E26" s="189">
        <v>1505594.0160000001</v>
      </c>
      <c r="F26" s="190">
        <v>-14.144109766635379</v>
      </c>
    </row>
    <row r="27" spans="1:7" ht="15.6" customHeight="1">
      <c r="A27" s="188" t="s">
        <v>173</v>
      </c>
      <c r="B27" s="189">
        <v>291745.25599999999</v>
      </c>
      <c r="C27" s="189">
        <v>260670.92199999999</v>
      </c>
      <c r="D27" s="189">
        <v>2028417.642</v>
      </c>
      <c r="E27" s="189">
        <v>2072290.226</v>
      </c>
      <c r="F27" s="190">
        <v>2.162896983914123</v>
      </c>
    </row>
    <row r="28" spans="1:7" ht="15.6" customHeight="1">
      <c r="A28" s="188" t="s">
        <v>177</v>
      </c>
      <c r="B28" s="189">
        <v>1117400.898</v>
      </c>
      <c r="C28" s="189">
        <v>1208456.5689999999</v>
      </c>
      <c r="D28" s="189">
        <v>8376514.4060000004</v>
      </c>
      <c r="E28" s="189">
        <v>8161285.9900000002</v>
      </c>
      <c r="F28" s="190">
        <v>-2.5694269187412151</v>
      </c>
    </row>
    <row r="29" spans="1:7" ht="15.6" customHeight="1">
      <c r="A29" s="188" t="s">
        <v>178</v>
      </c>
      <c r="B29" s="189">
        <v>629690.99200000009</v>
      </c>
      <c r="C29" s="189">
        <v>609165.93599999999</v>
      </c>
      <c r="D29" s="189">
        <v>4104265.45</v>
      </c>
      <c r="E29" s="189">
        <v>4127228.2319999998</v>
      </c>
      <c r="F29" s="190">
        <v>0.55948579056941128</v>
      </c>
    </row>
    <row r="30" spans="1:7" ht="15.6" customHeight="1">
      <c r="A30" s="188" t="s">
        <v>179</v>
      </c>
      <c r="B30" s="189">
        <v>320560</v>
      </c>
      <c r="C30" s="189">
        <v>335481</v>
      </c>
      <c r="D30" s="189">
        <v>2393590</v>
      </c>
      <c r="E30" s="189">
        <v>2365825</v>
      </c>
      <c r="F30" s="190">
        <v>-1.1599730948073841</v>
      </c>
    </row>
    <row r="31" spans="1:7" ht="15.6" customHeight="1">
      <c r="A31" s="188" t="s">
        <v>180</v>
      </c>
      <c r="B31" s="189">
        <v>2369936.236</v>
      </c>
      <c r="C31" s="189">
        <v>2468589.6570000001</v>
      </c>
      <c r="D31" s="189">
        <v>16711369.74</v>
      </c>
      <c r="E31" s="189">
        <v>17659065.984999999</v>
      </c>
      <c r="F31" s="190">
        <v>5.6709668910718563</v>
      </c>
    </row>
    <row r="32" spans="1:7" ht="15.6" customHeight="1">
      <c r="A32" s="188" t="s">
        <v>181</v>
      </c>
      <c r="B32" s="189">
        <v>6901915.7529999996</v>
      </c>
      <c r="C32" s="189">
        <v>6700089.7529999996</v>
      </c>
      <c r="D32" s="189">
        <v>48105596.060000002</v>
      </c>
      <c r="E32" s="189">
        <v>46660864.324000001</v>
      </c>
      <c r="F32" s="190">
        <v>-3.0032508779187741</v>
      </c>
    </row>
    <row r="33" spans="1:6" ht="15.6" customHeight="1">
      <c r="A33" s="188" t="s">
        <v>182</v>
      </c>
      <c r="B33" s="189">
        <v>464803.891</v>
      </c>
      <c r="C33" s="189">
        <v>467668.39600000001</v>
      </c>
      <c r="D33" s="189">
        <v>3220699.9780000001</v>
      </c>
      <c r="E33" s="189">
        <v>3169165.4130000002</v>
      </c>
      <c r="F33" s="190">
        <v>-1.6001044913224971</v>
      </c>
    </row>
    <row r="34" spans="1:6" ht="15.6" customHeight="1">
      <c r="A34" s="188" t="s">
        <v>183</v>
      </c>
      <c r="B34" s="189">
        <v>129541</v>
      </c>
      <c r="C34" s="189">
        <v>108015</v>
      </c>
      <c r="D34" s="189">
        <v>893138</v>
      </c>
      <c r="E34" s="189">
        <v>932906</v>
      </c>
      <c r="F34" s="190">
        <v>4.4526153853043979</v>
      </c>
    </row>
    <row r="35" spans="1:6" ht="15.6" customHeight="1">
      <c r="A35" s="179" t="s">
        <v>153</v>
      </c>
      <c r="B35" s="178">
        <f>SUM(B7:B34)</f>
        <v>48552801.795999996</v>
      </c>
      <c r="C35" s="77">
        <f>SUM(C7:C34)</f>
        <v>47666883.055999979</v>
      </c>
      <c r="D35" s="76">
        <f>SUM(D7:D34)</f>
        <v>324105499.03899997</v>
      </c>
      <c r="E35" s="78">
        <f>SUM(E7:E34)</f>
        <v>325502417.40399998</v>
      </c>
      <c r="F35" s="177">
        <f>E35*100/D35-100</f>
        <v>0.43100730137007304</v>
      </c>
    </row>
    <row r="36" spans="1:6" ht="15.6" customHeight="1">
      <c r="A36" s="73" t="s">
        <v>52</v>
      </c>
      <c r="B36" s="72"/>
      <c r="D36" s="72"/>
      <c r="E36" s="23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BCA01-9790-4A9D-AF60-B4498925355B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54</v>
      </c>
      <c r="E1" s="5"/>
      <c r="H1" s="4"/>
      <c r="I1" s="4"/>
      <c r="J1" s="4"/>
      <c r="K1" s="4"/>
      <c r="L1" s="4"/>
      <c r="M1" s="4"/>
    </row>
    <row r="2" spans="1:14" ht="15.6" customHeight="1">
      <c r="A2" s="79" t="s">
        <v>156</v>
      </c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1283318</v>
      </c>
      <c r="C7" s="189">
        <v>1159707</v>
      </c>
      <c r="D7" s="189">
        <v>7679874</v>
      </c>
      <c r="E7" s="189">
        <v>7552664</v>
      </c>
      <c r="F7" s="190">
        <v>-1.656407383766975</v>
      </c>
      <c r="G7" s="13"/>
    </row>
    <row r="8" spans="1:14" ht="15.6" customHeight="1">
      <c r="A8" s="188" t="s">
        <v>11</v>
      </c>
      <c r="B8" s="189">
        <v>233365</v>
      </c>
      <c r="C8" s="189">
        <v>309649</v>
      </c>
      <c r="D8" s="189">
        <v>1567616</v>
      </c>
      <c r="E8" s="189">
        <v>1976526</v>
      </c>
      <c r="F8" s="190">
        <v>26.08483199967338</v>
      </c>
      <c r="G8" s="6"/>
    </row>
    <row r="9" spans="1:14" ht="15.6" customHeight="1">
      <c r="A9" s="188" t="s">
        <v>8</v>
      </c>
      <c r="B9" s="189">
        <v>660426</v>
      </c>
      <c r="C9" s="189">
        <v>577731</v>
      </c>
      <c r="D9" s="189">
        <v>3591043</v>
      </c>
      <c r="E9" s="189">
        <v>3817089</v>
      </c>
      <c r="F9" s="190">
        <v>6.2947171615600297</v>
      </c>
      <c r="G9" s="6"/>
    </row>
    <row r="10" spans="1:14" ht="15.6" customHeight="1">
      <c r="A10" s="188" t="s">
        <v>10</v>
      </c>
      <c r="B10" s="189">
        <v>399912</v>
      </c>
      <c r="C10" s="189">
        <v>445827</v>
      </c>
      <c r="D10" s="189">
        <v>2670628</v>
      </c>
      <c r="E10" s="189">
        <v>2568503</v>
      </c>
      <c r="F10" s="190">
        <v>-3.8240069376940511</v>
      </c>
    </row>
    <row r="11" spans="1:14" ht="15.6" customHeight="1">
      <c r="A11" s="188" t="s">
        <v>9</v>
      </c>
      <c r="B11" s="189">
        <v>8050012</v>
      </c>
      <c r="C11" s="189">
        <v>8268365</v>
      </c>
      <c r="D11" s="189">
        <v>55782816</v>
      </c>
      <c r="E11" s="189">
        <v>55068057</v>
      </c>
      <c r="F11" s="190">
        <v>-1.2813247004238659</v>
      </c>
    </row>
    <row r="12" spans="1:14" ht="15.6" customHeight="1">
      <c r="A12" s="188" t="s">
        <v>6</v>
      </c>
      <c r="B12" s="189">
        <v>395898</v>
      </c>
      <c r="C12" s="189">
        <v>380793</v>
      </c>
      <c r="D12" s="189">
        <v>2907191</v>
      </c>
      <c r="E12" s="189">
        <v>3205215</v>
      </c>
      <c r="F12" s="190">
        <v>10.25127004039294</v>
      </c>
    </row>
    <row r="13" spans="1:14" ht="15.6" customHeight="1">
      <c r="A13" s="188" t="s">
        <v>175</v>
      </c>
      <c r="B13" s="189">
        <v>1768198</v>
      </c>
      <c r="C13" s="189">
        <v>1805645</v>
      </c>
      <c r="D13" s="189">
        <v>10514021</v>
      </c>
      <c r="E13" s="189">
        <v>10429704</v>
      </c>
      <c r="F13" s="190">
        <v>-0.80194817948337516</v>
      </c>
    </row>
    <row r="14" spans="1:14" ht="15.6" customHeight="1">
      <c r="A14" s="188" t="s">
        <v>148</v>
      </c>
      <c r="B14" s="189">
        <v>6061371</v>
      </c>
      <c r="C14" s="189">
        <v>5658627</v>
      </c>
      <c r="D14" s="189">
        <v>39869487</v>
      </c>
      <c r="E14" s="189">
        <v>40623473</v>
      </c>
      <c r="F14" s="190">
        <v>1.8911354440050869</v>
      </c>
    </row>
    <row r="15" spans="1:14" ht="15.6" customHeight="1">
      <c r="A15" s="188" t="s">
        <v>145</v>
      </c>
      <c r="B15" s="189">
        <v>2874293</v>
      </c>
      <c r="C15" s="189">
        <v>2571923</v>
      </c>
      <c r="D15" s="189">
        <v>18298293</v>
      </c>
      <c r="E15" s="189">
        <v>19893252</v>
      </c>
      <c r="F15" s="190">
        <v>8.7164360085391621</v>
      </c>
    </row>
    <row r="16" spans="1:14" ht="15.6" customHeight="1">
      <c r="A16" s="188" t="s">
        <v>144</v>
      </c>
      <c r="B16" s="189">
        <v>2912723</v>
      </c>
      <c r="C16" s="189">
        <v>2776963</v>
      </c>
      <c r="D16" s="189">
        <v>18977101</v>
      </c>
      <c r="E16" s="189">
        <v>20174730</v>
      </c>
      <c r="F16" s="190">
        <v>6.3109165093235324</v>
      </c>
      <c r="G16" s="1"/>
    </row>
    <row r="17" spans="1:7" ht="15.6" customHeight="1">
      <c r="A17" s="188" t="s">
        <v>150</v>
      </c>
      <c r="B17" s="189">
        <v>1596779</v>
      </c>
      <c r="C17" s="189">
        <v>1875909</v>
      </c>
      <c r="D17" s="189">
        <v>10784743</v>
      </c>
      <c r="E17" s="189">
        <v>11741020</v>
      </c>
      <c r="F17" s="190">
        <v>8.8669428654906284</v>
      </c>
      <c r="G17" s="2"/>
    </row>
    <row r="18" spans="1:7" ht="15.6" customHeight="1">
      <c r="A18" s="188" t="s">
        <v>147</v>
      </c>
      <c r="B18" s="189">
        <v>109830</v>
      </c>
      <c r="C18" s="189">
        <v>144207</v>
      </c>
      <c r="D18" s="189">
        <v>779758</v>
      </c>
      <c r="E18" s="189">
        <v>837630</v>
      </c>
      <c r="F18" s="190">
        <v>7.4217898373597961</v>
      </c>
    </row>
    <row r="19" spans="1:7" ht="15.6" customHeight="1">
      <c r="A19" s="188" t="s">
        <v>143</v>
      </c>
      <c r="B19" s="189">
        <v>536915</v>
      </c>
      <c r="C19" s="189">
        <v>525285</v>
      </c>
      <c r="D19" s="189">
        <v>3962230</v>
      </c>
      <c r="E19" s="189">
        <v>4172605</v>
      </c>
      <c r="F19" s="190">
        <v>5.3095100486342233</v>
      </c>
    </row>
    <row r="20" spans="1:7" ht="15.6" customHeight="1">
      <c r="A20" s="188" t="s">
        <v>142</v>
      </c>
      <c r="B20" s="189">
        <v>1331167</v>
      </c>
      <c r="C20" s="189">
        <v>935672</v>
      </c>
      <c r="D20" s="189">
        <v>10040425</v>
      </c>
      <c r="E20" s="189">
        <v>7254130</v>
      </c>
      <c r="F20" s="190">
        <v>-27.750767522291142</v>
      </c>
    </row>
    <row r="21" spans="1:7" ht="15.6" customHeight="1">
      <c r="A21" s="188" t="s">
        <v>149</v>
      </c>
      <c r="B21" s="189">
        <v>2928249</v>
      </c>
      <c r="C21" s="189">
        <v>2641281</v>
      </c>
      <c r="D21" s="189">
        <v>17261559</v>
      </c>
      <c r="E21" s="189">
        <v>16920205</v>
      </c>
      <c r="F21" s="190">
        <v>-1.9775386452637349</v>
      </c>
    </row>
    <row r="22" spans="1:7" ht="15.6" customHeight="1">
      <c r="A22" s="188" t="s">
        <v>146</v>
      </c>
      <c r="B22" s="189">
        <v>3098328</v>
      </c>
      <c r="C22" s="189">
        <v>3069792</v>
      </c>
      <c r="D22" s="189">
        <v>19360740</v>
      </c>
      <c r="E22" s="189">
        <v>19403068</v>
      </c>
      <c r="F22" s="190">
        <v>0.21862800698733051</v>
      </c>
    </row>
    <row r="23" spans="1:7" ht="15.6" customHeight="1">
      <c r="A23" s="188" t="s">
        <v>165</v>
      </c>
      <c r="B23" s="189">
        <v>443588</v>
      </c>
      <c r="C23" s="189">
        <v>506589</v>
      </c>
      <c r="D23" s="189">
        <v>3133085</v>
      </c>
      <c r="E23" s="189">
        <v>3529873</v>
      </c>
      <c r="F23" s="190">
        <v>12.664450533579529</v>
      </c>
    </row>
    <row r="24" spans="1:7" ht="15.6" customHeight="1">
      <c r="A24" s="188" t="s">
        <v>141</v>
      </c>
      <c r="B24" s="189">
        <v>150097</v>
      </c>
      <c r="C24" s="189">
        <v>289268</v>
      </c>
      <c r="D24" s="189">
        <v>1300658</v>
      </c>
      <c r="E24" s="189">
        <v>1309896</v>
      </c>
      <c r="F24" s="190">
        <v>0.71025588586699939</v>
      </c>
    </row>
    <row r="25" spans="1:7" ht="15.6" customHeight="1">
      <c r="A25" s="188" t="s">
        <v>140</v>
      </c>
      <c r="B25" s="189">
        <v>48892</v>
      </c>
      <c r="C25" s="189">
        <v>47977</v>
      </c>
      <c r="D25" s="189">
        <v>316525</v>
      </c>
      <c r="E25" s="189">
        <v>321881</v>
      </c>
      <c r="F25" s="190">
        <v>1.692125424532023</v>
      </c>
    </row>
    <row r="26" spans="1:7" ht="15.6" customHeight="1">
      <c r="A26" s="188" t="s">
        <v>152</v>
      </c>
      <c r="B26" s="189">
        <v>257275</v>
      </c>
      <c r="C26" s="189">
        <v>219616</v>
      </c>
      <c r="D26" s="189">
        <v>1737821</v>
      </c>
      <c r="E26" s="189">
        <v>1491076</v>
      </c>
      <c r="F26" s="190">
        <v>-14.19852792663916</v>
      </c>
    </row>
    <row r="27" spans="1:7" ht="15.6" customHeight="1">
      <c r="A27" s="188" t="s">
        <v>173</v>
      </c>
      <c r="B27" s="189">
        <v>288255</v>
      </c>
      <c r="C27" s="189">
        <v>258028</v>
      </c>
      <c r="D27" s="189">
        <v>1997686</v>
      </c>
      <c r="E27" s="189">
        <v>2044117</v>
      </c>
      <c r="F27" s="190">
        <v>2.3242391446904089</v>
      </c>
    </row>
    <row r="28" spans="1:7" ht="15.6" customHeight="1">
      <c r="A28" s="188" t="s">
        <v>177</v>
      </c>
      <c r="B28" s="189">
        <v>1069984</v>
      </c>
      <c r="C28" s="189">
        <v>1136748</v>
      </c>
      <c r="D28" s="189">
        <v>7915761</v>
      </c>
      <c r="E28" s="189">
        <v>7551818</v>
      </c>
      <c r="F28" s="190">
        <v>-4.5977007138037607</v>
      </c>
    </row>
    <row r="29" spans="1:7" ht="15.6" customHeight="1">
      <c r="A29" s="188" t="s">
        <v>178</v>
      </c>
      <c r="B29" s="189">
        <v>625264</v>
      </c>
      <c r="C29" s="189">
        <v>605504</v>
      </c>
      <c r="D29" s="189">
        <v>4071394</v>
      </c>
      <c r="E29" s="189">
        <v>4099250</v>
      </c>
      <c r="F29" s="190">
        <v>0.68418826573895331</v>
      </c>
    </row>
    <row r="30" spans="1:7" ht="15.6" customHeight="1">
      <c r="A30" s="188" t="s">
        <v>179</v>
      </c>
      <c r="B30" s="189">
        <v>317931</v>
      </c>
      <c r="C30" s="189">
        <v>333558</v>
      </c>
      <c r="D30" s="189">
        <v>2371482</v>
      </c>
      <c r="E30" s="189">
        <v>2346188</v>
      </c>
      <c r="F30" s="190">
        <v>-1.0665904274204929</v>
      </c>
    </row>
    <row r="31" spans="1:7" ht="15.6" customHeight="1">
      <c r="A31" s="188" t="s">
        <v>180</v>
      </c>
      <c r="B31" s="189">
        <v>2333162</v>
      </c>
      <c r="C31" s="189">
        <v>2455723</v>
      </c>
      <c r="D31" s="189">
        <v>16531916</v>
      </c>
      <c r="E31" s="189">
        <v>17576469</v>
      </c>
      <c r="F31" s="190">
        <v>6.3184025372497681</v>
      </c>
    </row>
    <row r="32" spans="1:7" ht="15.6" customHeight="1">
      <c r="A32" s="188" t="s">
        <v>181</v>
      </c>
      <c r="B32" s="189">
        <v>6847852</v>
      </c>
      <c r="C32" s="189">
        <v>6652059</v>
      </c>
      <c r="D32" s="189">
        <v>47756238</v>
      </c>
      <c r="E32" s="189">
        <v>46295042</v>
      </c>
      <c r="F32" s="190">
        <v>-3.0596966201567279</v>
      </c>
    </row>
    <row r="33" spans="1:6" ht="15.6" customHeight="1">
      <c r="A33" s="188" t="s">
        <v>182</v>
      </c>
      <c r="B33" s="189">
        <v>452279</v>
      </c>
      <c r="C33" s="189">
        <v>456570</v>
      </c>
      <c r="D33" s="189">
        <v>3129335</v>
      </c>
      <c r="E33" s="189">
        <v>3079201</v>
      </c>
      <c r="F33" s="190">
        <v>-1.602065614579459</v>
      </c>
    </row>
    <row r="34" spans="1:6" ht="15.6" customHeight="1">
      <c r="A34" s="188" t="s">
        <v>183</v>
      </c>
      <c r="B34" s="189">
        <v>128596</v>
      </c>
      <c r="C34" s="189">
        <v>107257</v>
      </c>
      <c r="D34" s="189">
        <v>888825</v>
      </c>
      <c r="E34" s="189">
        <v>926924</v>
      </c>
      <c r="F34" s="190">
        <v>4.2864455882766634</v>
      </c>
    </row>
    <row r="35" spans="1:6" ht="15.6" customHeight="1">
      <c r="A35" s="156" t="s">
        <v>153</v>
      </c>
      <c r="B35" s="178">
        <f>SUM(B7:B34)</f>
        <v>47203959</v>
      </c>
      <c r="C35" s="178">
        <f>SUM(C7:C34)</f>
        <v>46216273</v>
      </c>
      <c r="D35" s="76">
        <f>SUM(D7:D34)</f>
        <v>315198251</v>
      </c>
      <c r="E35" s="78">
        <f>SUM(E7:E34)</f>
        <v>316209606</v>
      </c>
      <c r="F35" s="140">
        <f>E35*100/D35-100</f>
        <v>0.32086313829196911</v>
      </c>
    </row>
    <row r="36" spans="1:6" ht="15.6" customHeight="1">
      <c r="A36" s="73" t="s">
        <v>52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2AE65-1691-4214-A428-8BB5758A5981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55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1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1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862483</v>
      </c>
      <c r="C7" s="189">
        <v>853127</v>
      </c>
      <c r="D7" s="189">
        <v>5334612</v>
      </c>
      <c r="E7" s="189">
        <v>5369313</v>
      </c>
      <c r="F7" s="190">
        <v>0.65048779555101532</v>
      </c>
      <c r="G7" s="37"/>
    </row>
    <row r="8" spans="1:14" ht="15.6" customHeight="1">
      <c r="A8" s="188" t="s">
        <v>11</v>
      </c>
      <c r="B8" s="189">
        <v>4275</v>
      </c>
      <c r="C8" s="189">
        <v>5571</v>
      </c>
      <c r="D8" s="189">
        <v>31715</v>
      </c>
      <c r="E8" s="189">
        <v>51961</v>
      </c>
      <c r="F8" s="190">
        <v>63.837300961690062</v>
      </c>
      <c r="G8" s="6"/>
    </row>
    <row r="9" spans="1:14" ht="15.6" customHeight="1">
      <c r="A9" s="188" t="s">
        <v>8</v>
      </c>
      <c r="B9" s="189">
        <v>10005</v>
      </c>
      <c r="C9" s="189">
        <v>0</v>
      </c>
      <c r="D9" s="189">
        <v>57671</v>
      </c>
      <c r="E9" s="189">
        <v>90122</v>
      </c>
      <c r="F9" s="190">
        <v>56.269182084583242</v>
      </c>
      <c r="G9" s="6"/>
    </row>
    <row r="10" spans="1:14" ht="15.6" customHeight="1">
      <c r="A10" s="188" t="s">
        <v>10</v>
      </c>
      <c r="B10" s="189">
        <v>31655</v>
      </c>
      <c r="C10" s="189">
        <v>64429</v>
      </c>
      <c r="D10" s="189">
        <v>340389</v>
      </c>
      <c r="E10" s="189">
        <v>369691</v>
      </c>
      <c r="F10" s="190">
        <v>8.6083862874534702</v>
      </c>
    </row>
    <row r="11" spans="1:14" ht="15.6" customHeight="1">
      <c r="A11" s="188" t="s">
        <v>9</v>
      </c>
      <c r="B11" s="189">
        <v>2531658</v>
      </c>
      <c r="C11" s="189">
        <v>3012176</v>
      </c>
      <c r="D11" s="189">
        <v>16490672</v>
      </c>
      <c r="E11" s="189">
        <v>16660674</v>
      </c>
      <c r="F11" s="190">
        <v>1.0308979524909601</v>
      </c>
    </row>
    <row r="12" spans="1:14" ht="15.6" customHeight="1">
      <c r="A12" s="188" t="s">
        <v>6</v>
      </c>
      <c r="B12" s="189">
        <v>122615</v>
      </c>
      <c r="C12" s="189">
        <v>52916</v>
      </c>
      <c r="D12" s="189">
        <v>570380</v>
      </c>
      <c r="E12" s="189">
        <v>449536</v>
      </c>
      <c r="F12" s="190">
        <v>-21.186577369472989</v>
      </c>
    </row>
    <row r="13" spans="1:14" ht="15.6" customHeight="1">
      <c r="A13" s="188" t="s">
        <v>175</v>
      </c>
      <c r="B13" s="189">
        <v>195830</v>
      </c>
      <c r="C13" s="189">
        <v>201613</v>
      </c>
      <c r="D13" s="189">
        <v>938726</v>
      </c>
      <c r="E13" s="189">
        <v>949585</v>
      </c>
      <c r="F13" s="190">
        <v>1.1567805728189029</v>
      </c>
    </row>
    <row r="14" spans="1:14" ht="15.6" customHeight="1">
      <c r="A14" s="188" t="s">
        <v>148</v>
      </c>
      <c r="B14" s="189">
        <v>1422537</v>
      </c>
      <c r="C14" s="189">
        <v>1362555</v>
      </c>
      <c r="D14" s="189">
        <v>9614543</v>
      </c>
      <c r="E14" s="189">
        <v>9887130</v>
      </c>
      <c r="F14" s="190">
        <v>2.8351529552678731</v>
      </c>
    </row>
    <row r="15" spans="1:14" ht="15.6" customHeight="1">
      <c r="A15" s="188" t="s">
        <v>145</v>
      </c>
      <c r="B15" s="189">
        <v>1818662</v>
      </c>
      <c r="C15" s="189">
        <v>1614931</v>
      </c>
      <c r="D15" s="189">
        <v>10826086</v>
      </c>
      <c r="E15" s="189">
        <v>12788955</v>
      </c>
      <c r="F15" s="190">
        <v>18.13092007582426</v>
      </c>
    </row>
    <row r="16" spans="1:14" ht="15.6" customHeight="1">
      <c r="A16" s="188" t="s">
        <v>144</v>
      </c>
      <c r="B16" s="189">
        <v>2357366</v>
      </c>
      <c r="C16" s="189">
        <v>2133247</v>
      </c>
      <c r="D16" s="189">
        <v>14847850</v>
      </c>
      <c r="E16" s="189">
        <v>15005378</v>
      </c>
      <c r="F16" s="190">
        <v>1.060948218092179</v>
      </c>
      <c r="G16" s="1"/>
    </row>
    <row r="17" spans="1:7" ht="15.6" customHeight="1">
      <c r="A17" s="188" t="s">
        <v>150</v>
      </c>
      <c r="B17" s="189">
        <v>787239</v>
      </c>
      <c r="C17" s="189">
        <v>925312</v>
      </c>
      <c r="D17" s="189">
        <v>5451215</v>
      </c>
      <c r="E17" s="189">
        <v>5525941</v>
      </c>
      <c r="F17" s="190">
        <v>1.3708136626421781</v>
      </c>
      <c r="G17" s="2"/>
    </row>
    <row r="18" spans="1:7" ht="15.6" customHeight="1">
      <c r="A18" s="188" t="s">
        <v>147</v>
      </c>
      <c r="B18" s="189">
        <v>52891</v>
      </c>
      <c r="C18" s="189">
        <v>88421</v>
      </c>
      <c r="D18" s="189">
        <v>427770</v>
      </c>
      <c r="E18" s="189">
        <v>487986</v>
      </c>
      <c r="F18" s="190">
        <v>14.07672347289432</v>
      </c>
    </row>
    <row r="19" spans="1:7" ht="15.6" customHeight="1">
      <c r="A19" s="188" t="s">
        <v>143</v>
      </c>
      <c r="B19" s="189">
        <v>142295</v>
      </c>
      <c r="C19" s="189">
        <v>202231</v>
      </c>
      <c r="D19" s="189">
        <v>1382279</v>
      </c>
      <c r="E19" s="189">
        <v>1815137</v>
      </c>
      <c r="F19" s="190">
        <v>31.31480692392779</v>
      </c>
    </row>
    <row r="20" spans="1:7" ht="15.6" customHeight="1">
      <c r="A20" s="188" t="s">
        <v>142</v>
      </c>
      <c r="B20" s="189">
        <v>154495</v>
      </c>
      <c r="C20" s="189">
        <v>110677</v>
      </c>
      <c r="D20" s="189">
        <v>932238</v>
      </c>
      <c r="E20" s="189">
        <v>940919</v>
      </c>
      <c r="F20" s="190">
        <v>0.93119997253920428</v>
      </c>
    </row>
    <row r="21" spans="1:7" ht="15.6" customHeight="1">
      <c r="A21" s="188" t="s">
        <v>149</v>
      </c>
      <c r="B21" s="189">
        <v>2397519</v>
      </c>
      <c r="C21" s="189">
        <v>1888912</v>
      </c>
      <c r="D21" s="189">
        <v>13012043</v>
      </c>
      <c r="E21" s="189">
        <v>12729225</v>
      </c>
      <c r="F21" s="190">
        <v>-2.1735095710950252</v>
      </c>
    </row>
    <row r="22" spans="1:7" ht="15.6" customHeight="1">
      <c r="A22" s="188" t="s">
        <v>146</v>
      </c>
      <c r="B22" s="189">
        <v>1033987</v>
      </c>
      <c r="C22" s="189">
        <v>863033</v>
      </c>
      <c r="D22" s="189">
        <v>6332195</v>
      </c>
      <c r="E22" s="189">
        <v>6322714</v>
      </c>
      <c r="F22" s="190">
        <v>-0.1497269114422437</v>
      </c>
    </row>
    <row r="23" spans="1:7" ht="15.6" customHeight="1">
      <c r="A23" s="188" t="s">
        <v>165</v>
      </c>
      <c r="B23" s="189">
        <v>10343</v>
      </c>
      <c r="C23" s="189">
        <v>3000</v>
      </c>
      <c r="D23" s="189">
        <v>52157</v>
      </c>
      <c r="E23" s="189">
        <v>57088</v>
      </c>
      <c r="F23" s="190">
        <v>9.454148052993844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7757</v>
      </c>
      <c r="C25" s="189">
        <v>7443</v>
      </c>
      <c r="D25" s="189">
        <v>38239</v>
      </c>
      <c r="E25" s="189">
        <v>42031</v>
      </c>
      <c r="F25" s="190">
        <v>9.9165773163524165</v>
      </c>
    </row>
    <row r="26" spans="1:7" ht="15.6" customHeight="1">
      <c r="A26" s="188" t="s">
        <v>152</v>
      </c>
      <c r="B26" s="189">
        <v>142217</v>
      </c>
      <c r="C26" s="189">
        <v>85049</v>
      </c>
      <c r="D26" s="189">
        <v>839632</v>
      </c>
      <c r="E26" s="189">
        <v>830581</v>
      </c>
      <c r="F26" s="190">
        <v>-1.077972254511494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278214</v>
      </c>
      <c r="C28" s="189">
        <v>289352</v>
      </c>
      <c r="D28" s="189">
        <v>2324271</v>
      </c>
      <c r="E28" s="189">
        <v>2188297</v>
      </c>
      <c r="F28" s="190">
        <v>-5.8501784000230543</v>
      </c>
    </row>
    <row r="29" spans="1:7" ht="15.6" customHeight="1">
      <c r="A29" s="188" t="s">
        <v>178</v>
      </c>
      <c r="B29" s="189">
        <v>11040</v>
      </c>
      <c r="C29" s="189">
        <v>22689</v>
      </c>
      <c r="D29" s="189">
        <v>115368</v>
      </c>
      <c r="E29" s="189">
        <v>130672</v>
      </c>
      <c r="F29" s="190">
        <v>13.26537688093752</v>
      </c>
    </row>
    <row r="30" spans="1:7" ht="15.6" customHeight="1">
      <c r="A30" s="188" t="s">
        <v>179</v>
      </c>
      <c r="B30" s="189">
        <v>56369</v>
      </c>
      <c r="C30" s="189">
        <v>43625</v>
      </c>
      <c r="D30" s="189">
        <v>279527</v>
      </c>
      <c r="E30" s="189">
        <v>368395</v>
      </c>
      <c r="F30" s="190">
        <v>31.792277669062379</v>
      </c>
    </row>
    <row r="31" spans="1:7" ht="15.6" customHeight="1">
      <c r="A31" s="188" t="s">
        <v>180</v>
      </c>
      <c r="B31" s="189">
        <v>1740062</v>
      </c>
      <c r="C31" s="189">
        <v>1617785</v>
      </c>
      <c r="D31" s="189">
        <v>10913790</v>
      </c>
      <c r="E31" s="189">
        <v>11512416</v>
      </c>
      <c r="F31" s="190">
        <v>5.4850423180215131</v>
      </c>
    </row>
    <row r="32" spans="1:7" ht="15.6" customHeight="1">
      <c r="A32" s="188" t="s">
        <v>181</v>
      </c>
      <c r="B32" s="189">
        <v>175031</v>
      </c>
      <c r="C32" s="189">
        <v>244422</v>
      </c>
      <c r="D32" s="189">
        <v>2206239</v>
      </c>
      <c r="E32" s="189">
        <v>2349981</v>
      </c>
      <c r="F32" s="190">
        <v>6.5152506142806894</v>
      </c>
    </row>
    <row r="33" spans="1:6" ht="15.6" customHeight="1">
      <c r="A33" s="188" t="s">
        <v>182</v>
      </c>
      <c r="B33" s="189">
        <v>3400</v>
      </c>
      <c r="C33" s="189">
        <v>5500</v>
      </c>
      <c r="D33" s="189">
        <v>14055</v>
      </c>
      <c r="E33" s="189">
        <v>24980</v>
      </c>
      <c r="F33" s="190">
        <v>77.730345072927776</v>
      </c>
    </row>
    <row r="34" spans="1:6" ht="15.6" customHeight="1">
      <c r="A34" s="188" t="s">
        <v>183</v>
      </c>
      <c r="B34" s="189">
        <v>17470</v>
      </c>
      <c r="C34" s="189">
        <v>14623</v>
      </c>
      <c r="D34" s="189">
        <v>199393</v>
      </c>
      <c r="E34" s="189">
        <v>144265</v>
      </c>
      <c r="F34" s="190">
        <v>-27.647911411132782</v>
      </c>
    </row>
    <row r="35" spans="1:6" ht="15.6" customHeight="1">
      <c r="A35" s="156" t="s">
        <v>153</v>
      </c>
      <c r="B35" s="76">
        <f>SUM(B7:B34)</f>
        <v>16367415</v>
      </c>
      <c r="C35" s="77">
        <f>SUM(C7:C34)</f>
        <v>15712639</v>
      </c>
      <c r="D35" s="76">
        <f>SUM(D7:D34)</f>
        <v>103573055</v>
      </c>
      <c r="E35" s="78">
        <f>SUM(E7:E34)</f>
        <v>107092973</v>
      </c>
      <c r="F35" s="140">
        <f>E35*100/D35-100</f>
        <v>3.3984881492585117</v>
      </c>
    </row>
    <row r="36" spans="1:6" ht="15.6" customHeight="1">
      <c r="A36" s="73" t="s">
        <v>56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33D0A-7200-469D-B5CA-993FF2A2C7FD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366989</v>
      </c>
      <c r="C7" s="189">
        <v>263634</v>
      </c>
      <c r="D7" s="189">
        <v>2099713</v>
      </c>
      <c r="E7" s="189">
        <v>1855863</v>
      </c>
      <c r="F7" s="190">
        <v>-11.61349193913644</v>
      </c>
      <c r="G7" s="37"/>
    </row>
    <row r="8" spans="1:14" ht="15.6" customHeight="1">
      <c r="A8" s="188" t="s">
        <v>11</v>
      </c>
      <c r="B8" s="189">
        <v>124194</v>
      </c>
      <c r="C8" s="189">
        <v>147590</v>
      </c>
      <c r="D8" s="189">
        <v>747892</v>
      </c>
      <c r="E8" s="189">
        <v>774730</v>
      </c>
      <c r="F8" s="190">
        <v>3.5884860380910619</v>
      </c>
      <c r="G8" s="6"/>
    </row>
    <row r="9" spans="1:14" ht="15.6" customHeight="1">
      <c r="A9" s="188" t="s">
        <v>8</v>
      </c>
      <c r="B9" s="189">
        <v>513670</v>
      </c>
      <c r="C9" s="189">
        <v>440366</v>
      </c>
      <c r="D9" s="189">
        <v>2507300</v>
      </c>
      <c r="E9" s="189">
        <v>2743165</v>
      </c>
      <c r="F9" s="190">
        <v>9.4071311769632615</v>
      </c>
      <c r="G9" s="6"/>
    </row>
    <row r="10" spans="1:14" ht="15.6" customHeight="1">
      <c r="A10" s="188" t="s">
        <v>10</v>
      </c>
      <c r="B10" s="189">
        <v>256961</v>
      </c>
      <c r="C10" s="189">
        <v>282324</v>
      </c>
      <c r="D10" s="189">
        <v>1544419</v>
      </c>
      <c r="E10" s="189">
        <v>1456354</v>
      </c>
      <c r="F10" s="190">
        <v>-5.7021443015140392</v>
      </c>
    </row>
    <row r="11" spans="1:14" ht="15.6" customHeight="1">
      <c r="A11" s="188" t="s">
        <v>9</v>
      </c>
      <c r="B11" s="189">
        <v>20445</v>
      </c>
      <c r="C11" s="189">
        <v>21387</v>
      </c>
      <c r="D11" s="189">
        <v>190170</v>
      </c>
      <c r="E11" s="189">
        <v>155328</v>
      </c>
      <c r="F11" s="190">
        <v>-18.321501814166272</v>
      </c>
    </row>
    <row r="12" spans="1:14" ht="15.6" customHeight="1">
      <c r="A12" s="188" t="s">
        <v>6</v>
      </c>
      <c r="B12" s="189">
        <v>76612</v>
      </c>
      <c r="C12" s="189">
        <v>116420</v>
      </c>
      <c r="D12" s="189">
        <v>909865</v>
      </c>
      <c r="E12" s="189">
        <v>1320724</v>
      </c>
      <c r="F12" s="190">
        <v>45.15603963225314</v>
      </c>
    </row>
    <row r="13" spans="1:14" ht="15.6" customHeight="1">
      <c r="A13" s="188" t="s">
        <v>175</v>
      </c>
      <c r="B13" s="189">
        <v>20398</v>
      </c>
      <c r="C13" s="189">
        <v>20300</v>
      </c>
      <c r="D13" s="189">
        <v>199139</v>
      </c>
      <c r="E13" s="189">
        <v>179857</v>
      </c>
      <c r="F13" s="190">
        <v>-9.6826839544237941</v>
      </c>
    </row>
    <row r="14" spans="1:14" ht="15.6" customHeight="1">
      <c r="A14" s="188" t="s">
        <v>148</v>
      </c>
      <c r="B14" s="189">
        <v>320708</v>
      </c>
      <c r="C14" s="189">
        <v>314026</v>
      </c>
      <c r="D14" s="189">
        <v>2145577</v>
      </c>
      <c r="E14" s="189">
        <v>2249818</v>
      </c>
      <c r="F14" s="190">
        <v>4.8584133778466168</v>
      </c>
    </row>
    <row r="15" spans="1:14" ht="15.6" customHeight="1">
      <c r="A15" s="188" t="s">
        <v>145</v>
      </c>
      <c r="B15" s="189">
        <v>380866</v>
      </c>
      <c r="C15" s="189">
        <v>289190</v>
      </c>
      <c r="D15" s="189">
        <v>2600199</v>
      </c>
      <c r="E15" s="189">
        <v>2246955</v>
      </c>
      <c r="F15" s="190">
        <v>-13.585267896803289</v>
      </c>
    </row>
    <row r="16" spans="1:14" ht="15.6" customHeight="1">
      <c r="A16" s="188" t="s">
        <v>144</v>
      </c>
      <c r="B16" s="189">
        <v>473180</v>
      </c>
      <c r="C16" s="189">
        <v>590623</v>
      </c>
      <c r="D16" s="189">
        <v>3580085</v>
      </c>
      <c r="E16" s="189">
        <v>4662398</v>
      </c>
      <c r="F16" s="190">
        <v>30.231488917162579</v>
      </c>
      <c r="G16" s="1"/>
    </row>
    <row r="17" spans="1:7" ht="15.6" customHeight="1">
      <c r="A17" s="188" t="s">
        <v>150</v>
      </c>
      <c r="B17" s="189">
        <v>706653</v>
      </c>
      <c r="C17" s="189">
        <v>817899</v>
      </c>
      <c r="D17" s="189">
        <v>4599764</v>
      </c>
      <c r="E17" s="189">
        <v>5087621</v>
      </c>
      <c r="F17" s="190">
        <v>10.60613109716064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4000</v>
      </c>
      <c r="E18" s="189">
        <v>4907</v>
      </c>
      <c r="F18" s="190">
        <v>22.675000000000001</v>
      </c>
    </row>
    <row r="19" spans="1:7" ht="15.6" customHeight="1">
      <c r="A19" s="188" t="s">
        <v>143</v>
      </c>
      <c r="B19" s="189">
        <v>320489</v>
      </c>
      <c r="C19" s="189">
        <v>268544</v>
      </c>
      <c r="D19" s="189">
        <v>1965709</v>
      </c>
      <c r="E19" s="189">
        <v>1799808</v>
      </c>
      <c r="F19" s="190">
        <v>-8.439753798756584</v>
      </c>
    </row>
    <row r="20" spans="1:7" ht="15.6" customHeight="1">
      <c r="A20" s="188" t="s">
        <v>142</v>
      </c>
      <c r="B20" s="189">
        <v>1052774</v>
      </c>
      <c r="C20" s="189">
        <v>692722</v>
      </c>
      <c r="D20" s="189">
        <v>8139681</v>
      </c>
      <c r="E20" s="189">
        <v>5193840</v>
      </c>
      <c r="F20" s="190">
        <v>-36.191111174995683</v>
      </c>
    </row>
    <row r="21" spans="1:7" ht="15.6" customHeight="1">
      <c r="A21" s="188" t="s">
        <v>149</v>
      </c>
      <c r="B21" s="189">
        <v>357624</v>
      </c>
      <c r="C21" s="189">
        <v>652718</v>
      </c>
      <c r="D21" s="189">
        <v>3112718</v>
      </c>
      <c r="E21" s="189">
        <v>3196964</v>
      </c>
      <c r="F21" s="190">
        <v>2.7065092308394161</v>
      </c>
    </row>
    <row r="22" spans="1:7" ht="15.6" customHeight="1">
      <c r="A22" s="188" t="s">
        <v>146</v>
      </c>
      <c r="B22" s="189">
        <v>35213</v>
      </c>
      <c r="C22" s="189">
        <v>41827</v>
      </c>
      <c r="D22" s="189">
        <v>268812</v>
      </c>
      <c r="E22" s="189">
        <v>295292</v>
      </c>
      <c r="F22" s="190">
        <v>9.8507507105337595</v>
      </c>
    </row>
    <row r="23" spans="1:7" ht="15.6" customHeight="1">
      <c r="A23" s="188" t="s">
        <v>165</v>
      </c>
      <c r="B23" s="189">
        <v>81608</v>
      </c>
      <c r="C23" s="189">
        <v>61068</v>
      </c>
      <c r="D23" s="189">
        <v>582654</v>
      </c>
      <c r="E23" s="189">
        <v>543005</v>
      </c>
      <c r="F23" s="190">
        <v>-6.8048962162793041</v>
      </c>
    </row>
    <row r="24" spans="1:7" ht="15.6" customHeight="1">
      <c r="A24" s="188" t="s">
        <v>141</v>
      </c>
      <c r="B24" s="189">
        <v>48552</v>
      </c>
      <c r="C24" s="189">
        <v>125117</v>
      </c>
      <c r="D24" s="189">
        <v>628066</v>
      </c>
      <c r="E24" s="189">
        <v>526561</v>
      </c>
      <c r="F24" s="190">
        <v>-16.161518057019489</v>
      </c>
    </row>
    <row r="25" spans="1:7" ht="15.6" customHeight="1">
      <c r="A25" s="188" t="s">
        <v>140</v>
      </c>
      <c r="B25" s="189">
        <v>20</v>
      </c>
      <c r="C25" s="189">
        <v>1224</v>
      </c>
      <c r="D25" s="189">
        <v>8394</v>
      </c>
      <c r="E25" s="189">
        <v>12221</v>
      </c>
      <c r="F25" s="190">
        <v>45.592089587800807</v>
      </c>
    </row>
    <row r="26" spans="1:7" ht="15.6" customHeight="1">
      <c r="A26" s="188" t="s">
        <v>152</v>
      </c>
      <c r="B26" s="189">
        <v>84568</v>
      </c>
      <c r="C26" s="189">
        <v>121423</v>
      </c>
      <c r="D26" s="189">
        <v>476198</v>
      </c>
      <c r="E26" s="189">
        <v>573299</v>
      </c>
      <c r="F26" s="190">
        <v>20.390887823972381</v>
      </c>
    </row>
    <row r="27" spans="1:7" ht="15.6" customHeight="1">
      <c r="A27" s="188" t="s">
        <v>173</v>
      </c>
      <c r="B27" s="189">
        <v>93506</v>
      </c>
      <c r="C27" s="189">
        <v>47709</v>
      </c>
      <c r="D27" s="189">
        <v>594760</v>
      </c>
      <c r="E27" s="189">
        <v>456696</v>
      </c>
      <c r="F27" s="190">
        <v>-23.213397000470781</v>
      </c>
    </row>
    <row r="28" spans="1:7" ht="15.6" customHeight="1">
      <c r="A28" s="188" t="s">
        <v>177</v>
      </c>
      <c r="B28" s="189">
        <v>17464</v>
      </c>
      <c r="C28" s="189">
        <v>16551</v>
      </c>
      <c r="D28" s="189">
        <v>214815</v>
      </c>
      <c r="E28" s="189">
        <v>208149</v>
      </c>
      <c r="F28" s="190">
        <v>-3.1031352559178771</v>
      </c>
    </row>
    <row r="29" spans="1:7" ht="15.6" customHeight="1">
      <c r="A29" s="188" t="s">
        <v>178</v>
      </c>
      <c r="B29" s="189">
        <v>326488</v>
      </c>
      <c r="C29" s="189">
        <v>258599</v>
      </c>
      <c r="D29" s="189">
        <v>1794888</v>
      </c>
      <c r="E29" s="189">
        <v>1756247</v>
      </c>
      <c r="F29" s="190">
        <v>-2.1528362772496048</v>
      </c>
    </row>
    <row r="30" spans="1:7" ht="15.6" customHeight="1">
      <c r="A30" s="188" t="s">
        <v>179</v>
      </c>
      <c r="B30" s="189">
        <v>117024</v>
      </c>
      <c r="C30" s="189">
        <v>135182</v>
      </c>
      <c r="D30" s="189">
        <v>1126358</v>
      </c>
      <c r="E30" s="189">
        <v>952597</v>
      </c>
      <c r="F30" s="190">
        <v>-15.42680036009865</v>
      </c>
    </row>
    <row r="31" spans="1:7" ht="15.6" customHeight="1">
      <c r="A31" s="188" t="s">
        <v>180</v>
      </c>
      <c r="B31" s="189">
        <v>425435</v>
      </c>
      <c r="C31" s="189">
        <v>651029</v>
      </c>
      <c r="D31" s="189">
        <v>4427586</v>
      </c>
      <c r="E31" s="189">
        <v>4953575</v>
      </c>
      <c r="F31" s="190">
        <v>11.879814418059871</v>
      </c>
    </row>
    <row r="32" spans="1:7" ht="15.6" customHeight="1">
      <c r="A32" s="188" t="s">
        <v>181</v>
      </c>
      <c r="B32" s="189">
        <v>130625</v>
      </c>
      <c r="C32" s="189">
        <v>326154</v>
      </c>
      <c r="D32" s="189">
        <v>1402453</v>
      </c>
      <c r="E32" s="189">
        <v>1425597</v>
      </c>
      <c r="F32" s="190">
        <v>1.650251380973188</v>
      </c>
    </row>
    <row r="33" spans="1:6" ht="15.6" customHeight="1">
      <c r="A33" s="188" t="s">
        <v>182</v>
      </c>
      <c r="B33" s="189">
        <v>26264</v>
      </c>
      <c r="C33" s="189">
        <v>34535</v>
      </c>
      <c r="D33" s="189">
        <v>173710</v>
      </c>
      <c r="E33" s="189">
        <v>166561</v>
      </c>
      <c r="F33" s="190">
        <v>-4.1154798226929898</v>
      </c>
    </row>
    <row r="34" spans="1:6" ht="15.6" customHeight="1">
      <c r="A34" s="188" t="s">
        <v>183</v>
      </c>
      <c r="B34" s="189">
        <v>35725</v>
      </c>
      <c r="C34" s="189">
        <v>16041</v>
      </c>
      <c r="D34" s="189">
        <v>215829</v>
      </c>
      <c r="E34" s="189">
        <v>225826</v>
      </c>
      <c r="F34" s="190">
        <v>4.631907667644299</v>
      </c>
    </row>
    <row r="35" spans="1:6" ht="15.6" customHeight="1">
      <c r="A35" s="156" t="s">
        <v>153</v>
      </c>
      <c r="B35" s="76">
        <f>SUM(B7:B34)</f>
        <v>6414055</v>
      </c>
      <c r="C35" s="77">
        <f>SUM(C7:C34)</f>
        <v>6754202</v>
      </c>
      <c r="D35" s="76">
        <f>SUM(D7:D34)</f>
        <v>46260754</v>
      </c>
      <c r="E35" s="78">
        <f>SUM(E7:E34)</f>
        <v>45023958</v>
      </c>
      <c r="F35" s="140">
        <f>E35*100/D35-100</f>
        <v>-2.6735318667741552</v>
      </c>
    </row>
    <row r="36" spans="1:6" ht="15.6" customHeight="1">
      <c r="A36" s="73" t="s">
        <v>56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3E1EE-1961-4281-9860-BA86C7041981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58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53846</v>
      </c>
      <c r="C7" s="189">
        <v>42946</v>
      </c>
      <c r="D7" s="189">
        <v>245549</v>
      </c>
      <c r="E7" s="189">
        <v>327488</v>
      </c>
      <c r="F7" s="190">
        <v>33.369714395090199</v>
      </c>
      <c r="G7" s="13"/>
    </row>
    <row r="8" spans="1:14" ht="15.6" customHeight="1">
      <c r="A8" s="188" t="s">
        <v>11</v>
      </c>
      <c r="B8" s="189">
        <v>104896</v>
      </c>
      <c r="C8" s="189">
        <v>156488</v>
      </c>
      <c r="D8" s="189">
        <v>788009</v>
      </c>
      <c r="E8" s="189">
        <v>1149835</v>
      </c>
      <c r="F8" s="190">
        <v>45.916480649332698</v>
      </c>
      <c r="G8" s="6"/>
    </row>
    <row r="9" spans="1:14" ht="15.6" customHeight="1">
      <c r="A9" s="188" t="s">
        <v>8</v>
      </c>
      <c r="B9" s="189">
        <v>136751</v>
      </c>
      <c r="C9" s="189">
        <v>137365</v>
      </c>
      <c r="D9" s="189">
        <v>1026072</v>
      </c>
      <c r="E9" s="189">
        <v>983802</v>
      </c>
      <c r="F9" s="190">
        <v>-4.119593946623624</v>
      </c>
      <c r="G9" s="6"/>
    </row>
    <row r="10" spans="1:14" ht="15.6" customHeight="1">
      <c r="A10" s="188" t="s">
        <v>10</v>
      </c>
      <c r="B10" s="189">
        <v>111296</v>
      </c>
      <c r="C10" s="189">
        <v>99074</v>
      </c>
      <c r="D10" s="189">
        <v>785820</v>
      </c>
      <c r="E10" s="189">
        <v>742458</v>
      </c>
      <c r="F10" s="190">
        <v>-5.5180575704359711</v>
      </c>
    </row>
    <row r="11" spans="1:14" ht="15.6" customHeight="1">
      <c r="A11" s="188" t="s">
        <v>9</v>
      </c>
      <c r="B11" s="189">
        <v>5497909</v>
      </c>
      <c r="C11" s="189">
        <v>5234802</v>
      </c>
      <c r="D11" s="189">
        <v>39101974</v>
      </c>
      <c r="E11" s="189">
        <v>38252055</v>
      </c>
      <c r="F11" s="190">
        <v>-2.173596146322438</v>
      </c>
    </row>
    <row r="12" spans="1:14" ht="15.6" customHeight="1">
      <c r="A12" s="188" t="s">
        <v>6</v>
      </c>
      <c r="B12" s="189">
        <v>196671</v>
      </c>
      <c r="C12" s="189">
        <v>211457</v>
      </c>
      <c r="D12" s="189">
        <v>1426946</v>
      </c>
      <c r="E12" s="189">
        <v>1434955</v>
      </c>
      <c r="F12" s="190">
        <v>0.56126861142608675</v>
      </c>
    </row>
    <row r="13" spans="1:14" ht="15.6" customHeight="1">
      <c r="A13" s="188" t="s">
        <v>175</v>
      </c>
      <c r="B13" s="189">
        <v>1551970</v>
      </c>
      <c r="C13" s="189">
        <v>1583732</v>
      </c>
      <c r="D13" s="189">
        <v>9376156</v>
      </c>
      <c r="E13" s="189">
        <v>9300262</v>
      </c>
      <c r="F13" s="190">
        <v>-0.8094361911213922</v>
      </c>
    </row>
    <row r="14" spans="1:14" ht="15.6" customHeight="1">
      <c r="A14" s="188" t="s">
        <v>148</v>
      </c>
      <c r="B14" s="189">
        <v>4318126</v>
      </c>
      <c r="C14" s="189">
        <v>3982046</v>
      </c>
      <c r="D14" s="189">
        <v>28109367</v>
      </c>
      <c r="E14" s="189">
        <v>28486525</v>
      </c>
      <c r="F14" s="190">
        <v>1.34175202166594</v>
      </c>
    </row>
    <row r="15" spans="1:14" ht="15.6" customHeight="1">
      <c r="A15" s="188" t="s">
        <v>145</v>
      </c>
      <c r="B15" s="189">
        <v>674765</v>
      </c>
      <c r="C15" s="189">
        <v>667802</v>
      </c>
      <c r="D15" s="189">
        <v>4872008</v>
      </c>
      <c r="E15" s="189">
        <v>4857342</v>
      </c>
      <c r="F15" s="190">
        <v>-0.30102577828279209</v>
      </c>
    </row>
    <row r="16" spans="1:14" ht="15.6" customHeight="1">
      <c r="A16" s="188" t="s">
        <v>144</v>
      </c>
      <c r="B16" s="189">
        <v>82177</v>
      </c>
      <c r="C16" s="189">
        <v>53093</v>
      </c>
      <c r="D16" s="189">
        <v>549166</v>
      </c>
      <c r="E16" s="189">
        <v>506954</v>
      </c>
      <c r="F16" s="190">
        <v>-7.6865647181362249</v>
      </c>
      <c r="G16" s="1"/>
    </row>
    <row r="17" spans="1:7" ht="15.6" customHeight="1">
      <c r="A17" s="188" t="s">
        <v>150</v>
      </c>
      <c r="B17" s="189">
        <v>102887</v>
      </c>
      <c r="C17" s="189">
        <v>132698</v>
      </c>
      <c r="D17" s="189">
        <v>733764</v>
      </c>
      <c r="E17" s="189">
        <v>1127458</v>
      </c>
      <c r="F17" s="190">
        <v>53.654035902551783</v>
      </c>
      <c r="G17" s="2"/>
    </row>
    <row r="18" spans="1:7" ht="15.6" customHeight="1">
      <c r="A18" s="188" t="s">
        <v>147</v>
      </c>
      <c r="B18" s="189">
        <v>56939</v>
      </c>
      <c r="C18" s="189">
        <v>55786</v>
      </c>
      <c r="D18" s="189">
        <v>347988</v>
      </c>
      <c r="E18" s="189">
        <v>344737</v>
      </c>
      <c r="F18" s="190">
        <v>-0.9342276170442716</v>
      </c>
    </row>
    <row r="19" spans="1:7" ht="15.6" customHeight="1">
      <c r="A19" s="188" t="s">
        <v>143</v>
      </c>
      <c r="B19" s="189">
        <v>74131</v>
      </c>
      <c r="C19" s="189">
        <v>54510</v>
      </c>
      <c r="D19" s="189">
        <v>614242</v>
      </c>
      <c r="E19" s="189">
        <v>557660</v>
      </c>
      <c r="F19" s="190">
        <v>-9.2116787845832704</v>
      </c>
    </row>
    <row r="20" spans="1:7" ht="15.6" customHeight="1">
      <c r="A20" s="188" t="s">
        <v>142</v>
      </c>
      <c r="B20" s="189">
        <v>123898</v>
      </c>
      <c r="C20" s="189">
        <v>132273</v>
      </c>
      <c r="D20" s="189">
        <v>968506</v>
      </c>
      <c r="E20" s="189">
        <v>1119371</v>
      </c>
      <c r="F20" s="190">
        <v>15.577084705722021</v>
      </c>
    </row>
    <row r="21" spans="1:7" ht="15.6" customHeight="1">
      <c r="A21" s="188" t="s">
        <v>149</v>
      </c>
      <c r="B21" s="189">
        <v>173106</v>
      </c>
      <c r="C21" s="189">
        <v>99651</v>
      </c>
      <c r="D21" s="189">
        <v>1136798</v>
      </c>
      <c r="E21" s="189">
        <v>994016</v>
      </c>
      <c r="F21" s="190">
        <v>-12.56001505984352</v>
      </c>
    </row>
    <row r="22" spans="1:7" ht="15.6" customHeight="1">
      <c r="A22" s="188" t="s">
        <v>146</v>
      </c>
      <c r="B22" s="189">
        <v>2029128</v>
      </c>
      <c r="C22" s="189">
        <v>2164932</v>
      </c>
      <c r="D22" s="189">
        <v>12759733</v>
      </c>
      <c r="E22" s="189">
        <v>12785062</v>
      </c>
      <c r="F22" s="190">
        <v>0.19850728851457691</v>
      </c>
    </row>
    <row r="23" spans="1:7" ht="15.6" customHeight="1">
      <c r="A23" s="188" t="s">
        <v>165</v>
      </c>
      <c r="B23" s="189">
        <v>351637</v>
      </c>
      <c r="C23" s="189">
        <v>442521</v>
      </c>
      <c r="D23" s="189">
        <v>2498274</v>
      </c>
      <c r="E23" s="189">
        <v>2929780</v>
      </c>
      <c r="F23" s="190">
        <v>17.272164702510612</v>
      </c>
    </row>
    <row r="24" spans="1:7" ht="15.6" customHeight="1">
      <c r="A24" s="188" t="s">
        <v>141</v>
      </c>
      <c r="B24" s="189">
        <v>101545</v>
      </c>
      <c r="C24" s="189">
        <v>164151</v>
      </c>
      <c r="D24" s="189">
        <v>672592</v>
      </c>
      <c r="E24" s="189">
        <v>783335</v>
      </c>
      <c r="F24" s="190">
        <v>16.465108119037989</v>
      </c>
    </row>
    <row r="25" spans="1:7" ht="15.6" customHeight="1">
      <c r="A25" s="188" t="s">
        <v>140</v>
      </c>
      <c r="B25" s="189">
        <v>41115</v>
      </c>
      <c r="C25" s="189">
        <v>39310</v>
      </c>
      <c r="D25" s="189">
        <v>269892</v>
      </c>
      <c r="E25" s="189">
        <v>267629</v>
      </c>
      <c r="F25" s="190">
        <v>-0.83848354156477001</v>
      </c>
    </row>
    <row r="26" spans="1:7" ht="15.6" customHeight="1">
      <c r="A26" s="188" t="s">
        <v>152</v>
      </c>
      <c r="B26" s="189">
        <v>30490</v>
      </c>
      <c r="C26" s="189">
        <v>13144</v>
      </c>
      <c r="D26" s="189">
        <v>421991</v>
      </c>
      <c r="E26" s="189">
        <v>87196</v>
      </c>
      <c r="F26" s="190">
        <v>-79.337000078200717</v>
      </c>
    </row>
    <row r="27" spans="1:7" ht="15.6" customHeight="1">
      <c r="A27" s="188" t="s">
        <v>173</v>
      </c>
      <c r="B27" s="189">
        <v>194749</v>
      </c>
      <c r="C27" s="189">
        <v>210319</v>
      </c>
      <c r="D27" s="189">
        <v>1402926</v>
      </c>
      <c r="E27" s="189">
        <v>1587421</v>
      </c>
      <c r="F27" s="190">
        <v>13.150729261557631</v>
      </c>
    </row>
    <row r="28" spans="1:7" ht="15.6" customHeight="1">
      <c r="A28" s="188" t="s">
        <v>177</v>
      </c>
      <c r="B28" s="189">
        <v>774306</v>
      </c>
      <c r="C28" s="189">
        <v>830845</v>
      </c>
      <c r="D28" s="189">
        <v>5376675</v>
      </c>
      <c r="E28" s="189">
        <v>5155372</v>
      </c>
      <c r="F28" s="190">
        <v>-4.1159824612795148</v>
      </c>
    </row>
    <row r="29" spans="1:7" ht="15.6" customHeight="1">
      <c r="A29" s="188" t="s">
        <v>178</v>
      </c>
      <c r="B29" s="189">
        <v>287736</v>
      </c>
      <c r="C29" s="189">
        <v>324216</v>
      </c>
      <c r="D29" s="189">
        <v>2161138</v>
      </c>
      <c r="E29" s="189">
        <v>2212331</v>
      </c>
      <c r="F29" s="190">
        <v>2.3687982905302651</v>
      </c>
    </row>
    <row r="30" spans="1:7" ht="15.6" customHeight="1">
      <c r="A30" s="188" t="s">
        <v>179</v>
      </c>
      <c r="B30" s="189">
        <v>144538</v>
      </c>
      <c r="C30" s="189">
        <v>154751</v>
      </c>
      <c r="D30" s="189">
        <v>965597</v>
      </c>
      <c r="E30" s="189">
        <v>1025196</v>
      </c>
      <c r="F30" s="190">
        <v>6.1722437000114923</v>
      </c>
    </row>
    <row r="31" spans="1:7" ht="15.6" customHeight="1">
      <c r="A31" s="188" t="s">
        <v>180</v>
      </c>
      <c r="B31" s="189">
        <v>167665</v>
      </c>
      <c r="C31" s="189">
        <v>186909</v>
      </c>
      <c r="D31" s="189">
        <v>1190540</v>
      </c>
      <c r="E31" s="189">
        <v>1110478</v>
      </c>
      <c r="F31" s="190">
        <v>-6.7248475481714109</v>
      </c>
    </row>
    <row r="32" spans="1:7" ht="15.6" customHeight="1">
      <c r="A32" s="188" t="s">
        <v>181</v>
      </c>
      <c r="B32" s="189">
        <v>6542196</v>
      </c>
      <c r="C32" s="189">
        <v>6081483</v>
      </c>
      <c r="D32" s="189">
        <v>44147546</v>
      </c>
      <c r="E32" s="189">
        <v>42519464</v>
      </c>
      <c r="F32" s="190">
        <v>-3.6878199300137728</v>
      </c>
    </row>
    <row r="33" spans="1:6" ht="15.6" customHeight="1">
      <c r="A33" s="188" t="s">
        <v>182</v>
      </c>
      <c r="B33" s="189">
        <v>422615</v>
      </c>
      <c r="C33" s="189">
        <v>416535</v>
      </c>
      <c r="D33" s="189">
        <v>2941570</v>
      </c>
      <c r="E33" s="189">
        <v>2887660</v>
      </c>
      <c r="F33" s="190">
        <v>-1.8326947854377089</v>
      </c>
    </row>
    <row r="34" spans="1:6" ht="15.6" customHeight="1">
      <c r="A34" s="188" t="s">
        <v>183</v>
      </c>
      <c r="B34" s="189">
        <v>75401</v>
      </c>
      <c r="C34" s="189">
        <v>76593</v>
      </c>
      <c r="D34" s="189">
        <v>473603</v>
      </c>
      <c r="E34" s="189">
        <v>556833</v>
      </c>
      <c r="F34" s="190">
        <v>17.573790706562249</v>
      </c>
    </row>
    <row r="35" spans="1:6" ht="15.6" customHeight="1">
      <c r="A35" s="156" t="s">
        <v>153</v>
      </c>
      <c r="B35" s="76">
        <f>SUM(B7:B34)</f>
        <v>24422489</v>
      </c>
      <c r="C35" s="77">
        <f>SUM(C7:C34)</f>
        <v>23749432</v>
      </c>
      <c r="D35" s="76">
        <f>SUM(D7:D34)</f>
        <v>165364442</v>
      </c>
      <c r="E35" s="78">
        <f>SUM(E7:E34)</f>
        <v>164092675</v>
      </c>
      <c r="F35" s="177">
        <f>E35*100/D35-100</f>
        <v>-0.76906920533738798</v>
      </c>
    </row>
    <row r="36" spans="1:6" ht="15.6" customHeight="1">
      <c r="A36" s="73" t="s">
        <v>52</v>
      </c>
      <c r="B36" s="72"/>
      <c r="D36" s="72"/>
      <c r="E36" s="23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4ACC9-D7C3-4601-B3EB-7F8984C7F913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59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7</v>
      </c>
      <c r="C7" s="189">
        <v>0</v>
      </c>
      <c r="D7" s="189">
        <v>20</v>
      </c>
      <c r="E7" s="189">
        <v>0</v>
      </c>
      <c r="F7" s="190">
        <v>-100</v>
      </c>
      <c r="G7" s="13"/>
    </row>
    <row r="8" spans="1:14" ht="15.6" customHeight="1">
      <c r="A8" s="188" t="s">
        <v>11</v>
      </c>
      <c r="B8" s="189">
        <v>97962</v>
      </c>
      <c r="C8" s="189">
        <v>139268</v>
      </c>
      <c r="D8" s="189">
        <v>713592</v>
      </c>
      <c r="E8" s="189">
        <v>1056512</v>
      </c>
      <c r="F8" s="190">
        <v>48.055471473895437</v>
      </c>
      <c r="G8" s="6"/>
    </row>
    <row r="9" spans="1:14" ht="15.6" customHeight="1">
      <c r="A9" s="188" t="s">
        <v>8</v>
      </c>
      <c r="B9" s="189">
        <v>22020</v>
      </c>
      <c r="C9" s="189">
        <v>10996</v>
      </c>
      <c r="D9" s="189">
        <v>188852</v>
      </c>
      <c r="E9" s="189">
        <v>94776</v>
      </c>
      <c r="F9" s="190">
        <v>-49.81466968843327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74</v>
      </c>
      <c r="F10" s="190" t="s">
        <v>151</v>
      </c>
    </row>
    <row r="11" spans="1:14" ht="15.6" customHeight="1">
      <c r="A11" s="188" t="s">
        <v>9</v>
      </c>
      <c r="B11" s="189">
        <v>4538051</v>
      </c>
      <c r="C11" s="189">
        <v>4220261</v>
      </c>
      <c r="D11" s="189">
        <v>31265762</v>
      </c>
      <c r="E11" s="189">
        <v>30240969</v>
      </c>
      <c r="F11" s="190">
        <v>-3.277684388437422</v>
      </c>
    </row>
    <row r="12" spans="1:14" ht="15.6" customHeight="1">
      <c r="A12" s="188" t="s">
        <v>6</v>
      </c>
      <c r="B12" s="189">
        <v>137285</v>
      </c>
      <c r="C12" s="189">
        <v>134579</v>
      </c>
      <c r="D12" s="189">
        <v>935995</v>
      </c>
      <c r="E12" s="189">
        <v>897145</v>
      </c>
      <c r="F12" s="190">
        <v>-4.1506631979871713</v>
      </c>
    </row>
    <row r="13" spans="1:14" ht="15.6" customHeight="1">
      <c r="A13" s="188" t="s">
        <v>175</v>
      </c>
      <c r="B13" s="189">
        <v>30683</v>
      </c>
      <c r="C13" s="189">
        <v>35694</v>
      </c>
      <c r="D13" s="189">
        <v>180132</v>
      </c>
      <c r="E13" s="189">
        <v>181210</v>
      </c>
      <c r="F13" s="190">
        <v>0.59845002553683457</v>
      </c>
    </row>
    <row r="14" spans="1:14" ht="15.6" customHeight="1">
      <c r="A14" s="188" t="s">
        <v>148</v>
      </c>
      <c r="B14" s="189">
        <v>3195089</v>
      </c>
      <c r="C14" s="189">
        <v>2861539</v>
      </c>
      <c r="D14" s="189">
        <v>20990469</v>
      </c>
      <c r="E14" s="189">
        <v>21316416</v>
      </c>
      <c r="F14" s="190">
        <v>1.5528333359297479</v>
      </c>
    </row>
    <row r="15" spans="1:14" ht="15.6" customHeight="1">
      <c r="A15" s="188" t="s">
        <v>145</v>
      </c>
      <c r="B15" s="189">
        <v>432800</v>
      </c>
      <c r="C15" s="189">
        <v>458592</v>
      </c>
      <c r="D15" s="189">
        <v>2819420</v>
      </c>
      <c r="E15" s="189">
        <v>2910029</v>
      </c>
      <c r="F15" s="190">
        <v>3.2137460896212668</v>
      </c>
    </row>
    <row r="16" spans="1:14" ht="15.6" customHeight="1">
      <c r="A16" s="188" t="s">
        <v>144</v>
      </c>
      <c r="B16" s="189">
        <v>43477</v>
      </c>
      <c r="C16" s="189">
        <v>44303</v>
      </c>
      <c r="D16" s="189">
        <v>332383</v>
      </c>
      <c r="E16" s="189">
        <v>326854</v>
      </c>
      <c r="F16" s="190">
        <v>-1.6634424744947871</v>
      </c>
      <c r="G16" s="1"/>
    </row>
    <row r="17" spans="1:7" ht="15.6" customHeight="1">
      <c r="A17" s="188" t="s">
        <v>150</v>
      </c>
      <c r="B17" s="189">
        <v>99333</v>
      </c>
      <c r="C17" s="189">
        <v>132445</v>
      </c>
      <c r="D17" s="189">
        <v>722639</v>
      </c>
      <c r="E17" s="189">
        <v>1100719</v>
      </c>
      <c r="F17" s="190">
        <v>52.319346174230837</v>
      </c>
      <c r="G17" s="2"/>
    </row>
    <row r="18" spans="1:7" ht="15.6" customHeight="1">
      <c r="A18" s="188" t="s">
        <v>147</v>
      </c>
      <c r="B18" s="189">
        <v>5785</v>
      </c>
      <c r="C18" s="189">
        <v>6993</v>
      </c>
      <c r="D18" s="189">
        <v>39702</v>
      </c>
      <c r="E18" s="189">
        <v>45536</v>
      </c>
      <c r="F18" s="190">
        <v>14.694473830033759</v>
      </c>
    </row>
    <row r="19" spans="1:7" ht="15.6" customHeight="1">
      <c r="A19" s="188" t="s">
        <v>143</v>
      </c>
      <c r="B19" s="189">
        <v>12589</v>
      </c>
      <c r="C19" s="189">
        <v>24</v>
      </c>
      <c r="D19" s="189">
        <v>199716</v>
      </c>
      <c r="E19" s="189">
        <v>97495</v>
      </c>
      <c r="F19" s="190">
        <v>-51.183180115764387</v>
      </c>
    </row>
    <row r="20" spans="1:7" ht="15.6" customHeight="1">
      <c r="A20" s="188" t="s">
        <v>142</v>
      </c>
      <c r="B20" s="189">
        <v>90099</v>
      </c>
      <c r="C20" s="189">
        <v>75395</v>
      </c>
      <c r="D20" s="189">
        <v>596084</v>
      </c>
      <c r="E20" s="189">
        <v>592073</v>
      </c>
      <c r="F20" s="190">
        <v>-0.67289174009032138</v>
      </c>
    </row>
    <row r="21" spans="1:7" ht="15.6" customHeight="1">
      <c r="A21" s="188" t="s">
        <v>149</v>
      </c>
      <c r="B21" s="189">
        <v>108413</v>
      </c>
      <c r="C21" s="189">
        <v>63671</v>
      </c>
      <c r="D21" s="189">
        <v>666091</v>
      </c>
      <c r="E21" s="189">
        <v>539322</v>
      </c>
      <c r="F21" s="190">
        <v>-19.031783945436889</v>
      </c>
    </row>
    <row r="22" spans="1:7" ht="15.6" customHeight="1">
      <c r="A22" s="188" t="s">
        <v>146</v>
      </c>
      <c r="B22" s="189">
        <v>1506121</v>
      </c>
      <c r="C22" s="189">
        <v>1630593</v>
      </c>
      <c r="D22" s="189">
        <v>9509434</v>
      </c>
      <c r="E22" s="189">
        <v>9369789</v>
      </c>
      <c r="F22" s="190">
        <v>-1.4684890814742459</v>
      </c>
    </row>
    <row r="23" spans="1:7" ht="15.6" customHeight="1">
      <c r="A23" s="188" t="s">
        <v>165</v>
      </c>
      <c r="B23" s="189">
        <v>314637</v>
      </c>
      <c r="C23" s="189">
        <v>408354</v>
      </c>
      <c r="D23" s="189">
        <v>2245328</v>
      </c>
      <c r="E23" s="189">
        <v>2655843</v>
      </c>
      <c r="F23" s="190">
        <v>18.283074900415439</v>
      </c>
    </row>
    <row r="24" spans="1:7" ht="15.6" customHeight="1">
      <c r="A24" s="188" t="s">
        <v>141</v>
      </c>
      <c r="B24" s="189">
        <v>43856</v>
      </c>
      <c r="C24" s="189">
        <v>106766</v>
      </c>
      <c r="D24" s="189">
        <v>269454</v>
      </c>
      <c r="E24" s="189">
        <v>351535</v>
      </c>
      <c r="F24" s="190">
        <v>30.461971245555819</v>
      </c>
    </row>
    <row r="25" spans="1:7" ht="15.6" customHeight="1">
      <c r="A25" s="188" t="s">
        <v>140</v>
      </c>
      <c r="B25" s="189">
        <v>2769</v>
      </c>
      <c r="C25" s="189">
        <v>2462</v>
      </c>
      <c r="D25" s="189">
        <v>18714</v>
      </c>
      <c r="E25" s="189">
        <v>15154</v>
      </c>
      <c r="F25" s="190">
        <v>-19.023191193758681</v>
      </c>
    </row>
    <row r="26" spans="1:7" ht="15.6" customHeight="1">
      <c r="A26" s="188" t="s">
        <v>152</v>
      </c>
      <c r="B26" s="189">
        <v>60</v>
      </c>
      <c r="C26" s="189">
        <v>0</v>
      </c>
      <c r="D26" s="189">
        <v>969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14</v>
      </c>
      <c r="E27" s="189">
        <v>29</v>
      </c>
      <c r="F27" s="190">
        <v>107.1428571428571</v>
      </c>
    </row>
    <row r="28" spans="1:7" ht="15.6" customHeight="1">
      <c r="A28" s="188" t="s">
        <v>177</v>
      </c>
      <c r="B28" s="189">
        <v>359953</v>
      </c>
      <c r="C28" s="189">
        <v>410835</v>
      </c>
      <c r="D28" s="189">
        <v>2694540</v>
      </c>
      <c r="E28" s="189">
        <v>2421474</v>
      </c>
      <c r="F28" s="190">
        <v>-10.13404885434991</v>
      </c>
    </row>
    <row r="29" spans="1:7" ht="15.6" customHeight="1">
      <c r="A29" s="188" t="s">
        <v>178</v>
      </c>
      <c r="B29" s="189">
        <v>110768</v>
      </c>
      <c r="C29" s="189">
        <v>131351</v>
      </c>
      <c r="D29" s="189">
        <v>824236</v>
      </c>
      <c r="E29" s="189">
        <v>905273</v>
      </c>
      <c r="F29" s="190">
        <v>9.8317714829247933</v>
      </c>
    </row>
    <row r="30" spans="1:7" ht="15.6" customHeight="1">
      <c r="A30" s="188" t="s">
        <v>179</v>
      </c>
      <c r="B30" s="189">
        <v>99133</v>
      </c>
      <c r="C30" s="189">
        <v>106095</v>
      </c>
      <c r="D30" s="189">
        <v>625347</v>
      </c>
      <c r="E30" s="189">
        <v>672415</v>
      </c>
      <c r="F30" s="190">
        <v>7.5267011755073554</v>
      </c>
    </row>
    <row r="31" spans="1:7" ht="15.6" customHeight="1">
      <c r="A31" s="188" t="s">
        <v>180</v>
      </c>
      <c r="B31" s="189">
        <v>13951</v>
      </c>
      <c r="C31" s="189">
        <v>13939</v>
      </c>
      <c r="D31" s="189">
        <v>85558</v>
      </c>
      <c r="E31" s="189">
        <v>89832</v>
      </c>
      <c r="F31" s="190">
        <v>4.9954416886790227</v>
      </c>
    </row>
    <row r="32" spans="1:7" ht="15.6" customHeight="1">
      <c r="A32" s="188" t="s">
        <v>181</v>
      </c>
      <c r="B32" s="189">
        <v>5143790</v>
      </c>
      <c r="C32" s="189">
        <v>4781288</v>
      </c>
      <c r="D32" s="189">
        <v>34745954</v>
      </c>
      <c r="E32" s="189">
        <v>33115753</v>
      </c>
      <c r="F32" s="190">
        <v>-4.691772170077698</v>
      </c>
    </row>
    <row r="33" spans="1:6" ht="15.6" customHeight="1">
      <c r="A33" s="188" t="s">
        <v>182</v>
      </c>
      <c r="B33" s="189">
        <v>270342</v>
      </c>
      <c r="C33" s="189">
        <v>262870</v>
      </c>
      <c r="D33" s="189">
        <v>1849873</v>
      </c>
      <c r="E33" s="189">
        <v>1840969</v>
      </c>
      <c r="F33" s="190">
        <v>-0.48133033997468999</v>
      </c>
    </row>
    <row r="34" spans="1:6" ht="15.6" customHeight="1">
      <c r="A34" s="188" t="s">
        <v>183</v>
      </c>
      <c r="B34" s="189">
        <v>24951</v>
      </c>
      <c r="C34" s="189">
        <v>29353</v>
      </c>
      <c r="D34" s="189">
        <v>168765</v>
      </c>
      <c r="E34" s="189">
        <v>205839</v>
      </c>
      <c r="F34" s="190">
        <v>21.967825082214919</v>
      </c>
    </row>
    <row r="35" spans="1:6" ht="15.6" customHeight="1">
      <c r="A35" s="156" t="s">
        <v>153</v>
      </c>
      <c r="B35" s="76">
        <f>SUM(B7:B34)</f>
        <v>16703924</v>
      </c>
      <c r="C35" s="77">
        <f>SUM(C7:C34)</f>
        <v>16067666</v>
      </c>
      <c r="D35" s="178">
        <f>SUM(D7:D34)</f>
        <v>112689043</v>
      </c>
      <c r="E35" s="78">
        <f>SUM(E7:E34)</f>
        <v>111043035</v>
      </c>
      <c r="F35" s="140">
        <f>E35*100/D35-100</f>
        <v>-1.4606637488260503</v>
      </c>
    </row>
    <row r="36" spans="1:6" ht="15.6" customHeight="1">
      <c r="A36" s="73" t="s">
        <v>52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F50D8-83DD-4577-8A69-C0402FAD9D80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60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4699.5330000000004</v>
      </c>
      <c r="C7" s="189">
        <v>3363.0230000000001</v>
      </c>
      <c r="D7" s="189">
        <v>16164.937</v>
      </c>
      <c r="E7" s="189">
        <v>14110.884</v>
      </c>
      <c r="F7" s="190">
        <v>-12.70684197531982</v>
      </c>
      <c r="G7" s="37"/>
    </row>
    <row r="8" spans="1:14" ht="15.6" customHeight="1">
      <c r="A8" s="188" t="s">
        <v>11</v>
      </c>
      <c r="B8" s="189">
        <v>0</v>
      </c>
      <c r="C8" s="189">
        <v>0</v>
      </c>
      <c r="D8" s="189">
        <v>555.95299999999997</v>
      </c>
      <c r="E8" s="189">
        <v>0</v>
      </c>
      <c r="F8" s="190">
        <v>-100</v>
      </c>
      <c r="G8" s="6"/>
    </row>
    <row r="9" spans="1:14" ht="15.6" customHeight="1">
      <c r="A9" s="188" t="s">
        <v>8</v>
      </c>
      <c r="B9" s="189">
        <v>605.98500000000001</v>
      </c>
      <c r="C9" s="189">
        <v>582.91600000000005</v>
      </c>
      <c r="D9" s="189">
        <v>3100.2520000000009</v>
      </c>
      <c r="E9" s="189">
        <v>2199.2640000000001</v>
      </c>
      <c r="F9" s="190">
        <v>-29.06176659187707</v>
      </c>
      <c r="G9" s="6"/>
    </row>
    <row r="10" spans="1:14" ht="15.6" customHeight="1">
      <c r="A10" s="188" t="s">
        <v>10</v>
      </c>
      <c r="B10" s="189">
        <v>1597.4970000000001</v>
      </c>
      <c r="C10" s="189">
        <v>1494.51</v>
      </c>
      <c r="D10" s="189">
        <v>8011.1529999999984</v>
      </c>
      <c r="E10" s="189">
        <v>5791.9669999999996</v>
      </c>
      <c r="F10" s="190">
        <v>-27.701206056107011</v>
      </c>
    </row>
    <row r="11" spans="1:14" ht="15.6" customHeight="1">
      <c r="A11" s="188" t="s">
        <v>9</v>
      </c>
      <c r="B11" s="189">
        <v>130.78200000000001</v>
      </c>
      <c r="C11" s="189">
        <v>113.595</v>
      </c>
      <c r="D11" s="189">
        <v>694.66299999999978</v>
      </c>
      <c r="E11" s="189">
        <v>515.96</v>
      </c>
      <c r="F11" s="190">
        <v>-25.725135785265639</v>
      </c>
    </row>
    <row r="12" spans="1:14" ht="15.6" customHeight="1">
      <c r="A12" s="188" t="s">
        <v>6</v>
      </c>
      <c r="B12" s="189">
        <v>1487.184</v>
      </c>
      <c r="C12" s="189">
        <v>972.803</v>
      </c>
      <c r="D12" s="189">
        <v>7295.0980000000009</v>
      </c>
      <c r="E12" s="189">
        <v>5675.1550000000007</v>
      </c>
      <c r="F12" s="190">
        <v>-22.2059114216149</v>
      </c>
    </row>
    <row r="13" spans="1:14" ht="15.6" customHeight="1">
      <c r="A13" s="188" t="s">
        <v>175</v>
      </c>
      <c r="B13" s="189">
        <v>169.00800000000001</v>
      </c>
      <c r="C13" s="189">
        <v>37.542000000000002</v>
      </c>
      <c r="D13" s="189">
        <v>1217.001</v>
      </c>
      <c r="E13" s="189">
        <v>862.8850000000001</v>
      </c>
      <c r="F13" s="190">
        <v>-29.097428843525989</v>
      </c>
    </row>
    <row r="14" spans="1:14" ht="15.6" customHeight="1">
      <c r="A14" s="188" t="s">
        <v>148</v>
      </c>
      <c r="B14" s="189">
        <v>95.334000000000003</v>
      </c>
      <c r="C14" s="189">
        <v>201.477</v>
      </c>
      <c r="D14" s="189">
        <v>943.57799999999986</v>
      </c>
      <c r="E14" s="189">
        <v>861.053</v>
      </c>
      <c r="F14" s="190">
        <v>-8.7459648274970192</v>
      </c>
    </row>
    <row r="15" spans="1:14" ht="15.6" customHeight="1">
      <c r="A15" s="188" t="s">
        <v>145</v>
      </c>
      <c r="B15" s="189">
        <v>0</v>
      </c>
      <c r="C15" s="189">
        <v>0</v>
      </c>
      <c r="D15" s="189">
        <v>0</v>
      </c>
      <c r="E15" s="189">
        <v>0</v>
      </c>
      <c r="F15" s="190" t="s">
        <v>151</v>
      </c>
    </row>
    <row r="16" spans="1:14" ht="15.6" customHeight="1">
      <c r="A16" s="188" t="s">
        <v>144</v>
      </c>
      <c r="B16" s="189">
        <v>74.203999999999994</v>
      </c>
      <c r="C16" s="189">
        <v>44.408999999999999</v>
      </c>
      <c r="D16" s="189">
        <v>233.42400000000001</v>
      </c>
      <c r="E16" s="189">
        <v>96.816999999999979</v>
      </c>
      <c r="F16" s="190">
        <v>-58.523116731784228</v>
      </c>
      <c r="G16" s="1"/>
    </row>
    <row r="17" spans="1:7" ht="15.6" customHeight="1">
      <c r="A17" s="188" t="s">
        <v>150</v>
      </c>
      <c r="B17" s="189">
        <v>188.2</v>
      </c>
      <c r="C17" s="189">
        <v>268.94200000000001</v>
      </c>
      <c r="D17" s="189">
        <v>1364.3040000000001</v>
      </c>
      <c r="E17" s="189">
        <v>1629.8209999999999</v>
      </c>
      <c r="F17" s="190">
        <v>19.461718209431311</v>
      </c>
      <c r="G17" s="2"/>
    </row>
    <row r="18" spans="1:7" ht="15.6" customHeight="1">
      <c r="A18" s="188" t="s">
        <v>147</v>
      </c>
      <c r="B18" s="189">
        <v>6.1079999999999997</v>
      </c>
      <c r="C18" s="189">
        <v>0</v>
      </c>
      <c r="D18" s="189">
        <v>17.030999999999999</v>
      </c>
      <c r="E18" s="189">
        <v>6.7069999999999999</v>
      </c>
      <c r="F18" s="190">
        <v>-60.618871469672953</v>
      </c>
    </row>
    <row r="19" spans="1:7" ht="15.6" customHeight="1">
      <c r="A19" s="188" t="s">
        <v>143</v>
      </c>
      <c r="B19" s="189">
        <v>7.69</v>
      </c>
      <c r="C19" s="189">
        <v>6.016</v>
      </c>
      <c r="D19" s="189">
        <v>74.447999999999993</v>
      </c>
      <c r="E19" s="189">
        <v>48.126000000000012</v>
      </c>
      <c r="F19" s="190">
        <v>-35.356221792391977</v>
      </c>
    </row>
    <row r="20" spans="1:7" ht="15.6" customHeight="1">
      <c r="A20" s="188" t="s">
        <v>142</v>
      </c>
      <c r="B20" s="189">
        <v>984.55099999999982</v>
      </c>
      <c r="C20" s="189">
        <v>1559.066</v>
      </c>
      <c r="D20" s="189">
        <v>10647.472</v>
      </c>
      <c r="E20" s="189">
        <v>9101.6630000000023</v>
      </c>
      <c r="F20" s="190">
        <v>-14.518084668360659</v>
      </c>
    </row>
    <row r="21" spans="1:7" ht="15.6" customHeight="1">
      <c r="A21" s="188" t="s">
        <v>149</v>
      </c>
      <c r="B21" s="189">
        <v>12.195</v>
      </c>
      <c r="C21" s="189">
        <v>15.003</v>
      </c>
      <c r="D21" s="189">
        <v>82.847999999999999</v>
      </c>
      <c r="E21" s="189">
        <v>86.727999999999994</v>
      </c>
      <c r="F21" s="190">
        <v>4.6832753959057527</v>
      </c>
    </row>
    <row r="22" spans="1:7" ht="15.6" customHeight="1">
      <c r="A22" s="188" t="s">
        <v>146</v>
      </c>
      <c r="B22" s="189">
        <v>89.694000000000003</v>
      </c>
      <c r="C22" s="189">
        <v>126.935</v>
      </c>
      <c r="D22" s="189">
        <v>368.79300000000012</v>
      </c>
      <c r="E22" s="189">
        <v>451.84399999999999</v>
      </c>
      <c r="F22" s="190">
        <v>22.519679061153521</v>
      </c>
    </row>
    <row r="23" spans="1:7" ht="15.6" customHeight="1">
      <c r="A23" s="188" t="s">
        <v>165</v>
      </c>
      <c r="B23" s="189">
        <v>2.0619999999999998</v>
      </c>
      <c r="C23" s="189">
        <v>0.89600000000000002</v>
      </c>
      <c r="D23" s="189">
        <v>13.367000000000001</v>
      </c>
      <c r="E23" s="189">
        <v>13.417</v>
      </c>
      <c r="F23" s="190">
        <v>0.37405550983768882</v>
      </c>
    </row>
    <row r="24" spans="1:7" ht="15.6" customHeight="1">
      <c r="A24" s="188" t="s">
        <v>141</v>
      </c>
      <c r="B24" s="189">
        <v>138.04</v>
      </c>
      <c r="C24" s="189">
        <v>175.066</v>
      </c>
      <c r="D24" s="189">
        <v>1140.1769999999999</v>
      </c>
      <c r="E24" s="189">
        <v>1221.9269999999999</v>
      </c>
      <c r="F24" s="190">
        <v>7.1699394041451248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90.703000000000003</v>
      </c>
      <c r="C26" s="189">
        <v>108.624</v>
      </c>
      <c r="D26" s="189">
        <v>509.26400000000001</v>
      </c>
      <c r="E26" s="189">
        <v>435.01600000000002</v>
      </c>
      <c r="F26" s="190">
        <v>-14.579471551101211</v>
      </c>
    </row>
    <row r="27" spans="1:7" ht="15.6" customHeight="1">
      <c r="A27" s="188" t="s">
        <v>173</v>
      </c>
      <c r="B27" s="189">
        <v>1047.2560000000001</v>
      </c>
      <c r="C27" s="189">
        <v>804.92200000000003</v>
      </c>
      <c r="D27" s="189">
        <v>11891.642</v>
      </c>
      <c r="E27" s="189">
        <v>9521.2259999999987</v>
      </c>
      <c r="F27" s="190">
        <v>-19.93346251089633</v>
      </c>
    </row>
    <row r="28" spans="1:7" ht="15.6" customHeight="1">
      <c r="A28" s="188" t="s">
        <v>177</v>
      </c>
      <c r="B28" s="189">
        <v>138.898</v>
      </c>
      <c r="C28" s="189">
        <v>77.569000000000003</v>
      </c>
      <c r="D28" s="189">
        <v>1010.406000000001</v>
      </c>
      <c r="E28" s="189">
        <v>979.9899999999999</v>
      </c>
      <c r="F28" s="190">
        <v>-3.0102750775431559</v>
      </c>
    </row>
    <row r="29" spans="1:7" ht="15.6" customHeight="1">
      <c r="A29" s="188" t="s">
        <v>178</v>
      </c>
      <c r="B29" s="189">
        <v>271.99200000000002</v>
      </c>
      <c r="C29" s="189">
        <v>221.93600000000001</v>
      </c>
      <c r="D29" s="189">
        <v>1918.45</v>
      </c>
      <c r="E29" s="189">
        <v>1162.232</v>
      </c>
      <c r="F29" s="190">
        <v>-39.418176131773052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151.23599999999999</v>
      </c>
      <c r="C31" s="189">
        <v>210.65700000000001</v>
      </c>
      <c r="D31" s="189">
        <v>741.74</v>
      </c>
      <c r="E31" s="189">
        <v>969.9849999999999</v>
      </c>
      <c r="F31" s="190">
        <v>30.771564159948209</v>
      </c>
    </row>
    <row r="32" spans="1:7" ht="15.6" customHeight="1">
      <c r="A32" s="188" t="s">
        <v>181</v>
      </c>
      <c r="B32" s="189">
        <v>47.753</v>
      </c>
      <c r="C32" s="189">
        <v>47.753</v>
      </c>
      <c r="D32" s="189">
        <v>578.05999999999995</v>
      </c>
      <c r="E32" s="189">
        <v>729.32400000000018</v>
      </c>
      <c r="F32" s="190">
        <v>26.167525862367231</v>
      </c>
    </row>
    <row r="33" spans="1:6" ht="15.6" customHeight="1">
      <c r="A33" s="188" t="s">
        <v>182</v>
      </c>
      <c r="B33" s="189">
        <v>2469.8910000000001</v>
      </c>
      <c r="C33" s="189">
        <v>3285.3960000000002</v>
      </c>
      <c r="D33" s="189">
        <v>16064.977999999999</v>
      </c>
      <c r="E33" s="189">
        <v>15856.413</v>
      </c>
      <c r="F33" s="190">
        <v>-1.298258858493313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14505.796</v>
      </c>
      <c r="C35" s="77">
        <f>SUM(C7:C34)</f>
        <v>13719.056000000002</v>
      </c>
      <c r="D35" s="76">
        <f>SUM(D7:D34)</f>
        <v>84639.039000000004</v>
      </c>
      <c r="E35" s="78">
        <f>SUM(E7:E34)</f>
        <v>72328.40400000001</v>
      </c>
      <c r="F35" s="140">
        <f>E35*100/D35-100</f>
        <v>-14.544866228927759</v>
      </c>
    </row>
    <row r="36" spans="1:6" ht="15.6" customHeight="1">
      <c r="A36" s="73" t="s">
        <v>86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1058B-C968-4B9E-953D-6DEA939D1F6D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61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5052</v>
      </c>
      <c r="C7" s="189">
        <v>5330</v>
      </c>
      <c r="D7" s="189">
        <v>39937</v>
      </c>
      <c r="E7" s="189">
        <v>28499</v>
      </c>
      <c r="F7" s="190">
        <v>-28.64010817036834</v>
      </c>
      <c r="G7" s="37"/>
    </row>
    <row r="8" spans="1:14" ht="15.6" customHeight="1">
      <c r="A8" s="188" t="s">
        <v>11</v>
      </c>
      <c r="B8" s="189">
        <v>1386</v>
      </c>
      <c r="C8" s="189">
        <v>2060</v>
      </c>
      <c r="D8" s="189">
        <v>9643</v>
      </c>
      <c r="E8" s="189">
        <v>12997</v>
      </c>
      <c r="F8" s="190">
        <v>34.781706937675011</v>
      </c>
      <c r="G8" s="6"/>
    </row>
    <row r="9" spans="1:14" ht="15.6" customHeight="1">
      <c r="A9" s="188" t="s">
        <v>8</v>
      </c>
      <c r="B9" s="189">
        <v>12949</v>
      </c>
      <c r="C9" s="189">
        <v>12917</v>
      </c>
      <c r="D9" s="189">
        <v>46632</v>
      </c>
      <c r="E9" s="189">
        <v>44639</v>
      </c>
      <c r="F9" s="190">
        <v>-4.2738891748155794</v>
      </c>
      <c r="G9" s="6"/>
    </row>
    <row r="10" spans="1:14" ht="15.6" customHeight="1">
      <c r="A10" s="188" t="s">
        <v>10</v>
      </c>
      <c r="B10" s="189">
        <v>5431</v>
      </c>
      <c r="C10" s="189">
        <v>5864</v>
      </c>
      <c r="D10" s="189">
        <v>29649</v>
      </c>
      <c r="E10" s="189">
        <v>26757</v>
      </c>
      <c r="F10" s="190">
        <v>-9.7541232419305857</v>
      </c>
    </row>
    <row r="11" spans="1:14" ht="15.6" customHeight="1">
      <c r="A11" s="188" t="s">
        <v>9</v>
      </c>
      <c r="B11" s="189">
        <v>267885</v>
      </c>
      <c r="C11" s="189">
        <v>323786</v>
      </c>
      <c r="D11" s="189">
        <v>1801859</v>
      </c>
      <c r="E11" s="189">
        <v>1833262</v>
      </c>
      <c r="F11" s="190">
        <v>1.7428111744592629</v>
      </c>
    </row>
    <row r="12" spans="1:14" ht="15.6" customHeight="1">
      <c r="A12" s="188" t="s">
        <v>6</v>
      </c>
      <c r="B12" s="189">
        <v>15446</v>
      </c>
      <c r="C12" s="189">
        <v>16539</v>
      </c>
      <c r="D12" s="189">
        <v>71644</v>
      </c>
      <c r="E12" s="189">
        <v>84507</v>
      </c>
      <c r="F12" s="190">
        <v>17.954050583440349</v>
      </c>
    </row>
    <row r="13" spans="1:14" ht="15.6" customHeight="1">
      <c r="A13" s="188" t="s">
        <v>175</v>
      </c>
      <c r="B13" s="189">
        <v>15869</v>
      </c>
      <c r="C13" s="189">
        <v>14860</v>
      </c>
      <c r="D13" s="189">
        <v>76931</v>
      </c>
      <c r="E13" s="189">
        <v>64809</v>
      </c>
      <c r="F13" s="190">
        <v>-15.756977031365761</v>
      </c>
    </row>
    <row r="14" spans="1:14" ht="15.6" customHeight="1">
      <c r="A14" s="188" t="s">
        <v>148</v>
      </c>
      <c r="B14" s="189">
        <v>161949</v>
      </c>
      <c r="C14" s="189">
        <v>162506</v>
      </c>
      <c r="D14" s="189">
        <v>1004061</v>
      </c>
      <c r="E14" s="189">
        <v>1063026</v>
      </c>
      <c r="F14" s="190">
        <v>5.8726511636245249</v>
      </c>
    </row>
    <row r="15" spans="1:14" ht="15.6" customHeight="1">
      <c r="A15" s="188" t="s">
        <v>145</v>
      </c>
      <c r="B15" s="189">
        <v>2311</v>
      </c>
      <c r="C15" s="189">
        <v>4988</v>
      </c>
      <c r="D15" s="189">
        <v>14539</v>
      </c>
      <c r="E15" s="189">
        <v>16978</v>
      </c>
      <c r="F15" s="190">
        <v>16.775569158814221</v>
      </c>
    </row>
    <row r="16" spans="1:14" ht="15.6" customHeight="1">
      <c r="A16" s="188" t="s">
        <v>144</v>
      </c>
      <c r="B16" s="189">
        <v>20446</v>
      </c>
      <c r="C16" s="189">
        <v>22151</v>
      </c>
      <c r="D16" s="189">
        <v>142047</v>
      </c>
      <c r="E16" s="189">
        <v>155951</v>
      </c>
      <c r="F16" s="190">
        <v>9.7883095031926075</v>
      </c>
      <c r="G16" s="1"/>
    </row>
    <row r="17" spans="1:7" ht="15.6" customHeight="1">
      <c r="A17" s="188" t="s">
        <v>150</v>
      </c>
      <c r="B17" s="189">
        <v>2731</v>
      </c>
      <c r="C17" s="189">
        <v>2288</v>
      </c>
      <c r="D17" s="189">
        <v>13604</v>
      </c>
      <c r="E17" s="189">
        <v>16294</v>
      </c>
      <c r="F17" s="190">
        <v>19.773596001176131</v>
      </c>
      <c r="G17" s="2"/>
    </row>
    <row r="18" spans="1:7" ht="15.6" customHeight="1">
      <c r="A18" s="188" t="s">
        <v>147</v>
      </c>
      <c r="B18" s="189">
        <v>51337</v>
      </c>
      <c r="C18" s="189">
        <v>67164</v>
      </c>
      <c r="D18" s="189">
        <v>432970</v>
      </c>
      <c r="E18" s="189">
        <v>445911</v>
      </c>
      <c r="F18" s="190">
        <v>2.9888906852668811</v>
      </c>
    </row>
    <row r="19" spans="1:7" ht="15.6" customHeight="1">
      <c r="A19" s="188" t="s">
        <v>143</v>
      </c>
      <c r="B19" s="189">
        <v>2882</v>
      </c>
      <c r="C19" s="189">
        <v>1941</v>
      </c>
      <c r="D19" s="189">
        <v>9933</v>
      </c>
      <c r="E19" s="189">
        <v>7410</v>
      </c>
      <c r="F19" s="190">
        <v>-25.400181214134701</v>
      </c>
    </row>
    <row r="20" spans="1:7" ht="15.6" customHeight="1">
      <c r="A20" s="188" t="s">
        <v>142</v>
      </c>
      <c r="B20" s="189">
        <v>5258</v>
      </c>
      <c r="C20" s="189">
        <v>0</v>
      </c>
      <c r="D20" s="189">
        <v>18124</v>
      </c>
      <c r="E20" s="189">
        <v>10259</v>
      </c>
      <c r="F20" s="190">
        <v>-43.395497682630769</v>
      </c>
    </row>
    <row r="21" spans="1:7" ht="15.6" customHeight="1">
      <c r="A21" s="188" t="s">
        <v>149</v>
      </c>
      <c r="B21" s="189">
        <v>6511</v>
      </c>
      <c r="C21" s="189">
        <v>11754</v>
      </c>
      <c r="D21" s="189">
        <v>75088</v>
      </c>
      <c r="E21" s="189">
        <v>92820</v>
      </c>
      <c r="F21" s="190">
        <v>23.61495844875347</v>
      </c>
    </row>
    <row r="22" spans="1:7" ht="15.6" customHeight="1">
      <c r="A22" s="188" t="s">
        <v>146</v>
      </c>
      <c r="B22" s="189">
        <v>247328</v>
      </c>
      <c r="C22" s="189">
        <v>233969</v>
      </c>
      <c r="D22" s="189">
        <v>1766472</v>
      </c>
      <c r="E22" s="189">
        <v>1726696</v>
      </c>
      <c r="F22" s="190">
        <v>-2.251719812145339</v>
      </c>
    </row>
    <row r="23" spans="1:7" ht="15.6" customHeight="1">
      <c r="A23" s="188" t="s">
        <v>165</v>
      </c>
      <c r="B23" s="189">
        <v>4932</v>
      </c>
      <c r="C23" s="189">
        <v>13717</v>
      </c>
      <c r="D23" s="189">
        <v>37987</v>
      </c>
      <c r="E23" s="189">
        <v>78990</v>
      </c>
      <c r="F23" s="190">
        <v>107.93955826993449</v>
      </c>
    </row>
    <row r="24" spans="1:7" ht="15.6" customHeight="1">
      <c r="A24" s="188" t="s">
        <v>141</v>
      </c>
      <c r="B24" s="189">
        <v>1271</v>
      </c>
      <c r="C24" s="189">
        <v>2398</v>
      </c>
      <c r="D24" s="189">
        <v>14728</v>
      </c>
      <c r="E24" s="189">
        <v>13498</v>
      </c>
      <c r="F24" s="190">
        <v>-8.351439435089631</v>
      </c>
    </row>
    <row r="25" spans="1:7" ht="15.6" customHeight="1">
      <c r="A25" s="188" t="s">
        <v>140</v>
      </c>
      <c r="B25" s="189">
        <v>0</v>
      </c>
      <c r="C25" s="189">
        <v>260</v>
      </c>
      <c r="D25" s="189">
        <v>2935</v>
      </c>
      <c r="E25" s="189">
        <v>2176</v>
      </c>
      <c r="F25" s="190">
        <v>-25.860306643952299</v>
      </c>
    </row>
    <row r="26" spans="1:7" ht="15.6" customHeight="1">
      <c r="A26" s="188" t="s">
        <v>152</v>
      </c>
      <c r="B26" s="189">
        <v>3435</v>
      </c>
      <c r="C26" s="189">
        <v>3159</v>
      </c>
      <c r="D26" s="189">
        <v>15299</v>
      </c>
      <c r="E26" s="189">
        <v>14083</v>
      </c>
      <c r="F26" s="190">
        <v>-7.9482319105823933</v>
      </c>
    </row>
    <row r="27" spans="1:7" ht="15.6" customHeight="1">
      <c r="A27" s="188" t="s">
        <v>173</v>
      </c>
      <c r="B27" s="189">
        <v>2443</v>
      </c>
      <c r="C27" s="189">
        <v>1838</v>
      </c>
      <c r="D27" s="189">
        <v>18840</v>
      </c>
      <c r="E27" s="189">
        <v>18652</v>
      </c>
      <c r="F27" s="190">
        <v>-0.99787685774947477</v>
      </c>
    </row>
    <row r="28" spans="1:7" ht="15.6" customHeight="1">
      <c r="A28" s="188" t="s">
        <v>177</v>
      </c>
      <c r="B28" s="189">
        <v>47141</v>
      </c>
      <c r="C28" s="189">
        <v>71015</v>
      </c>
      <c r="D28" s="189">
        <v>458568</v>
      </c>
      <c r="E28" s="189">
        <v>607317</v>
      </c>
      <c r="F28" s="190">
        <v>32.437719160517076</v>
      </c>
    </row>
    <row r="29" spans="1:7" ht="15.6" customHeight="1">
      <c r="A29" s="188" t="s">
        <v>178</v>
      </c>
      <c r="B29" s="189">
        <v>4155</v>
      </c>
      <c r="C29" s="189">
        <v>3440</v>
      </c>
      <c r="D29" s="189">
        <v>30953</v>
      </c>
      <c r="E29" s="189">
        <v>26815</v>
      </c>
      <c r="F29" s="190">
        <v>-13.368655703809001</v>
      </c>
    </row>
    <row r="30" spans="1:7" ht="15.6" customHeight="1">
      <c r="A30" s="188" t="s">
        <v>179</v>
      </c>
      <c r="B30" s="189">
        <v>2629</v>
      </c>
      <c r="C30" s="189">
        <v>1923</v>
      </c>
      <c r="D30" s="189">
        <v>22108</v>
      </c>
      <c r="E30" s="189">
        <v>19637</v>
      </c>
      <c r="F30" s="190">
        <v>-11.17694952053556</v>
      </c>
    </row>
    <row r="31" spans="1:7" ht="15.6" customHeight="1">
      <c r="A31" s="188" t="s">
        <v>180</v>
      </c>
      <c r="B31" s="189">
        <v>35573</v>
      </c>
      <c r="C31" s="189">
        <v>9654</v>
      </c>
      <c r="D31" s="189">
        <v>87218</v>
      </c>
      <c r="E31" s="189">
        <v>66306</v>
      </c>
      <c r="F31" s="190">
        <v>-23.97670205691486</v>
      </c>
    </row>
    <row r="32" spans="1:7" ht="15.6" customHeight="1">
      <c r="A32" s="188" t="s">
        <v>181</v>
      </c>
      <c r="B32" s="189">
        <v>54016</v>
      </c>
      <c r="C32" s="189">
        <v>47983</v>
      </c>
      <c r="D32" s="189">
        <v>348780</v>
      </c>
      <c r="E32" s="189">
        <v>365093</v>
      </c>
      <c r="F32" s="190">
        <v>4.6771603876369028</v>
      </c>
    </row>
    <row r="33" spans="1:6" ht="15.6" customHeight="1">
      <c r="A33" s="188" t="s">
        <v>182</v>
      </c>
      <c r="B33" s="189">
        <v>10055</v>
      </c>
      <c r="C33" s="189">
        <v>7813</v>
      </c>
      <c r="D33" s="189">
        <v>75216</v>
      </c>
      <c r="E33" s="189">
        <v>74108</v>
      </c>
      <c r="F33" s="190">
        <v>-1.4730908317379341</v>
      </c>
    </row>
    <row r="34" spans="1:6" ht="15.6" customHeight="1">
      <c r="A34" s="188" t="s">
        <v>183</v>
      </c>
      <c r="B34" s="189">
        <v>945</v>
      </c>
      <c r="C34" s="189">
        <v>758</v>
      </c>
      <c r="D34" s="189">
        <v>4313</v>
      </c>
      <c r="E34" s="189">
        <v>5982</v>
      </c>
      <c r="F34" s="190">
        <v>38.696962670994679</v>
      </c>
    </row>
    <row r="35" spans="1:6" ht="15.6" customHeight="1">
      <c r="A35" s="156" t="s">
        <v>153</v>
      </c>
      <c r="B35" s="76">
        <f>SUM(B7:B34)</f>
        <v>991366</v>
      </c>
      <c r="C35" s="77">
        <f>SUM(C7:C34)</f>
        <v>1052075</v>
      </c>
      <c r="D35" s="178">
        <f>SUM(D7:D34)</f>
        <v>6670078</v>
      </c>
      <c r="E35" s="178">
        <f>SUM(E7:E34)</f>
        <v>6923472</v>
      </c>
      <c r="F35" s="140">
        <f>E35*100/D35-100</f>
        <v>3.7989660690624589</v>
      </c>
    </row>
    <row r="36" spans="1:6" ht="15.6" customHeight="1">
      <c r="A36" s="73" t="s">
        <v>160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D0CD3-F25B-4544-A0DC-B7D98F08DEDC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62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4074</v>
      </c>
      <c r="C7" s="189">
        <v>4480</v>
      </c>
      <c r="D7" s="189">
        <v>21381</v>
      </c>
      <c r="E7" s="189">
        <v>18303</v>
      </c>
      <c r="F7" s="190">
        <v>-14.39595902904448</v>
      </c>
      <c r="G7" s="37"/>
    </row>
    <row r="8" spans="1:14" ht="15.6" customHeight="1">
      <c r="A8" s="188" t="s">
        <v>11</v>
      </c>
      <c r="B8" s="189">
        <v>216</v>
      </c>
      <c r="C8" s="189">
        <v>154</v>
      </c>
      <c r="D8" s="189">
        <v>943</v>
      </c>
      <c r="E8" s="189">
        <v>1161</v>
      </c>
      <c r="F8" s="190">
        <v>23.117709437963939</v>
      </c>
      <c r="G8" s="6"/>
    </row>
    <row r="9" spans="1:14" ht="15.6" customHeight="1">
      <c r="A9" s="188" t="s">
        <v>8</v>
      </c>
      <c r="B9" s="189">
        <v>5774</v>
      </c>
      <c r="C9" s="189">
        <v>5697</v>
      </c>
      <c r="D9" s="189">
        <v>19407</v>
      </c>
      <c r="E9" s="189">
        <v>18184</v>
      </c>
      <c r="F9" s="190">
        <v>-6.3018498479929974</v>
      </c>
      <c r="G9" s="6"/>
    </row>
    <row r="10" spans="1:14" ht="15.6" customHeight="1">
      <c r="A10" s="188" t="s">
        <v>10</v>
      </c>
      <c r="B10" s="189">
        <v>1214</v>
      </c>
      <c r="C10" s="189">
        <v>1875</v>
      </c>
      <c r="D10" s="189">
        <v>8209</v>
      </c>
      <c r="E10" s="189">
        <v>7411</v>
      </c>
      <c r="F10" s="190">
        <v>-9.7210378852478954</v>
      </c>
    </row>
    <row r="11" spans="1:14" ht="15.6" customHeight="1">
      <c r="A11" s="188" t="s">
        <v>9</v>
      </c>
      <c r="B11" s="189">
        <v>253675</v>
      </c>
      <c r="C11" s="189">
        <v>308561</v>
      </c>
      <c r="D11" s="189">
        <v>1723394</v>
      </c>
      <c r="E11" s="189">
        <v>1746058</v>
      </c>
      <c r="F11" s="190">
        <v>1.315079430472665</v>
      </c>
    </row>
    <row r="12" spans="1:14" ht="15.6" customHeight="1">
      <c r="A12" s="188" t="s">
        <v>6</v>
      </c>
      <c r="B12" s="189">
        <v>3021</v>
      </c>
      <c r="C12" s="189">
        <v>1112</v>
      </c>
      <c r="D12" s="189">
        <v>17584</v>
      </c>
      <c r="E12" s="189">
        <v>20911</v>
      </c>
      <c r="F12" s="190">
        <v>18.920609645131929</v>
      </c>
    </row>
    <row r="13" spans="1:14" ht="15.6" customHeight="1">
      <c r="A13" s="188" t="s">
        <v>175</v>
      </c>
      <c r="B13" s="189">
        <v>31</v>
      </c>
      <c r="C13" s="189">
        <v>56</v>
      </c>
      <c r="D13" s="189">
        <v>153</v>
      </c>
      <c r="E13" s="189">
        <v>238</v>
      </c>
      <c r="F13" s="190">
        <v>55.555555555555543</v>
      </c>
    </row>
    <row r="14" spans="1:14" ht="15.6" customHeight="1">
      <c r="A14" s="188" t="s">
        <v>148</v>
      </c>
      <c r="B14" s="189">
        <v>131536</v>
      </c>
      <c r="C14" s="189">
        <v>126426</v>
      </c>
      <c r="D14" s="189">
        <v>812653</v>
      </c>
      <c r="E14" s="189">
        <v>846906</v>
      </c>
      <c r="F14" s="190">
        <v>4.2149601367373322</v>
      </c>
    </row>
    <row r="15" spans="1:14" ht="15.6" customHeight="1">
      <c r="A15" s="188" t="s">
        <v>145</v>
      </c>
      <c r="B15" s="189">
        <v>1730</v>
      </c>
      <c r="C15" s="189">
        <v>4301</v>
      </c>
      <c r="D15" s="189">
        <v>12067</v>
      </c>
      <c r="E15" s="189">
        <v>14183</v>
      </c>
      <c r="F15" s="190">
        <v>17.53542719814369</v>
      </c>
    </row>
    <row r="16" spans="1:14" ht="15.6" customHeight="1">
      <c r="A16" s="188" t="s">
        <v>144</v>
      </c>
      <c r="B16" s="189">
        <v>1444</v>
      </c>
      <c r="C16" s="189">
        <v>1382</v>
      </c>
      <c r="D16" s="189">
        <v>17956</v>
      </c>
      <c r="E16" s="189">
        <v>12167</v>
      </c>
      <c r="F16" s="190">
        <v>-32.23991980396525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48949</v>
      </c>
      <c r="C18" s="189">
        <v>65882</v>
      </c>
      <c r="D18" s="189">
        <v>412044</v>
      </c>
      <c r="E18" s="189">
        <v>433168</v>
      </c>
      <c r="F18" s="190">
        <v>5.1266369611012408</v>
      </c>
    </row>
    <row r="19" spans="1:7" ht="15.6" customHeight="1">
      <c r="A19" s="188" t="s">
        <v>143</v>
      </c>
      <c r="B19" s="189">
        <v>1467</v>
      </c>
      <c r="C19" s="189">
        <v>1652</v>
      </c>
      <c r="D19" s="189">
        <v>5036</v>
      </c>
      <c r="E19" s="189">
        <v>4830</v>
      </c>
      <c r="F19" s="190">
        <v>-4.0905480540111228</v>
      </c>
    </row>
    <row r="20" spans="1:7" ht="15.6" customHeight="1">
      <c r="A20" s="188" t="s">
        <v>142</v>
      </c>
      <c r="B20" s="189">
        <v>5258</v>
      </c>
      <c r="C20" s="189">
        <v>0</v>
      </c>
      <c r="D20" s="189">
        <v>18124</v>
      </c>
      <c r="E20" s="189">
        <v>10259</v>
      </c>
      <c r="F20" s="190">
        <v>-43.395497682630769</v>
      </c>
    </row>
    <row r="21" spans="1:7" ht="15.6" customHeight="1">
      <c r="A21" s="188" t="s">
        <v>149</v>
      </c>
      <c r="B21" s="189">
        <v>4898</v>
      </c>
      <c r="C21" s="189">
        <v>9959</v>
      </c>
      <c r="D21" s="189">
        <v>59454</v>
      </c>
      <c r="E21" s="189">
        <v>78643</v>
      </c>
      <c r="F21" s="190">
        <v>32.275372556934769</v>
      </c>
    </row>
    <row r="22" spans="1:7" ht="15.6" customHeight="1">
      <c r="A22" s="188" t="s">
        <v>146</v>
      </c>
      <c r="B22" s="189">
        <v>222491</v>
      </c>
      <c r="C22" s="189">
        <v>213667</v>
      </c>
      <c r="D22" s="189">
        <v>1595721</v>
      </c>
      <c r="E22" s="189">
        <v>1513108</v>
      </c>
      <c r="F22" s="190">
        <v>-5.1771581623604561</v>
      </c>
    </row>
    <row r="23" spans="1:7" ht="15.6" customHeight="1">
      <c r="A23" s="188" t="s">
        <v>165</v>
      </c>
      <c r="B23" s="189">
        <v>1552</v>
      </c>
      <c r="C23" s="189">
        <v>10363</v>
      </c>
      <c r="D23" s="189">
        <v>16820</v>
      </c>
      <c r="E23" s="189">
        <v>52428</v>
      </c>
      <c r="F23" s="190">
        <v>211.70035671819261</v>
      </c>
    </row>
    <row r="24" spans="1:7" ht="15.6" customHeight="1">
      <c r="A24" s="188" t="s">
        <v>141</v>
      </c>
      <c r="B24" s="189">
        <v>641</v>
      </c>
      <c r="C24" s="189">
        <v>1714</v>
      </c>
      <c r="D24" s="189">
        <v>9664</v>
      </c>
      <c r="E24" s="189">
        <v>8629</v>
      </c>
      <c r="F24" s="190">
        <v>-10.70985099337749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2382</v>
      </c>
      <c r="C26" s="189">
        <v>1059</v>
      </c>
      <c r="D26" s="189">
        <v>9936</v>
      </c>
      <c r="E26" s="189">
        <v>5630</v>
      </c>
      <c r="F26" s="190">
        <v>-43.33735909822866</v>
      </c>
    </row>
    <row r="27" spans="1:7" ht="15.6" customHeight="1">
      <c r="A27" s="188" t="s">
        <v>173</v>
      </c>
      <c r="B27" s="189">
        <v>1181</v>
      </c>
      <c r="C27" s="189">
        <v>509</v>
      </c>
      <c r="D27" s="189">
        <v>6139</v>
      </c>
      <c r="E27" s="189">
        <v>6804</v>
      </c>
      <c r="F27" s="190">
        <v>10.83238312428735</v>
      </c>
    </row>
    <row r="28" spans="1:7" ht="15.6" customHeight="1">
      <c r="A28" s="188" t="s">
        <v>177</v>
      </c>
      <c r="B28" s="189">
        <v>42193</v>
      </c>
      <c r="C28" s="189">
        <v>66682</v>
      </c>
      <c r="D28" s="189">
        <v>379555</v>
      </c>
      <c r="E28" s="189">
        <v>514915</v>
      </c>
      <c r="F28" s="190">
        <v>35.662815665713786</v>
      </c>
    </row>
    <row r="29" spans="1:7" ht="15.6" customHeight="1">
      <c r="A29" s="188" t="s">
        <v>178</v>
      </c>
      <c r="B29" s="189">
        <v>2544</v>
      </c>
      <c r="C29" s="189">
        <v>2328</v>
      </c>
      <c r="D29" s="189">
        <v>18710</v>
      </c>
      <c r="E29" s="189">
        <v>17810</v>
      </c>
      <c r="F29" s="190">
        <v>-4.8102618920363511</v>
      </c>
    </row>
    <row r="30" spans="1:7" ht="15.6" customHeight="1">
      <c r="A30" s="188" t="s">
        <v>179</v>
      </c>
      <c r="B30" s="189">
        <v>1527</v>
      </c>
      <c r="C30" s="189">
        <v>1314</v>
      </c>
      <c r="D30" s="189">
        <v>9741</v>
      </c>
      <c r="E30" s="189">
        <v>8925</v>
      </c>
      <c r="F30" s="190">
        <v>-8.3769633507853456</v>
      </c>
    </row>
    <row r="31" spans="1:7" ht="15.6" customHeight="1">
      <c r="A31" s="188" t="s">
        <v>180</v>
      </c>
      <c r="B31" s="189">
        <v>2514</v>
      </c>
      <c r="C31" s="189">
        <v>3005</v>
      </c>
      <c r="D31" s="189">
        <v>21000</v>
      </c>
      <c r="E31" s="189">
        <v>18472</v>
      </c>
      <c r="F31" s="190">
        <v>-12.03809523809524</v>
      </c>
    </row>
    <row r="32" spans="1:7" ht="15.6" customHeight="1">
      <c r="A32" s="188" t="s">
        <v>181</v>
      </c>
      <c r="B32" s="189">
        <v>45645</v>
      </c>
      <c r="C32" s="189">
        <v>40209</v>
      </c>
      <c r="D32" s="189">
        <v>283682</v>
      </c>
      <c r="E32" s="189">
        <v>302955</v>
      </c>
      <c r="F32" s="190">
        <v>6.7938748316777264</v>
      </c>
    </row>
    <row r="33" spans="1:6" ht="15.6" customHeight="1">
      <c r="A33" s="188" t="s">
        <v>182</v>
      </c>
      <c r="B33" s="189">
        <v>4275</v>
      </c>
      <c r="C33" s="189">
        <v>3941</v>
      </c>
      <c r="D33" s="189">
        <v>41855</v>
      </c>
      <c r="E33" s="189">
        <v>37604</v>
      </c>
      <c r="F33" s="190">
        <v>-10.156492653207509</v>
      </c>
    </row>
    <row r="34" spans="1:6" ht="15.6" customHeight="1">
      <c r="A34" s="188" t="s">
        <v>183</v>
      </c>
      <c r="B34" s="189">
        <v>290</v>
      </c>
      <c r="C34" s="189">
        <v>0</v>
      </c>
      <c r="D34" s="189">
        <v>1342</v>
      </c>
      <c r="E34" s="189">
        <v>133</v>
      </c>
      <c r="F34" s="190">
        <v>-90.089418777943365</v>
      </c>
    </row>
    <row r="35" spans="1:6" ht="15.6" customHeight="1">
      <c r="A35" s="156" t="s">
        <v>153</v>
      </c>
      <c r="B35" s="76">
        <f>SUM(B7:B34)</f>
        <v>790522</v>
      </c>
      <c r="C35" s="77">
        <f>SUM(C7:C34)</f>
        <v>876328</v>
      </c>
      <c r="D35" s="76">
        <f>SUM(D7:D34)</f>
        <v>5522570</v>
      </c>
      <c r="E35" s="78">
        <f>SUM(E7:E34)</f>
        <v>5699835</v>
      </c>
      <c r="F35" s="140">
        <f>E35*100/D35-100</f>
        <v>3.2098280329629176</v>
      </c>
    </row>
    <row r="36" spans="1:6" ht="15.6" customHeight="1">
      <c r="A36" s="73" t="s">
        <v>82</v>
      </c>
      <c r="B36" s="72"/>
      <c r="D36" s="13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7C751-CEC3-4480-B505-D6565522A9A0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63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0</v>
      </c>
      <c r="C8" s="189">
        <v>0</v>
      </c>
      <c r="D8" s="189">
        <v>0</v>
      </c>
      <c r="E8" s="189">
        <v>0</v>
      </c>
      <c r="F8" s="190" t="s">
        <v>151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0</v>
      </c>
      <c r="E9" s="189">
        <v>0</v>
      </c>
      <c r="F9" s="190" t="s">
        <v>151</v>
      </c>
      <c r="G9" s="6"/>
    </row>
    <row r="10" spans="1:14" ht="15.6" customHeight="1">
      <c r="A10" s="188" t="s">
        <v>10</v>
      </c>
      <c r="B10" s="189">
        <v>0</v>
      </c>
      <c r="C10" s="189">
        <v>10000</v>
      </c>
      <c r="D10" s="189">
        <v>14700</v>
      </c>
      <c r="E10" s="189">
        <v>10000</v>
      </c>
      <c r="F10" s="190">
        <v>-31.972789115646261</v>
      </c>
    </row>
    <row r="11" spans="1:14" ht="15.6" customHeight="1">
      <c r="A11" s="188" t="s">
        <v>9</v>
      </c>
      <c r="B11" s="189">
        <v>269488</v>
      </c>
      <c r="C11" s="189">
        <v>354081</v>
      </c>
      <c r="D11" s="189">
        <v>1868844</v>
      </c>
      <c r="E11" s="189">
        <v>2106698</v>
      </c>
      <c r="F11" s="190">
        <v>12.72733304652502</v>
      </c>
    </row>
    <row r="12" spans="1:14" ht="15.6" customHeight="1">
      <c r="A12" s="188" t="s">
        <v>6</v>
      </c>
      <c r="B12" s="189">
        <v>0</v>
      </c>
      <c r="C12" s="189">
        <v>0</v>
      </c>
      <c r="D12" s="189">
        <v>0</v>
      </c>
      <c r="E12" s="189">
        <v>0</v>
      </c>
      <c r="F12" s="190" t="s">
        <v>151</v>
      </c>
    </row>
    <row r="13" spans="1:14" ht="15.6" customHeight="1">
      <c r="A13" s="188" t="s">
        <v>175</v>
      </c>
      <c r="B13" s="189">
        <v>0</v>
      </c>
      <c r="C13" s="189">
        <v>0</v>
      </c>
      <c r="D13" s="189">
        <v>0</v>
      </c>
      <c r="E13" s="189">
        <v>24</v>
      </c>
      <c r="F13" s="190" t="s">
        <v>151</v>
      </c>
    </row>
    <row r="14" spans="1:14" ht="15.6" customHeight="1">
      <c r="A14" s="188" t="s">
        <v>148</v>
      </c>
      <c r="B14" s="189">
        <v>0</v>
      </c>
      <c r="C14" s="189">
        <v>0</v>
      </c>
      <c r="D14" s="189">
        <v>0</v>
      </c>
      <c r="E14" s="189">
        <v>0</v>
      </c>
      <c r="F14" s="190" t="s">
        <v>151</v>
      </c>
    </row>
    <row r="15" spans="1:14" ht="15.6" customHeight="1">
      <c r="A15" s="188" t="s">
        <v>145</v>
      </c>
      <c r="B15" s="189">
        <v>0</v>
      </c>
      <c r="C15" s="189">
        <v>0</v>
      </c>
      <c r="D15" s="189">
        <v>0</v>
      </c>
      <c r="E15" s="189">
        <v>6283</v>
      </c>
      <c r="F15" s="190" t="s">
        <v>151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4942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0</v>
      </c>
      <c r="C19" s="189">
        <v>5198</v>
      </c>
      <c r="D19" s="189">
        <v>5151</v>
      </c>
      <c r="E19" s="189">
        <v>10797</v>
      </c>
      <c r="F19" s="190">
        <v>109.6097845078625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72296</v>
      </c>
      <c r="C21" s="189">
        <v>11912</v>
      </c>
      <c r="D21" s="189">
        <v>171083</v>
      </c>
      <c r="E21" s="189">
        <v>141765</v>
      </c>
      <c r="F21" s="190">
        <v>-17.136711420772372</v>
      </c>
    </row>
    <row r="22" spans="1:7" ht="15.6" customHeight="1">
      <c r="A22" s="188" t="s">
        <v>146</v>
      </c>
      <c r="B22" s="189">
        <v>0</v>
      </c>
      <c r="C22" s="189">
        <v>7</v>
      </c>
      <c r="D22" s="189">
        <v>0</v>
      </c>
      <c r="E22" s="189">
        <v>9</v>
      </c>
      <c r="F22" s="190" t="s">
        <v>151</v>
      </c>
    </row>
    <row r="23" spans="1:7" ht="15.6" customHeight="1">
      <c r="A23" s="188" t="s">
        <v>165</v>
      </c>
      <c r="B23" s="189">
        <v>0</v>
      </c>
      <c r="C23" s="189">
        <v>0</v>
      </c>
      <c r="D23" s="189">
        <v>0</v>
      </c>
      <c r="E23" s="189">
        <v>0</v>
      </c>
      <c r="F23" s="190" t="s">
        <v>151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137</v>
      </c>
      <c r="C28" s="189">
        <v>616</v>
      </c>
      <c r="D28" s="189">
        <v>1175</v>
      </c>
      <c r="E28" s="189">
        <v>1171</v>
      </c>
      <c r="F28" s="190">
        <v>-0.34042553191488878</v>
      </c>
    </row>
    <row r="29" spans="1:7" ht="15.6" customHeight="1">
      <c r="A29" s="188" t="s">
        <v>178</v>
      </c>
      <c r="B29" s="189">
        <v>0</v>
      </c>
      <c r="C29" s="189">
        <v>0</v>
      </c>
      <c r="D29" s="189">
        <v>0</v>
      </c>
      <c r="E29" s="189">
        <v>1</v>
      </c>
      <c r="F29" s="190" t="s">
        <v>151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1050</v>
      </c>
      <c r="C31" s="189">
        <v>3002</v>
      </c>
      <c r="D31" s="189">
        <v>91494</v>
      </c>
      <c r="E31" s="189">
        <v>15321</v>
      </c>
      <c r="F31" s="190">
        <v>-83.254639648501538</v>
      </c>
    </row>
    <row r="32" spans="1:7" ht="15.6" customHeight="1">
      <c r="A32" s="188" t="s">
        <v>181</v>
      </c>
      <c r="B32" s="189">
        <v>0</v>
      </c>
      <c r="C32" s="189">
        <v>0</v>
      </c>
      <c r="D32" s="189">
        <v>0</v>
      </c>
      <c r="E32" s="189">
        <v>0</v>
      </c>
      <c r="F32" s="190" t="s">
        <v>151</v>
      </c>
    </row>
    <row r="33" spans="1:6" ht="15.6" customHeight="1">
      <c r="A33" s="188" t="s">
        <v>182</v>
      </c>
      <c r="B33" s="189">
        <v>0</v>
      </c>
      <c r="C33" s="189">
        <v>0</v>
      </c>
      <c r="D33" s="189">
        <v>84</v>
      </c>
      <c r="E33" s="189">
        <v>0</v>
      </c>
      <c r="F33" s="190">
        <v>-100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342971</v>
      </c>
      <c r="C35" s="77">
        <f>SUM(C7:C34)</f>
        <v>384816</v>
      </c>
      <c r="D35" s="178">
        <f>SUM(D7:D34)</f>
        <v>2152531</v>
      </c>
      <c r="E35" s="178">
        <f>SUM(E7:E34)</f>
        <v>2297011</v>
      </c>
      <c r="F35" s="140">
        <f>E35*100/D35-100</f>
        <v>6.712098455260346</v>
      </c>
    </row>
    <row r="36" spans="1:6" ht="15.6" customHeight="1">
      <c r="A36" s="73" t="s">
        <v>52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32E4F-8D33-4788-9CC1-F9508003AB9C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64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181959</v>
      </c>
      <c r="E7" s="189">
        <v>16400</v>
      </c>
      <c r="F7" s="190">
        <v>-90.986980583538042</v>
      </c>
      <c r="G7" s="13"/>
    </row>
    <row r="8" spans="1:14" ht="15.6" customHeight="1">
      <c r="A8" s="188" t="s">
        <v>11</v>
      </c>
      <c r="B8" s="189">
        <v>156</v>
      </c>
      <c r="C8" s="189">
        <v>29283</v>
      </c>
      <c r="D8" s="189">
        <v>7939</v>
      </c>
      <c r="E8" s="189">
        <v>293844</v>
      </c>
      <c r="F8" s="190">
        <v>3601.2722005290329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197</v>
      </c>
      <c r="E9" s="189">
        <v>0</v>
      </c>
      <c r="F9" s="190">
        <v>-100</v>
      </c>
      <c r="G9" s="6"/>
    </row>
    <row r="10" spans="1:14" ht="15.6" customHeight="1">
      <c r="A10" s="188" t="s">
        <v>10</v>
      </c>
      <c r="B10" s="189">
        <v>0</v>
      </c>
      <c r="C10" s="189">
        <v>13690</v>
      </c>
      <c r="D10" s="189">
        <v>10210</v>
      </c>
      <c r="E10" s="189">
        <v>32052</v>
      </c>
      <c r="F10" s="190">
        <v>213.92752203721841</v>
      </c>
    </row>
    <row r="11" spans="1:14" ht="15.6" customHeight="1">
      <c r="A11" s="188" t="s">
        <v>9</v>
      </c>
      <c r="B11" s="189">
        <v>5309412</v>
      </c>
      <c r="C11" s="189">
        <v>5137498</v>
      </c>
      <c r="D11" s="189">
        <v>36100931</v>
      </c>
      <c r="E11" s="189">
        <v>34730048</v>
      </c>
      <c r="F11" s="190">
        <v>-3.7973619018301719</v>
      </c>
    </row>
    <row r="12" spans="1:14" ht="15.6" customHeight="1">
      <c r="A12" s="188" t="s">
        <v>6</v>
      </c>
      <c r="B12" s="189">
        <v>139419</v>
      </c>
      <c r="C12" s="189">
        <v>76465</v>
      </c>
      <c r="D12" s="189">
        <v>685625</v>
      </c>
      <c r="E12" s="189">
        <v>638847</v>
      </c>
      <c r="F12" s="190">
        <v>-6.8226800364630833</v>
      </c>
    </row>
    <row r="13" spans="1:14" ht="15.6" customHeight="1">
      <c r="A13" s="188" t="s">
        <v>175</v>
      </c>
      <c r="B13" s="189">
        <v>1620</v>
      </c>
      <c r="C13" s="189">
        <v>1938</v>
      </c>
      <c r="D13" s="189">
        <v>8471</v>
      </c>
      <c r="E13" s="189">
        <v>45607</v>
      </c>
      <c r="F13" s="190">
        <v>438.38980049580931</v>
      </c>
    </row>
    <row r="14" spans="1:14" ht="15.6" customHeight="1">
      <c r="A14" s="188" t="s">
        <v>148</v>
      </c>
      <c r="B14" s="189">
        <v>2215250</v>
      </c>
      <c r="C14" s="189">
        <v>2055193</v>
      </c>
      <c r="D14" s="189">
        <v>14381711</v>
      </c>
      <c r="E14" s="189">
        <v>15392440</v>
      </c>
      <c r="F14" s="190">
        <v>7.027877281082894</v>
      </c>
    </row>
    <row r="15" spans="1:14" ht="15.6" customHeight="1">
      <c r="A15" s="188" t="s">
        <v>145</v>
      </c>
      <c r="B15" s="189">
        <v>13749</v>
      </c>
      <c r="C15" s="189">
        <v>49027</v>
      </c>
      <c r="D15" s="189">
        <v>39631</v>
      </c>
      <c r="E15" s="189">
        <v>247825</v>
      </c>
      <c r="F15" s="190">
        <v>525.33118013676165</v>
      </c>
    </row>
    <row r="16" spans="1:14" ht="15.6" customHeight="1">
      <c r="A16" s="188" t="s">
        <v>144</v>
      </c>
      <c r="B16" s="189">
        <v>0</v>
      </c>
      <c r="C16" s="189">
        <v>1</v>
      </c>
      <c r="D16" s="189">
        <v>12574</v>
      </c>
      <c r="E16" s="189">
        <v>296061</v>
      </c>
      <c r="F16" s="190">
        <v>2254.54906950851</v>
      </c>
      <c r="G16" s="1"/>
    </row>
    <row r="17" spans="1:7" ht="15.6" customHeight="1">
      <c r="A17" s="188" t="s">
        <v>150</v>
      </c>
      <c r="B17" s="189">
        <v>7299</v>
      </c>
      <c r="C17" s="189">
        <v>30797</v>
      </c>
      <c r="D17" s="189">
        <v>73120</v>
      </c>
      <c r="E17" s="189">
        <v>423707</v>
      </c>
      <c r="F17" s="190">
        <v>479.46799781181619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1701</v>
      </c>
      <c r="F18" s="190" t="s">
        <v>151</v>
      </c>
    </row>
    <row r="19" spans="1:7" ht="15.6" customHeight="1">
      <c r="A19" s="188" t="s">
        <v>143</v>
      </c>
      <c r="B19" s="189">
        <v>12482</v>
      </c>
      <c r="C19" s="189">
        <v>0</v>
      </c>
      <c r="D19" s="189">
        <v>206218</v>
      </c>
      <c r="E19" s="189">
        <v>91130</v>
      </c>
      <c r="F19" s="190">
        <v>-55.808901259831828</v>
      </c>
    </row>
    <row r="20" spans="1:7" ht="15.6" customHeight="1">
      <c r="A20" s="188" t="s">
        <v>142</v>
      </c>
      <c r="B20" s="189">
        <v>34281</v>
      </c>
      <c r="C20" s="189">
        <v>34</v>
      </c>
      <c r="D20" s="189">
        <v>347626</v>
      </c>
      <c r="E20" s="189">
        <v>228879</v>
      </c>
      <c r="F20" s="190">
        <v>-34.159412702156907</v>
      </c>
    </row>
    <row r="21" spans="1:7" ht="15.6" customHeight="1">
      <c r="A21" s="188" t="s">
        <v>149</v>
      </c>
      <c r="B21" s="189">
        <v>280072</v>
      </c>
      <c r="C21" s="189">
        <v>255583</v>
      </c>
      <c r="D21" s="189">
        <v>1562912</v>
      </c>
      <c r="E21" s="189">
        <v>1951542</v>
      </c>
      <c r="F21" s="190">
        <v>24.865763395507869</v>
      </c>
    </row>
    <row r="22" spans="1:7" ht="15.6" customHeight="1">
      <c r="A22" s="188" t="s">
        <v>146</v>
      </c>
      <c r="B22" s="189">
        <v>1849638</v>
      </c>
      <c r="C22" s="189">
        <v>1676897</v>
      </c>
      <c r="D22" s="189">
        <v>10537988</v>
      </c>
      <c r="E22" s="189">
        <v>10236622</v>
      </c>
      <c r="F22" s="190">
        <v>-2.859805875656718</v>
      </c>
    </row>
    <row r="23" spans="1:7" ht="15.6" customHeight="1">
      <c r="A23" s="188" t="s">
        <v>165</v>
      </c>
      <c r="B23" s="189">
        <v>282961</v>
      </c>
      <c r="C23" s="189">
        <v>309399</v>
      </c>
      <c r="D23" s="189">
        <v>2054690</v>
      </c>
      <c r="E23" s="189">
        <v>2184108</v>
      </c>
      <c r="F23" s="190">
        <v>6.29866305866092</v>
      </c>
    </row>
    <row r="24" spans="1:7" ht="15.6" customHeight="1">
      <c r="A24" s="188" t="s">
        <v>141</v>
      </c>
      <c r="B24" s="189">
        <v>18</v>
      </c>
      <c r="C24" s="189">
        <v>63353</v>
      </c>
      <c r="D24" s="189">
        <v>607</v>
      </c>
      <c r="E24" s="189">
        <v>64452</v>
      </c>
      <c r="F24" s="190">
        <v>10518.12191103789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25211</v>
      </c>
      <c r="E26" s="189">
        <v>50166</v>
      </c>
      <c r="F26" s="190">
        <v>98.98457022728175</v>
      </c>
    </row>
    <row r="27" spans="1:7" ht="15.6" customHeight="1">
      <c r="A27" s="188" t="s">
        <v>173</v>
      </c>
      <c r="B27" s="189">
        <v>1883</v>
      </c>
      <c r="C27" s="189">
        <v>3303</v>
      </c>
      <c r="D27" s="189">
        <v>17787</v>
      </c>
      <c r="E27" s="189">
        <v>27262</v>
      </c>
      <c r="F27" s="190">
        <v>53.269241580929901</v>
      </c>
    </row>
    <row r="28" spans="1:7" ht="15.6" customHeight="1">
      <c r="A28" s="188" t="s">
        <v>177</v>
      </c>
      <c r="B28" s="189">
        <v>63482</v>
      </c>
      <c r="C28" s="189">
        <v>122547</v>
      </c>
      <c r="D28" s="189">
        <v>737212</v>
      </c>
      <c r="E28" s="189">
        <v>455526</v>
      </c>
      <c r="F28" s="190">
        <v>-38.209633049923227</v>
      </c>
    </row>
    <row r="29" spans="1:7" ht="15.6" customHeight="1">
      <c r="A29" s="188" t="s">
        <v>178</v>
      </c>
      <c r="B29" s="189">
        <v>23593</v>
      </c>
      <c r="C29" s="189">
        <v>47808</v>
      </c>
      <c r="D29" s="189">
        <v>189042</v>
      </c>
      <c r="E29" s="189">
        <v>262089</v>
      </c>
      <c r="F29" s="190">
        <v>38.640619544863057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1354</v>
      </c>
      <c r="F30" s="190" t="s">
        <v>151</v>
      </c>
    </row>
    <row r="31" spans="1:7" ht="15.6" customHeight="1">
      <c r="A31" s="188" t="s">
        <v>180</v>
      </c>
      <c r="B31" s="189">
        <v>102315</v>
      </c>
      <c r="C31" s="189">
        <v>129061</v>
      </c>
      <c r="D31" s="189">
        <v>1190258</v>
      </c>
      <c r="E31" s="189">
        <v>1250405</v>
      </c>
      <c r="F31" s="190">
        <v>5.0532741640887906</v>
      </c>
    </row>
    <row r="32" spans="1:7" ht="15.6" customHeight="1">
      <c r="A32" s="188" t="s">
        <v>181</v>
      </c>
      <c r="B32" s="189">
        <v>2718015</v>
      </c>
      <c r="C32" s="189">
        <v>2432357</v>
      </c>
      <c r="D32" s="189">
        <v>19037406</v>
      </c>
      <c r="E32" s="189">
        <v>17068425</v>
      </c>
      <c r="F32" s="190">
        <v>-10.34269584837347</v>
      </c>
    </row>
    <row r="33" spans="1:6" ht="15.6" customHeight="1">
      <c r="A33" s="188" t="s">
        <v>182</v>
      </c>
      <c r="B33" s="189">
        <v>30194</v>
      </c>
      <c r="C33" s="189">
        <v>32156</v>
      </c>
      <c r="D33" s="189">
        <v>263927</v>
      </c>
      <c r="E33" s="189">
        <v>214756</v>
      </c>
      <c r="F33" s="190">
        <v>-18.630530411818409</v>
      </c>
    </row>
    <row r="34" spans="1:6" ht="15.6" customHeight="1">
      <c r="A34" s="188" t="s">
        <v>183</v>
      </c>
      <c r="B34" s="189">
        <v>5112</v>
      </c>
      <c r="C34" s="189">
        <v>38</v>
      </c>
      <c r="D34" s="189">
        <v>19931</v>
      </c>
      <c r="E34" s="189">
        <v>521</v>
      </c>
      <c r="F34" s="190">
        <v>-97.385981636646434</v>
      </c>
    </row>
    <row r="35" spans="1:6" ht="15.6" customHeight="1">
      <c r="A35" s="156" t="s">
        <v>153</v>
      </c>
      <c r="B35" s="76">
        <f>SUM(B7:B34)</f>
        <v>13090951</v>
      </c>
      <c r="C35" s="77">
        <f>SUM(C7:C34)</f>
        <v>12466428</v>
      </c>
      <c r="D35" s="178">
        <f>SUM(D7:D34)</f>
        <v>87693183</v>
      </c>
      <c r="E35" s="178">
        <f>SUM(E7:E34)</f>
        <v>86205769</v>
      </c>
      <c r="F35" s="177">
        <f>E35*100/D35-100</f>
        <v>-1.6961569293248289</v>
      </c>
    </row>
    <row r="36" spans="1:6" ht="15.6" customHeight="1">
      <c r="A36" s="73" t="s">
        <v>65</v>
      </c>
      <c r="B36" s="72"/>
      <c r="D36" s="13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FD7EB-8C45-4B39-AE78-B15B4AB8C2AB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66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156</v>
      </c>
      <c r="C8" s="189">
        <v>29283</v>
      </c>
      <c r="D8" s="189">
        <v>7939</v>
      </c>
      <c r="E8" s="189">
        <v>293844</v>
      </c>
      <c r="F8" s="190">
        <v>3601.2722005290329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197</v>
      </c>
      <c r="E9" s="189">
        <v>0</v>
      </c>
      <c r="F9" s="190">
        <v>-100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3972918</v>
      </c>
      <c r="C11" s="189">
        <v>3730759</v>
      </c>
      <c r="D11" s="189">
        <v>27644724</v>
      </c>
      <c r="E11" s="189">
        <v>26758105</v>
      </c>
      <c r="F11" s="190">
        <v>-3.207190637895323</v>
      </c>
    </row>
    <row r="12" spans="1:14" ht="15.6" customHeight="1">
      <c r="A12" s="188" t="s">
        <v>6</v>
      </c>
      <c r="B12" s="189">
        <v>24108</v>
      </c>
      <c r="C12" s="189">
        <v>13895</v>
      </c>
      <c r="D12" s="189">
        <v>134676</v>
      </c>
      <c r="E12" s="189">
        <v>131737</v>
      </c>
      <c r="F12" s="190">
        <v>-2.1822744958270159</v>
      </c>
    </row>
    <row r="13" spans="1:14" ht="15.6" customHeight="1">
      <c r="A13" s="188" t="s">
        <v>175</v>
      </c>
      <c r="B13" s="189">
        <v>4</v>
      </c>
      <c r="C13" s="189">
        <v>0</v>
      </c>
      <c r="D13" s="189">
        <v>46</v>
      </c>
      <c r="E13" s="189">
        <v>13</v>
      </c>
      <c r="F13" s="190">
        <v>-71.739130434782609</v>
      </c>
    </row>
    <row r="14" spans="1:14" ht="15.6" customHeight="1">
      <c r="A14" s="188" t="s">
        <v>148</v>
      </c>
      <c r="B14" s="189">
        <v>1469387</v>
      </c>
      <c r="C14" s="189">
        <v>1211618</v>
      </c>
      <c r="D14" s="189">
        <v>9293682</v>
      </c>
      <c r="E14" s="189">
        <v>10128053</v>
      </c>
      <c r="F14" s="190">
        <v>8.9778303152614853</v>
      </c>
    </row>
    <row r="15" spans="1:14" ht="15.6" customHeight="1">
      <c r="A15" s="188" t="s">
        <v>145</v>
      </c>
      <c r="B15" s="189">
        <v>3741</v>
      </c>
      <c r="C15" s="189">
        <v>44667</v>
      </c>
      <c r="D15" s="189">
        <v>22345</v>
      </c>
      <c r="E15" s="189">
        <v>237152</v>
      </c>
      <c r="F15" s="190">
        <v>961.3202058626091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1445</v>
      </c>
      <c r="E16" s="189">
        <v>13207</v>
      </c>
      <c r="F16" s="190">
        <v>813.97923875432525</v>
      </c>
      <c r="G16" s="1"/>
    </row>
    <row r="17" spans="1:7" ht="15.6" customHeight="1">
      <c r="A17" s="188" t="s">
        <v>150</v>
      </c>
      <c r="B17" s="189">
        <v>7299</v>
      </c>
      <c r="C17" s="189">
        <v>30779</v>
      </c>
      <c r="D17" s="189">
        <v>73120</v>
      </c>
      <c r="E17" s="189">
        <v>423688</v>
      </c>
      <c r="F17" s="190">
        <v>479.44201312910292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797</v>
      </c>
      <c r="C19" s="189">
        <v>0</v>
      </c>
      <c r="D19" s="189">
        <v>107487</v>
      </c>
      <c r="E19" s="189">
        <v>90954</v>
      </c>
      <c r="F19" s="190">
        <v>-15.381394959390439</v>
      </c>
    </row>
    <row r="20" spans="1:7" ht="15.6" customHeight="1">
      <c r="A20" s="188" t="s">
        <v>142</v>
      </c>
      <c r="B20" s="189">
        <v>29</v>
      </c>
      <c r="C20" s="189">
        <v>34</v>
      </c>
      <c r="D20" s="189">
        <v>439</v>
      </c>
      <c r="E20" s="189">
        <v>736</v>
      </c>
      <c r="F20" s="190">
        <v>67.653758542141219</v>
      </c>
    </row>
    <row r="21" spans="1:7" ht="15.6" customHeight="1">
      <c r="A21" s="188" t="s">
        <v>149</v>
      </c>
      <c r="B21" s="189">
        <v>47243</v>
      </c>
      <c r="C21" s="189">
        <v>22398</v>
      </c>
      <c r="D21" s="189">
        <v>242356</v>
      </c>
      <c r="E21" s="189">
        <v>233337</v>
      </c>
      <c r="F21" s="190">
        <v>-3.7213850698971811</v>
      </c>
    </row>
    <row r="22" spans="1:7" ht="15.6" customHeight="1">
      <c r="A22" s="188" t="s">
        <v>146</v>
      </c>
      <c r="B22" s="189">
        <v>1126967</v>
      </c>
      <c r="C22" s="189">
        <v>1238751</v>
      </c>
      <c r="D22" s="189">
        <v>6910790</v>
      </c>
      <c r="E22" s="189">
        <v>6686535</v>
      </c>
      <c r="F22" s="190">
        <v>-3.2449980392979678</v>
      </c>
    </row>
    <row r="23" spans="1:7" ht="15.6" customHeight="1">
      <c r="A23" s="188" t="s">
        <v>165</v>
      </c>
      <c r="B23" s="189">
        <v>282961</v>
      </c>
      <c r="C23" s="189">
        <v>309399</v>
      </c>
      <c r="D23" s="189">
        <v>2041763</v>
      </c>
      <c r="E23" s="189">
        <v>2178086</v>
      </c>
      <c r="F23" s="190">
        <v>6.6767298653173697</v>
      </c>
    </row>
    <row r="24" spans="1:7" ht="15.6" customHeight="1">
      <c r="A24" s="188" t="s">
        <v>141</v>
      </c>
      <c r="B24" s="189">
        <v>18</v>
      </c>
      <c r="C24" s="189">
        <v>63353</v>
      </c>
      <c r="D24" s="189">
        <v>607</v>
      </c>
      <c r="E24" s="189">
        <v>64382</v>
      </c>
      <c r="F24" s="190">
        <v>10506.58978583196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54252</v>
      </c>
      <c r="C28" s="189">
        <v>120608</v>
      </c>
      <c r="D28" s="189">
        <v>708727</v>
      </c>
      <c r="E28" s="189">
        <v>409504</v>
      </c>
      <c r="F28" s="190">
        <v>-42.219782793656798</v>
      </c>
    </row>
    <row r="29" spans="1:7" ht="15.6" customHeight="1">
      <c r="A29" s="188" t="s">
        <v>178</v>
      </c>
      <c r="B29" s="189">
        <v>22735</v>
      </c>
      <c r="C29" s="189">
        <v>45577</v>
      </c>
      <c r="D29" s="189">
        <v>182106</v>
      </c>
      <c r="E29" s="189">
        <v>258948</v>
      </c>
      <c r="F29" s="190">
        <v>42.196303251952173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8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455</v>
      </c>
      <c r="F31" s="190" t="s">
        <v>151</v>
      </c>
    </row>
    <row r="32" spans="1:7" ht="15.6" customHeight="1">
      <c r="A32" s="188" t="s">
        <v>181</v>
      </c>
      <c r="B32" s="189">
        <v>2685050</v>
      </c>
      <c r="C32" s="189">
        <v>2394526</v>
      </c>
      <c r="D32" s="189">
        <v>18731820</v>
      </c>
      <c r="E32" s="189">
        <v>16735890</v>
      </c>
      <c r="F32" s="190">
        <v>-10.65529137051286</v>
      </c>
    </row>
    <row r="33" spans="1:6" ht="15.6" customHeight="1">
      <c r="A33" s="188" t="s">
        <v>182</v>
      </c>
      <c r="B33" s="189">
        <v>23407</v>
      </c>
      <c r="C33" s="189">
        <v>23877</v>
      </c>
      <c r="D33" s="189">
        <v>191133</v>
      </c>
      <c r="E33" s="189">
        <v>156627</v>
      </c>
      <c r="F33" s="190">
        <v>-18.053397372510251</v>
      </c>
    </row>
    <row r="34" spans="1:6" ht="15.6" customHeight="1">
      <c r="A34" s="188" t="s">
        <v>183</v>
      </c>
      <c r="B34" s="189">
        <v>0</v>
      </c>
      <c r="C34" s="189">
        <v>38</v>
      </c>
      <c r="D34" s="189">
        <v>28</v>
      </c>
      <c r="E34" s="189">
        <v>521</v>
      </c>
      <c r="F34" s="190">
        <v>1760.714285714286</v>
      </c>
    </row>
    <row r="35" spans="1:6" ht="15.6" customHeight="1">
      <c r="A35" s="156" t="s">
        <v>153</v>
      </c>
      <c r="B35" s="76">
        <f>SUM(B7:B34)</f>
        <v>9721072</v>
      </c>
      <c r="C35" s="77">
        <f>SUM(C7:C34)</f>
        <v>9279562</v>
      </c>
      <c r="D35" s="76">
        <f>SUM(D7:D34)</f>
        <v>66295430</v>
      </c>
      <c r="E35" s="78">
        <f>SUM(E7:E34)</f>
        <v>64801782</v>
      </c>
      <c r="F35" s="140">
        <f>E35*100/D35-100</f>
        <v>-2.2530180436268381</v>
      </c>
    </row>
    <row r="36" spans="1:6" ht="15.6" customHeight="1">
      <c r="A36" s="73" t="s">
        <v>65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145F2-8709-409F-AF62-D1906FB26246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109</v>
      </c>
      <c r="F7" s="190" t="s">
        <v>151</v>
      </c>
      <c r="G7" s="37"/>
    </row>
    <row r="8" spans="1:14" ht="15.6" customHeight="1">
      <c r="A8" s="188" t="s">
        <v>11</v>
      </c>
      <c r="B8" s="189">
        <v>4632</v>
      </c>
      <c r="C8" s="189">
        <v>12644</v>
      </c>
      <c r="D8" s="189">
        <v>48392</v>
      </c>
      <c r="E8" s="189">
        <v>60972</v>
      </c>
      <c r="F8" s="190">
        <v>25.99603240204992</v>
      </c>
      <c r="G8" s="6"/>
    </row>
    <row r="9" spans="1:14" ht="15.6" customHeight="1">
      <c r="A9" s="188" t="s">
        <v>8</v>
      </c>
      <c r="B9" s="189">
        <v>82632</v>
      </c>
      <c r="C9" s="189">
        <v>96232</v>
      </c>
      <c r="D9" s="189">
        <v>626842</v>
      </c>
      <c r="E9" s="189">
        <v>711772</v>
      </c>
      <c r="F9" s="190">
        <v>13.548868773949421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953616</v>
      </c>
      <c r="C11" s="189">
        <v>1000344</v>
      </c>
      <c r="D11" s="189">
        <v>7784987</v>
      </c>
      <c r="E11" s="189">
        <v>7901664</v>
      </c>
      <c r="F11" s="190">
        <v>1.4987436716336191</v>
      </c>
    </row>
    <row r="12" spans="1:14" ht="15.6" customHeight="1">
      <c r="A12" s="188" t="s">
        <v>6</v>
      </c>
      <c r="B12" s="189">
        <v>67821</v>
      </c>
      <c r="C12" s="189">
        <v>84380</v>
      </c>
      <c r="D12" s="189">
        <v>525748</v>
      </c>
      <c r="E12" s="189">
        <v>550925</v>
      </c>
      <c r="F12" s="190">
        <v>4.7887961532901642</v>
      </c>
    </row>
    <row r="13" spans="1:14" ht="15.6" customHeight="1">
      <c r="A13" s="188" t="s">
        <v>175</v>
      </c>
      <c r="B13" s="189">
        <v>1547431</v>
      </c>
      <c r="C13" s="189">
        <v>1574427</v>
      </c>
      <c r="D13" s="189">
        <v>9325874</v>
      </c>
      <c r="E13" s="189">
        <v>9246810</v>
      </c>
      <c r="F13" s="190">
        <v>-0.84779185307456828</v>
      </c>
    </row>
    <row r="14" spans="1:14" ht="15.6" customHeight="1">
      <c r="A14" s="188" t="s">
        <v>148</v>
      </c>
      <c r="B14" s="189">
        <v>1159956</v>
      </c>
      <c r="C14" s="189">
        <v>1155997</v>
      </c>
      <c r="D14" s="189">
        <v>7155682</v>
      </c>
      <c r="E14" s="189">
        <v>7290692</v>
      </c>
      <c r="F14" s="190">
        <v>1.886752373847798</v>
      </c>
    </row>
    <row r="15" spans="1:14" ht="15.6" customHeight="1">
      <c r="A15" s="188" t="s">
        <v>145</v>
      </c>
      <c r="B15" s="189">
        <v>103377</v>
      </c>
      <c r="C15" s="189">
        <v>86288</v>
      </c>
      <c r="D15" s="189">
        <v>753266</v>
      </c>
      <c r="E15" s="189">
        <v>614660</v>
      </c>
      <c r="F15" s="190">
        <v>-18.400671210435618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366</v>
      </c>
      <c r="E16" s="189">
        <v>0</v>
      </c>
      <c r="F16" s="190">
        <v>-100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382</v>
      </c>
      <c r="F17" s="190" t="s">
        <v>151</v>
      </c>
      <c r="G17" s="2"/>
    </row>
    <row r="18" spans="1:7" ht="15.6" customHeight="1">
      <c r="A18" s="188" t="s">
        <v>147</v>
      </c>
      <c r="B18" s="189">
        <v>55889</v>
      </c>
      <c r="C18" s="189">
        <v>54885</v>
      </c>
      <c r="D18" s="189">
        <v>341861</v>
      </c>
      <c r="E18" s="189">
        <v>341923</v>
      </c>
      <c r="F18" s="190">
        <v>1.8136026045667109E-2</v>
      </c>
    </row>
    <row r="19" spans="1:7" ht="15.6" customHeight="1">
      <c r="A19" s="188" t="s">
        <v>143</v>
      </c>
      <c r="B19" s="189">
        <v>658</v>
      </c>
      <c r="C19" s="189">
        <v>1683</v>
      </c>
      <c r="D19" s="189">
        <v>10650</v>
      </c>
      <c r="E19" s="189">
        <v>9180</v>
      </c>
      <c r="F19" s="190">
        <v>-13.80281690140845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40926</v>
      </c>
      <c r="C21" s="189">
        <v>39247</v>
      </c>
      <c r="D21" s="189">
        <v>374447</v>
      </c>
      <c r="E21" s="189">
        <v>336354</v>
      </c>
      <c r="F21" s="190">
        <v>-10.17313531688063</v>
      </c>
    </row>
    <row r="22" spans="1:7" ht="15.6" customHeight="1">
      <c r="A22" s="188" t="s">
        <v>146</v>
      </c>
      <c r="B22" s="189">
        <v>533285</v>
      </c>
      <c r="C22" s="189">
        <v>542602</v>
      </c>
      <c r="D22" s="189">
        <v>3322949</v>
      </c>
      <c r="E22" s="189">
        <v>3489483</v>
      </c>
      <c r="F22" s="190">
        <v>5.0116327394732849</v>
      </c>
    </row>
    <row r="23" spans="1:7" ht="15.6" customHeight="1">
      <c r="A23" s="188" t="s">
        <v>165</v>
      </c>
      <c r="B23" s="189">
        <v>38296</v>
      </c>
      <c r="C23" s="189">
        <v>32339</v>
      </c>
      <c r="D23" s="189">
        <v>256630</v>
      </c>
      <c r="E23" s="189">
        <v>261892</v>
      </c>
      <c r="F23" s="190">
        <v>2.0504227876709682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41115</v>
      </c>
      <c r="C25" s="189">
        <v>39310</v>
      </c>
      <c r="D25" s="189">
        <v>269892</v>
      </c>
      <c r="E25" s="189">
        <v>267629</v>
      </c>
      <c r="F25" s="190">
        <v>-0.83848354156477001</v>
      </c>
    </row>
    <row r="26" spans="1:7" ht="15.6" customHeight="1">
      <c r="A26" s="188" t="s">
        <v>152</v>
      </c>
      <c r="B26" s="189">
        <v>24406</v>
      </c>
      <c r="C26" s="189">
        <v>7446</v>
      </c>
      <c r="D26" s="189">
        <v>368471</v>
      </c>
      <c r="E26" s="189">
        <v>35712</v>
      </c>
      <c r="F26" s="190">
        <v>-90.30805680772707</v>
      </c>
    </row>
    <row r="27" spans="1:7" ht="15.6" customHeight="1">
      <c r="A27" s="188" t="s">
        <v>173</v>
      </c>
      <c r="B27" s="189">
        <v>47744</v>
      </c>
      <c r="C27" s="189">
        <v>43536</v>
      </c>
      <c r="D27" s="189">
        <v>323179</v>
      </c>
      <c r="E27" s="189">
        <v>325385</v>
      </c>
      <c r="F27" s="190">
        <v>0.68259385665528782</v>
      </c>
    </row>
    <row r="28" spans="1:7" ht="15.6" customHeight="1">
      <c r="A28" s="188" t="s">
        <v>177</v>
      </c>
      <c r="B28" s="189">
        <v>413129</v>
      </c>
      <c r="C28" s="189">
        <v>428941</v>
      </c>
      <c r="D28" s="189">
        <v>2743948</v>
      </c>
      <c r="E28" s="189">
        <v>2736933</v>
      </c>
      <c r="F28" s="190">
        <v>-0.25565353279289132</v>
      </c>
    </row>
    <row r="29" spans="1:7" ht="15.6" customHeight="1">
      <c r="A29" s="188" t="s">
        <v>178</v>
      </c>
      <c r="B29" s="189">
        <v>184621</v>
      </c>
      <c r="C29" s="189">
        <v>179294</v>
      </c>
      <c r="D29" s="189">
        <v>1268771</v>
      </c>
      <c r="E29" s="189">
        <v>1219124</v>
      </c>
      <c r="F29" s="190">
        <v>-3.9129992725243601</v>
      </c>
    </row>
    <row r="30" spans="1:7" ht="15.6" customHeight="1">
      <c r="A30" s="188" t="s">
        <v>179</v>
      </c>
      <c r="B30" s="189">
        <v>14633</v>
      </c>
      <c r="C30" s="189">
        <v>11973</v>
      </c>
      <c r="D30" s="189">
        <v>94987</v>
      </c>
      <c r="E30" s="189">
        <v>78065</v>
      </c>
      <c r="F30" s="190">
        <v>-17.815069430553649</v>
      </c>
    </row>
    <row r="31" spans="1:7" ht="15.6" customHeight="1">
      <c r="A31" s="188" t="s">
        <v>180</v>
      </c>
      <c r="B31" s="189">
        <v>19441</v>
      </c>
      <c r="C31" s="189">
        <v>43460</v>
      </c>
      <c r="D31" s="189">
        <v>208054</v>
      </c>
      <c r="E31" s="189">
        <v>221129</v>
      </c>
      <c r="F31" s="190">
        <v>6.2844261585934484</v>
      </c>
    </row>
    <row r="32" spans="1:7" ht="15.6" customHeight="1">
      <c r="A32" s="188" t="s">
        <v>181</v>
      </c>
      <c r="B32" s="189">
        <v>1285138</v>
      </c>
      <c r="C32" s="189">
        <v>1136236</v>
      </c>
      <c r="D32" s="189">
        <v>8356308</v>
      </c>
      <c r="E32" s="189">
        <v>8114550</v>
      </c>
      <c r="F32" s="190">
        <v>-2.893119784478984</v>
      </c>
    </row>
    <row r="33" spans="1:6" ht="15.6" customHeight="1">
      <c r="A33" s="188" t="s">
        <v>182</v>
      </c>
      <c r="B33" s="189">
        <v>116282</v>
      </c>
      <c r="C33" s="189">
        <v>116111</v>
      </c>
      <c r="D33" s="189">
        <v>830619</v>
      </c>
      <c r="E33" s="189">
        <v>779843</v>
      </c>
      <c r="F33" s="190">
        <v>-6.1130313657645692</v>
      </c>
    </row>
    <row r="34" spans="1:6" ht="15.6" customHeight="1">
      <c r="A34" s="188" t="s">
        <v>183</v>
      </c>
      <c r="B34" s="189">
        <v>29753</v>
      </c>
      <c r="C34" s="189">
        <v>29002</v>
      </c>
      <c r="D34" s="189">
        <v>57722</v>
      </c>
      <c r="E34" s="189">
        <v>220006</v>
      </c>
      <c r="F34" s="190">
        <v>281.14756938429019</v>
      </c>
    </row>
    <row r="35" spans="1:6" ht="15.6" customHeight="1">
      <c r="A35" s="156" t="s">
        <v>153</v>
      </c>
      <c r="B35" s="76">
        <f>SUM(B7:B34)</f>
        <v>6764781</v>
      </c>
      <c r="C35" s="77">
        <f>SUM(C7:C34)</f>
        <v>6716377</v>
      </c>
      <c r="D35" s="76">
        <f>SUM(D7:D34)</f>
        <v>45049645</v>
      </c>
      <c r="E35" s="78">
        <f>SUM(E7:E34)</f>
        <v>44815194</v>
      </c>
      <c r="F35" s="140">
        <f>E35*100/D35-100</f>
        <v>-0.52042807440547278</v>
      </c>
    </row>
    <row r="36" spans="1:6" ht="15.6" customHeight="1">
      <c r="A36" s="73" t="s">
        <v>52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C36AC-112A-4C3F-844C-D3EE9BB31CDD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70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143</v>
      </c>
      <c r="C8" s="189">
        <v>498</v>
      </c>
      <c r="D8" s="189">
        <v>1238</v>
      </c>
      <c r="E8" s="189">
        <v>1498</v>
      </c>
      <c r="F8" s="190">
        <v>21.00161550888529</v>
      </c>
      <c r="G8" s="6"/>
    </row>
    <row r="9" spans="1:14" ht="15.6" customHeight="1">
      <c r="A9" s="188" t="s">
        <v>8</v>
      </c>
      <c r="B9" s="189">
        <v>4579</v>
      </c>
      <c r="C9" s="189">
        <v>4562</v>
      </c>
      <c r="D9" s="189">
        <v>32977</v>
      </c>
      <c r="E9" s="189">
        <v>33645</v>
      </c>
      <c r="F9" s="190">
        <v>2.025654243866938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41554</v>
      </c>
      <c r="C11" s="189">
        <v>42146</v>
      </c>
      <c r="D11" s="189">
        <v>326785</v>
      </c>
      <c r="E11" s="189">
        <v>329814</v>
      </c>
      <c r="F11" s="190">
        <v>0.92690912985602847</v>
      </c>
    </row>
    <row r="12" spans="1:14" ht="15.6" customHeight="1">
      <c r="A12" s="188" t="s">
        <v>6</v>
      </c>
      <c r="B12" s="189">
        <v>2511</v>
      </c>
      <c r="C12" s="189">
        <v>3151</v>
      </c>
      <c r="D12" s="189">
        <v>19207</v>
      </c>
      <c r="E12" s="189">
        <v>20967</v>
      </c>
      <c r="F12" s="190">
        <v>9.1633258707762764</v>
      </c>
    </row>
    <row r="13" spans="1:14" ht="15.6" customHeight="1">
      <c r="A13" s="188" t="s">
        <v>175</v>
      </c>
      <c r="B13" s="189">
        <v>72541</v>
      </c>
      <c r="C13" s="189">
        <v>74600</v>
      </c>
      <c r="D13" s="189">
        <v>434270</v>
      </c>
      <c r="E13" s="189">
        <v>437446</v>
      </c>
      <c r="F13" s="190">
        <v>0.7313422525157165</v>
      </c>
    </row>
    <row r="14" spans="1:14" ht="15.6" customHeight="1">
      <c r="A14" s="188" t="s">
        <v>148</v>
      </c>
      <c r="B14" s="189">
        <v>42938</v>
      </c>
      <c r="C14" s="189">
        <v>43614</v>
      </c>
      <c r="D14" s="189">
        <v>260150</v>
      </c>
      <c r="E14" s="189">
        <v>266989</v>
      </c>
      <c r="F14" s="190">
        <v>2.628867960791851</v>
      </c>
    </row>
    <row r="15" spans="1:14" ht="15.6" customHeight="1">
      <c r="A15" s="188" t="s">
        <v>145</v>
      </c>
      <c r="B15" s="189">
        <v>3816</v>
      </c>
      <c r="C15" s="189">
        <v>3062</v>
      </c>
      <c r="D15" s="189">
        <v>27979</v>
      </c>
      <c r="E15" s="189">
        <v>22327</v>
      </c>
      <c r="F15" s="190">
        <v>-20.20086493441509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3072</v>
      </c>
      <c r="C18" s="189">
        <v>2776</v>
      </c>
      <c r="D18" s="189">
        <v>18976</v>
      </c>
      <c r="E18" s="189">
        <v>18377</v>
      </c>
      <c r="F18" s="190">
        <v>-3.156618887015171</v>
      </c>
    </row>
    <row r="19" spans="1:7" ht="15.6" customHeight="1">
      <c r="A19" s="188" t="s">
        <v>143</v>
      </c>
      <c r="B19" s="189">
        <v>1</v>
      </c>
      <c r="C19" s="189">
        <v>5</v>
      </c>
      <c r="D19" s="189">
        <v>15</v>
      </c>
      <c r="E19" s="189">
        <v>43</v>
      </c>
      <c r="F19" s="190">
        <v>186.66666666666671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2379</v>
      </c>
      <c r="C21" s="189">
        <v>1977</v>
      </c>
      <c r="D21" s="189">
        <v>20469</v>
      </c>
      <c r="E21" s="189">
        <v>16789</v>
      </c>
      <c r="F21" s="190">
        <v>-17.978406370609211</v>
      </c>
    </row>
    <row r="22" spans="1:7" ht="15.6" customHeight="1">
      <c r="A22" s="188" t="s">
        <v>146</v>
      </c>
      <c r="B22" s="189">
        <v>32329</v>
      </c>
      <c r="C22" s="189">
        <v>32211</v>
      </c>
      <c r="D22" s="189">
        <v>203699</v>
      </c>
      <c r="E22" s="189">
        <v>206411</v>
      </c>
      <c r="F22" s="190">
        <v>1.331376197232188</v>
      </c>
    </row>
    <row r="23" spans="1:7" ht="15.6" customHeight="1">
      <c r="A23" s="188" t="s">
        <v>165</v>
      </c>
      <c r="B23" s="189">
        <v>1874</v>
      </c>
      <c r="C23" s="189">
        <v>1799</v>
      </c>
      <c r="D23" s="189">
        <v>12668</v>
      </c>
      <c r="E23" s="189">
        <v>12160</v>
      </c>
      <c r="F23" s="190">
        <v>-4.0101041995579436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2513</v>
      </c>
      <c r="C25" s="189">
        <v>2450</v>
      </c>
      <c r="D25" s="189">
        <v>17016</v>
      </c>
      <c r="E25" s="189">
        <v>16620</v>
      </c>
      <c r="F25" s="190">
        <v>-2.327221438645978</v>
      </c>
    </row>
    <row r="26" spans="1:7" ht="15.6" customHeight="1">
      <c r="A26" s="188" t="s">
        <v>152</v>
      </c>
      <c r="B26" s="189">
        <v>1130</v>
      </c>
      <c r="C26" s="189">
        <v>320</v>
      </c>
      <c r="D26" s="189">
        <v>15685</v>
      </c>
      <c r="E26" s="189">
        <v>1794</v>
      </c>
      <c r="F26" s="190">
        <v>-88.562320688555943</v>
      </c>
    </row>
    <row r="27" spans="1:7" ht="15.6" customHeight="1">
      <c r="A27" s="188" t="s">
        <v>173</v>
      </c>
      <c r="B27" s="189">
        <v>262</v>
      </c>
      <c r="C27" s="189">
        <v>226</v>
      </c>
      <c r="D27" s="189">
        <v>1834</v>
      </c>
      <c r="E27" s="189">
        <v>1982</v>
      </c>
      <c r="F27" s="190">
        <v>8.0697928026172292</v>
      </c>
    </row>
    <row r="28" spans="1:7" ht="15.6" customHeight="1">
      <c r="A28" s="188" t="s">
        <v>177</v>
      </c>
      <c r="B28" s="189">
        <v>27327</v>
      </c>
      <c r="C28" s="189">
        <v>27528</v>
      </c>
      <c r="D28" s="189">
        <v>176477</v>
      </c>
      <c r="E28" s="189">
        <v>176746</v>
      </c>
      <c r="F28" s="190">
        <v>0.15242779512344379</v>
      </c>
    </row>
    <row r="29" spans="1:7" ht="15.6" customHeight="1">
      <c r="A29" s="188" t="s">
        <v>178</v>
      </c>
      <c r="B29" s="189">
        <v>4171</v>
      </c>
      <c r="C29" s="189">
        <v>3524</v>
      </c>
      <c r="D29" s="189">
        <v>27920</v>
      </c>
      <c r="E29" s="189">
        <v>24379</v>
      </c>
      <c r="F29" s="190">
        <v>-12.682664756447</v>
      </c>
    </row>
    <row r="30" spans="1:7" ht="15.6" customHeight="1">
      <c r="A30" s="188" t="s">
        <v>179</v>
      </c>
      <c r="B30" s="189">
        <v>771</v>
      </c>
      <c r="C30" s="189">
        <v>710</v>
      </c>
      <c r="D30" s="189">
        <v>4988</v>
      </c>
      <c r="E30" s="189">
        <v>4273</v>
      </c>
      <c r="F30" s="190">
        <v>-14.33440256615879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49522</v>
      </c>
      <c r="C32" s="189">
        <v>42182</v>
      </c>
      <c r="D32" s="189">
        <v>318251</v>
      </c>
      <c r="E32" s="189">
        <v>300820</v>
      </c>
      <c r="F32" s="190">
        <v>-5.4771234025973143</v>
      </c>
    </row>
    <row r="33" spans="1:6" ht="15.6" customHeight="1">
      <c r="A33" s="188" t="s">
        <v>182</v>
      </c>
      <c r="B33" s="189">
        <v>1521</v>
      </c>
      <c r="C33" s="189">
        <v>1447</v>
      </c>
      <c r="D33" s="189">
        <v>10491</v>
      </c>
      <c r="E33" s="189">
        <v>10213</v>
      </c>
      <c r="F33" s="190">
        <v>-2.6498903822323849</v>
      </c>
    </row>
    <row r="34" spans="1:6" ht="15.6" customHeight="1">
      <c r="A34" s="188" t="s">
        <v>183</v>
      </c>
      <c r="B34" s="189">
        <v>882</v>
      </c>
      <c r="C34" s="189">
        <v>832</v>
      </c>
      <c r="D34" s="189">
        <v>1610</v>
      </c>
      <c r="E34" s="189">
        <v>6672</v>
      </c>
      <c r="F34" s="190">
        <v>314.40993788819878</v>
      </c>
    </row>
    <row r="35" spans="1:6" ht="15.6" customHeight="1">
      <c r="A35" s="156" t="s">
        <v>153</v>
      </c>
      <c r="B35" s="76">
        <f>SUM(B7:B34)</f>
        <v>295836</v>
      </c>
      <c r="C35" s="77">
        <f>SUM(C7:C34)</f>
        <v>289620</v>
      </c>
      <c r="D35" s="178">
        <f>SUM(D7:D34)</f>
        <v>1932705</v>
      </c>
      <c r="E35" s="178">
        <f>SUM(E7:E34)</f>
        <v>1909965</v>
      </c>
      <c r="F35" s="140">
        <f>E35*100/D35-100</f>
        <v>-1.1765892880703461</v>
      </c>
    </row>
    <row r="36" spans="1:6" ht="15.6" customHeight="1">
      <c r="A36" s="73" t="s">
        <v>69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8B099-A6E0-4089-BC74-310611849FB1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71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1</v>
      </c>
      <c r="C7" s="189">
        <v>0</v>
      </c>
      <c r="D7" s="189">
        <v>3</v>
      </c>
      <c r="E7" s="189">
        <v>0</v>
      </c>
      <c r="F7" s="190">
        <v>-100</v>
      </c>
      <c r="G7" s="37"/>
    </row>
    <row r="8" spans="1:14" ht="15.6" customHeight="1">
      <c r="A8" s="188" t="s">
        <v>11</v>
      </c>
      <c r="B8" s="189">
        <v>14636.5</v>
      </c>
      <c r="C8" s="189">
        <v>21348</v>
      </c>
      <c r="D8" s="189">
        <v>108160.25</v>
      </c>
      <c r="E8" s="189">
        <v>143490.25</v>
      </c>
      <c r="F8" s="190">
        <v>32.664495505511503</v>
      </c>
      <c r="G8" s="6"/>
    </row>
    <row r="9" spans="1:14" ht="15.6" customHeight="1">
      <c r="A9" s="188" t="s">
        <v>8</v>
      </c>
      <c r="B9" s="189">
        <v>1599</v>
      </c>
      <c r="C9" s="189">
        <v>894</v>
      </c>
      <c r="D9" s="189">
        <v>12923</v>
      </c>
      <c r="E9" s="189">
        <v>8092</v>
      </c>
      <c r="F9" s="190">
        <v>-37.382960612860792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8</v>
      </c>
      <c r="F10" s="190" t="s">
        <v>151</v>
      </c>
    </row>
    <row r="11" spans="1:14" ht="15.6" customHeight="1">
      <c r="A11" s="188" t="s">
        <v>9</v>
      </c>
      <c r="B11" s="189">
        <v>428925</v>
      </c>
      <c r="C11" s="189">
        <v>381210</v>
      </c>
      <c r="D11" s="189">
        <v>2729367</v>
      </c>
      <c r="E11" s="189">
        <v>2762377</v>
      </c>
      <c r="F11" s="190">
        <v>1.2094379392731009</v>
      </c>
    </row>
    <row r="12" spans="1:14" ht="15.6" customHeight="1">
      <c r="A12" s="188" t="s">
        <v>6</v>
      </c>
      <c r="B12" s="189">
        <v>17978</v>
      </c>
      <c r="C12" s="189">
        <v>19325.75</v>
      </c>
      <c r="D12" s="189">
        <v>123383.75</v>
      </c>
      <c r="E12" s="189">
        <v>123181</v>
      </c>
      <c r="F12" s="190">
        <v>-0.16432471861165249</v>
      </c>
    </row>
    <row r="13" spans="1:14" ht="15.6" customHeight="1">
      <c r="A13" s="188" t="s">
        <v>175</v>
      </c>
      <c r="B13" s="189">
        <v>9009</v>
      </c>
      <c r="C13" s="189">
        <v>9767</v>
      </c>
      <c r="D13" s="189">
        <v>50494</v>
      </c>
      <c r="E13" s="189">
        <v>52622</v>
      </c>
      <c r="F13" s="190">
        <v>4.2143621024280122</v>
      </c>
    </row>
    <row r="14" spans="1:14" ht="15.6" customHeight="1">
      <c r="A14" s="188" t="s">
        <v>148</v>
      </c>
      <c r="B14" s="189">
        <v>346788.75</v>
      </c>
      <c r="C14" s="189">
        <v>301026.75</v>
      </c>
      <c r="D14" s="189">
        <v>2195034.5</v>
      </c>
      <c r="E14" s="189">
        <v>2227953</v>
      </c>
      <c r="F14" s="190">
        <v>1.499680301152438</v>
      </c>
    </row>
    <row r="15" spans="1:14" ht="15.6" customHeight="1">
      <c r="A15" s="188" t="s">
        <v>145</v>
      </c>
      <c r="B15" s="189">
        <v>36762.25</v>
      </c>
      <c r="C15" s="189">
        <v>40196.5</v>
      </c>
      <c r="D15" s="189">
        <v>253910.25</v>
      </c>
      <c r="E15" s="189">
        <v>250997.25</v>
      </c>
      <c r="F15" s="190">
        <v>-1.1472557724629131</v>
      </c>
    </row>
    <row r="16" spans="1:14" ht="15.6" customHeight="1">
      <c r="A16" s="188" t="s">
        <v>144</v>
      </c>
      <c r="B16" s="189">
        <v>2800</v>
      </c>
      <c r="C16" s="189">
        <v>3499</v>
      </c>
      <c r="D16" s="189">
        <v>25189</v>
      </c>
      <c r="E16" s="189">
        <v>25081</v>
      </c>
      <c r="F16" s="190">
        <v>-0.42875858509667347</v>
      </c>
      <c r="G16" s="1"/>
    </row>
    <row r="17" spans="1:7" ht="15.6" customHeight="1">
      <c r="A17" s="188" t="s">
        <v>150</v>
      </c>
      <c r="B17" s="189">
        <v>7988</v>
      </c>
      <c r="C17" s="189">
        <v>10590.5</v>
      </c>
      <c r="D17" s="189">
        <v>61293.5</v>
      </c>
      <c r="E17" s="189">
        <v>87154.75</v>
      </c>
      <c r="F17" s="190">
        <v>42.192483705450002</v>
      </c>
      <c r="G17" s="2"/>
    </row>
    <row r="18" spans="1:7" ht="15.6" customHeight="1">
      <c r="A18" s="188" t="s">
        <v>147</v>
      </c>
      <c r="B18" s="189">
        <v>477</v>
      </c>
      <c r="C18" s="189">
        <v>1098.75</v>
      </c>
      <c r="D18" s="189">
        <v>3240</v>
      </c>
      <c r="E18" s="189">
        <v>5613.75</v>
      </c>
      <c r="F18" s="190">
        <v>73.263888888888886</v>
      </c>
    </row>
    <row r="19" spans="1:7" ht="15.6" customHeight="1">
      <c r="A19" s="188" t="s">
        <v>143</v>
      </c>
      <c r="B19" s="189">
        <v>1684</v>
      </c>
      <c r="C19" s="189">
        <v>12</v>
      </c>
      <c r="D19" s="189">
        <v>18907.5</v>
      </c>
      <c r="E19" s="189">
        <v>7094.25</v>
      </c>
      <c r="F19" s="190">
        <v>-62.479174930583113</v>
      </c>
    </row>
    <row r="20" spans="1:7" ht="15.6" customHeight="1">
      <c r="A20" s="188" t="s">
        <v>142</v>
      </c>
      <c r="B20" s="189">
        <v>6253</v>
      </c>
      <c r="C20" s="189">
        <v>4583</v>
      </c>
      <c r="D20" s="189">
        <v>41659</v>
      </c>
      <c r="E20" s="189">
        <v>39959</v>
      </c>
      <c r="F20" s="190">
        <v>-4.0807508581578986</v>
      </c>
    </row>
    <row r="21" spans="1:7" ht="15.6" customHeight="1">
      <c r="A21" s="188" t="s">
        <v>149</v>
      </c>
      <c r="B21" s="189">
        <v>17865.25</v>
      </c>
      <c r="C21" s="189">
        <v>7808.25</v>
      </c>
      <c r="D21" s="189">
        <v>100701</v>
      </c>
      <c r="E21" s="189">
        <v>68576.5</v>
      </c>
      <c r="F21" s="190">
        <v>-31.900874867181059</v>
      </c>
    </row>
    <row r="22" spans="1:7" ht="15.6" customHeight="1">
      <c r="A22" s="188" t="s">
        <v>146</v>
      </c>
      <c r="B22" s="189">
        <v>138628</v>
      </c>
      <c r="C22" s="189">
        <v>149704</v>
      </c>
      <c r="D22" s="189">
        <v>877901</v>
      </c>
      <c r="E22" s="189">
        <v>913354</v>
      </c>
      <c r="F22" s="190">
        <v>4.0383824599812499</v>
      </c>
    </row>
    <row r="23" spans="1:7" ht="15.6" customHeight="1">
      <c r="A23" s="188" t="s">
        <v>165</v>
      </c>
      <c r="B23" s="189">
        <v>29667</v>
      </c>
      <c r="C23" s="189">
        <v>53274.25</v>
      </c>
      <c r="D23" s="189">
        <v>206532.75</v>
      </c>
      <c r="E23" s="189">
        <v>262220.75</v>
      </c>
      <c r="F23" s="190">
        <v>26.96327822100854</v>
      </c>
    </row>
    <row r="24" spans="1:7" ht="15.6" customHeight="1">
      <c r="A24" s="188" t="s">
        <v>141</v>
      </c>
      <c r="B24" s="189">
        <v>3467</v>
      </c>
      <c r="C24" s="189">
        <v>8947.25</v>
      </c>
      <c r="D24" s="189">
        <v>24450.25</v>
      </c>
      <c r="E24" s="189">
        <v>30166.5</v>
      </c>
      <c r="F24" s="190">
        <v>23.37910655310273</v>
      </c>
    </row>
    <row r="25" spans="1:7" ht="15.6" customHeight="1">
      <c r="A25" s="188" t="s">
        <v>140</v>
      </c>
      <c r="B25" s="189">
        <v>419.5</v>
      </c>
      <c r="C25" s="189">
        <v>334</v>
      </c>
      <c r="D25" s="189">
        <v>2760.75</v>
      </c>
      <c r="E25" s="189">
        <v>2128</v>
      </c>
      <c r="F25" s="190">
        <v>-22.919496513628541</v>
      </c>
    </row>
    <row r="26" spans="1:7" ht="15.6" customHeight="1">
      <c r="A26" s="188" t="s">
        <v>152</v>
      </c>
      <c r="B26" s="189">
        <v>8</v>
      </c>
      <c r="C26" s="189">
        <v>0</v>
      </c>
      <c r="D26" s="189">
        <v>154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2</v>
      </c>
      <c r="E27" s="189">
        <v>4</v>
      </c>
      <c r="F27" s="190">
        <v>100</v>
      </c>
    </row>
    <row r="28" spans="1:7" ht="15.6" customHeight="1">
      <c r="A28" s="188" t="s">
        <v>177</v>
      </c>
      <c r="B28" s="189">
        <v>43103</v>
      </c>
      <c r="C28" s="189">
        <v>45696</v>
      </c>
      <c r="D28" s="189">
        <v>325060</v>
      </c>
      <c r="E28" s="189">
        <v>297062</v>
      </c>
      <c r="F28" s="190">
        <v>-8.613179105395929</v>
      </c>
    </row>
    <row r="29" spans="1:7" ht="15.6" customHeight="1">
      <c r="A29" s="188" t="s">
        <v>178</v>
      </c>
      <c r="B29" s="189">
        <v>12182.25</v>
      </c>
      <c r="C29" s="189">
        <v>14455</v>
      </c>
      <c r="D29" s="189">
        <v>92350.75</v>
      </c>
      <c r="E29" s="189">
        <v>100264.25</v>
      </c>
      <c r="F29" s="190">
        <v>8.5689612699409565</v>
      </c>
    </row>
    <row r="30" spans="1:7" ht="15.6" customHeight="1">
      <c r="A30" s="188" t="s">
        <v>179</v>
      </c>
      <c r="B30" s="189">
        <v>13077.5</v>
      </c>
      <c r="C30" s="189">
        <v>14883.75</v>
      </c>
      <c r="D30" s="189">
        <v>86451.75</v>
      </c>
      <c r="E30" s="189">
        <v>97044.25</v>
      </c>
      <c r="F30" s="190">
        <v>12.25249922644713</v>
      </c>
    </row>
    <row r="31" spans="1:7" ht="15.6" customHeight="1">
      <c r="A31" s="188" t="s">
        <v>180</v>
      </c>
      <c r="B31" s="189">
        <v>1498</v>
      </c>
      <c r="C31" s="189">
        <v>1674</v>
      </c>
      <c r="D31" s="189">
        <v>8962</v>
      </c>
      <c r="E31" s="189">
        <v>9709</v>
      </c>
      <c r="F31" s="190">
        <v>8.3351930372684677</v>
      </c>
    </row>
    <row r="32" spans="1:7" ht="15.6" customHeight="1">
      <c r="A32" s="188" t="s">
        <v>181</v>
      </c>
      <c r="B32" s="189">
        <v>509685</v>
      </c>
      <c r="C32" s="189">
        <v>459964</v>
      </c>
      <c r="D32" s="189">
        <v>3323636</v>
      </c>
      <c r="E32" s="189">
        <v>3282340</v>
      </c>
      <c r="F32" s="190">
        <v>-1.24249466548082</v>
      </c>
    </row>
    <row r="33" spans="1:6" ht="15.6" customHeight="1">
      <c r="A33" s="188" t="s">
        <v>182</v>
      </c>
      <c r="B33" s="189">
        <v>27030</v>
      </c>
      <c r="C33" s="189">
        <v>28401</v>
      </c>
      <c r="D33" s="189">
        <v>182436</v>
      </c>
      <c r="E33" s="189">
        <v>184710</v>
      </c>
      <c r="F33" s="190">
        <v>1.24646451358285</v>
      </c>
    </row>
    <row r="34" spans="1:6" ht="15.6" customHeight="1">
      <c r="A34" s="188" t="s">
        <v>183</v>
      </c>
      <c r="B34" s="189">
        <v>3191.5</v>
      </c>
      <c r="C34" s="189">
        <v>3552</v>
      </c>
      <c r="D34" s="189">
        <v>20397.5</v>
      </c>
      <c r="E34" s="189">
        <v>24758</v>
      </c>
      <c r="F34" s="190">
        <v>21.377619806348822</v>
      </c>
    </row>
    <row r="35" spans="1:6" ht="15.6" customHeight="1">
      <c r="A35" s="156" t="s">
        <v>153</v>
      </c>
      <c r="B35" s="76">
        <f>SUM(B7:B34)</f>
        <v>1674723.5</v>
      </c>
      <c r="C35" s="77">
        <f>SUM(C7:C34)</f>
        <v>1582244.75</v>
      </c>
      <c r="D35" s="76">
        <f>SUM(D7:D34)</f>
        <v>10875360.5</v>
      </c>
      <c r="E35" s="178">
        <f>SUM(E7:E34)</f>
        <v>11005960.5</v>
      </c>
      <c r="F35" s="140">
        <f>E35*100/D35-100</f>
        <v>1.2008797317569417</v>
      </c>
    </row>
    <row r="36" spans="1:6" ht="15.6" customHeight="1">
      <c r="A36" s="73" t="s">
        <v>56</v>
      </c>
      <c r="B36" s="72"/>
      <c r="D36" s="72"/>
      <c r="F36" s="23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A1307-8D22-4ACD-B02A-C308937A0D0D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73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16</v>
      </c>
      <c r="C8" s="189">
        <v>4459.25</v>
      </c>
      <c r="D8" s="189">
        <v>805</v>
      </c>
      <c r="E8" s="189">
        <v>25569.5</v>
      </c>
      <c r="F8" s="190">
        <v>3076.3354037267081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90</v>
      </c>
      <c r="E9" s="189">
        <v>0</v>
      </c>
      <c r="F9" s="190">
        <v>-100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368013</v>
      </c>
      <c r="C11" s="189">
        <v>326867</v>
      </c>
      <c r="D11" s="189">
        <v>2359551</v>
      </c>
      <c r="E11" s="189">
        <v>2386642</v>
      </c>
      <c r="F11" s="190">
        <v>1.1481421677259791</v>
      </c>
    </row>
    <row r="12" spans="1:14" ht="15.6" customHeight="1">
      <c r="A12" s="188" t="s">
        <v>6</v>
      </c>
      <c r="B12" s="189">
        <v>1919.25</v>
      </c>
      <c r="C12" s="189">
        <v>1131.75</v>
      </c>
      <c r="D12" s="189">
        <v>10951.25</v>
      </c>
      <c r="E12" s="189">
        <v>12263.25</v>
      </c>
      <c r="F12" s="190">
        <v>11.98036753795229</v>
      </c>
    </row>
    <row r="13" spans="1:14" ht="15.6" customHeight="1">
      <c r="A13" s="188" t="s">
        <v>175</v>
      </c>
      <c r="B13" s="189">
        <v>2</v>
      </c>
      <c r="C13" s="189">
        <v>0</v>
      </c>
      <c r="D13" s="189">
        <v>10</v>
      </c>
      <c r="E13" s="189">
        <v>6</v>
      </c>
      <c r="F13" s="190">
        <v>-40</v>
      </c>
    </row>
    <row r="14" spans="1:14" ht="15.6" customHeight="1">
      <c r="A14" s="188" t="s">
        <v>148</v>
      </c>
      <c r="B14" s="189">
        <v>149785.5</v>
      </c>
      <c r="C14" s="189">
        <v>112355</v>
      </c>
      <c r="D14" s="189">
        <v>902800</v>
      </c>
      <c r="E14" s="189">
        <v>955491.5</v>
      </c>
      <c r="F14" s="190">
        <v>5.8364532565352221</v>
      </c>
    </row>
    <row r="15" spans="1:14" ht="15.6" customHeight="1">
      <c r="A15" s="188" t="s">
        <v>145</v>
      </c>
      <c r="B15" s="189">
        <v>288.5</v>
      </c>
      <c r="C15" s="189">
        <v>3763.75</v>
      </c>
      <c r="D15" s="189">
        <v>2002.25</v>
      </c>
      <c r="E15" s="189">
        <v>17500.5</v>
      </c>
      <c r="F15" s="190">
        <v>774.04170308403047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202</v>
      </c>
      <c r="E16" s="189">
        <v>1104</v>
      </c>
      <c r="F16" s="190">
        <v>446.53465346534648</v>
      </c>
      <c r="G16" s="1"/>
    </row>
    <row r="17" spans="1:7" ht="15.6" customHeight="1">
      <c r="A17" s="188" t="s">
        <v>150</v>
      </c>
      <c r="B17" s="189">
        <v>572</v>
      </c>
      <c r="C17" s="189">
        <v>2118</v>
      </c>
      <c r="D17" s="189">
        <v>5921.5</v>
      </c>
      <c r="E17" s="189">
        <v>30008</v>
      </c>
      <c r="F17" s="190">
        <v>406.76348898083262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141.75</v>
      </c>
      <c r="C19" s="189">
        <v>0</v>
      </c>
      <c r="D19" s="189">
        <v>8340.5</v>
      </c>
      <c r="E19" s="189">
        <v>5705</v>
      </c>
      <c r="F19" s="190">
        <v>-31.59882501049098</v>
      </c>
    </row>
    <row r="20" spans="1:7" ht="15.6" customHeight="1">
      <c r="A20" s="188" t="s">
        <v>142</v>
      </c>
      <c r="B20" s="189">
        <v>13</v>
      </c>
      <c r="C20" s="189">
        <v>15</v>
      </c>
      <c r="D20" s="189">
        <v>127</v>
      </c>
      <c r="E20" s="189">
        <v>304</v>
      </c>
      <c r="F20" s="190">
        <v>139.37007874015751</v>
      </c>
    </row>
    <row r="21" spans="1:7" ht="15.6" customHeight="1">
      <c r="A21" s="188" t="s">
        <v>149</v>
      </c>
      <c r="B21" s="189">
        <v>4747.25</v>
      </c>
      <c r="C21" s="189">
        <v>2136</v>
      </c>
      <c r="D21" s="189">
        <v>23176</v>
      </c>
      <c r="E21" s="189">
        <v>21444.75</v>
      </c>
      <c r="F21" s="190">
        <v>-7.4700120814635804</v>
      </c>
    </row>
    <row r="22" spans="1:7" ht="15.6" customHeight="1">
      <c r="A22" s="188" t="s">
        <v>146</v>
      </c>
      <c r="B22" s="189">
        <v>86775</v>
      </c>
      <c r="C22" s="189">
        <v>96290</v>
      </c>
      <c r="D22" s="189">
        <v>527999</v>
      </c>
      <c r="E22" s="189">
        <v>546932</v>
      </c>
      <c r="F22" s="190">
        <v>3.5858022458375838</v>
      </c>
    </row>
    <row r="23" spans="1:7" ht="15.6" customHeight="1">
      <c r="A23" s="188" t="s">
        <v>165</v>
      </c>
      <c r="B23" s="189">
        <v>26106.5</v>
      </c>
      <c r="C23" s="189">
        <v>40286</v>
      </c>
      <c r="D23" s="189">
        <v>182295.75</v>
      </c>
      <c r="E23" s="189">
        <v>209459</v>
      </c>
      <c r="F23" s="190">
        <v>14.90064908260341</v>
      </c>
    </row>
    <row r="24" spans="1:7" ht="15.6" customHeight="1">
      <c r="A24" s="188" t="s">
        <v>141</v>
      </c>
      <c r="B24" s="189">
        <v>2</v>
      </c>
      <c r="C24" s="189">
        <v>5559</v>
      </c>
      <c r="D24" s="189">
        <v>271</v>
      </c>
      <c r="E24" s="189">
        <v>6019</v>
      </c>
      <c r="F24" s="190">
        <v>2121.033210332103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2845</v>
      </c>
      <c r="C28" s="189">
        <v>6494</v>
      </c>
      <c r="D28" s="189">
        <v>53576</v>
      </c>
      <c r="E28" s="189">
        <v>27566</v>
      </c>
      <c r="F28" s="190">
        <v>-48.547857249514713</v>
      </c>
    </row>
    <row r="29" spans="1:7" ht="15.6" customHeight="1">
      <c r="A29" s="188" t="s">
        <v>178</v>
      </c>
      <c r="B29" s="189">
        <v>1834</v>
      </c>
      <c r="C29" s="189">
        <v>3935.25</v>
      </c>
      <c r="D29" s="189">
        <v>14845.75</v>
      </c>
      <c r="E29" s="189">
        <v>22155.5</v>
      </c>
      <c r="F29" s="190">
        <v>49.237997406665222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1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202</v>
      </c>
      <c r="F31" s="190" t="s">
        <v>151</v>
      </c>
    </row>
    <row r="32" spans="1:7" ht="15.6" customHeight="1">
      <c r="A32" s="188" t="s">
        <v>181</v>
      </c>
      <c r="B32" s="189">
        <v>231855</v>
      </c>
      <c r="C32" s="189">
        <v>196632</v>
      </c>
      <c r="D32" s="189">
        <v>1544729</v>
      </c>
      <c r="E32" s="189">
        <v>1400027</v>
      </c>
      <c r="F32" s="190">
        <v>-9.3674683391067362</v>
      </c>
    </row>
    <row r="33" spans="1:6" ht="15.6" customHeight="1">
      <c r="A33" s="188" t="s">
        <v>182</v>
      </c>
      <c r="B33" s="189">
        <v>1884</v>
      </c>
      <c r="C33" s="189">
        <v>1714</v>
      </c>
      <c r="D33" s="189">
        <v>14488</v>
      </c>
      <c r="E33" s="189">
        <v>11982</v>
      </c>
      <c r="F33" s="190">
        <v>-17.297073440088351</v>
      </c>
    </row>
    <row r="34" spans="1:6" ht="15.6" customHeight="1">
      <c r="A34" s="188" t="s">
        <v>183</v>
      </c>
      <c r="B34" s="189">
        <v>0</v>
      </c>
      <c r="C34" s="189">
        <v>8.5</v>
      </c>
      <c r="D34" s="189">
        <v>2</v>
      </c>
      <c r="E34" s="189">
        <v>70.5</v>
      </c>
      <c r="F34" s="190">
        <v>3425</v>
      </c>
    </row>
    <row r="35" spans="1:6" ht="15.6" customHeight="1">
      <c r="A35" s="156" t="s">
        <v>153</v>
      </c>
      <c r="B35" s="76">
        <f>SUM(B7:B34)</f>
        <v>876799.75</v>
      </c>
      <c r="C35" s="77">
        <f>SUM(C7:C34)</f>
        <v>803764.5</v>
      </c>
      <c r="D35" s="178">
        <f>SUM(D7:D34)</f>
        <v>5652183</v>
      </c>
      <c r="E35" s="78">
        <f>SUM(E7:E34)</f>
        <v>5680452.5</v>
      </c>
      <c r="F35" s="140">
        <f>E35*100/D35-100</f>
        <v>0.50015188821734569</v>
      </c>
    </row>
    <row r="36" spans="1:6" ht="15.6" customHeight="1">
      <c r="A36" s="73" t="s">
        <v>65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966BE-338A-49D2-8288-1DF0D53F54F3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166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11933</v>
      </c>
      <c r="C8" s="189">
        <v>13872</v>
      </c>
      <c r="D8" s="189">
        <v>89384.75</v>
      </c>
      <c r="E8" s="189">
        <v>98597.25</v>
      </c>
      <c r="F8" s="190">
        <v>10.306567954824519</v>
      </c>
      <c r="G8" s="6"/>
    </row>
    <row r="9" spans="1:14" ht="15.6" customHeight="1">
      <c r="A9" s="188" t="s">
        <v>8</v>
      </c>
      <c r="B9" s="189">
        <v>442</v>
      </c>
      <c r="C9" s="189">
        <v>244</v>
      </c>
      <c r="D9" s="189">
        <v>3247</v>
      </c>
      <c r="E9" s="189">
        <v>2721</v>
      </c>
      <c r="F9" s="190">
        <v>-16.199568832768701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0</v>
      </c>
      <c r="C11" s="189">
        <v>0</v>
      </c>
      <c r="D11" s="189">
        <v>0</v>
      </c>
      <c r="E11" s="189">
        <v>0</v>
      </c>
      <c r="F11" s="190" t="s">
        <v>151</v>
      </c>
    </row>
    <row r="12" spans="1:14" ht="15.6" customHeight="1">
      <c r="A12" s="188" t="s">
        <v>6</v>
      </c>
      <c r="B12" s="189">
        <v>13796.5</v>
      </c>
      <c r="C12" s="189">
        <v>14854.5</v>
      </c>
      <c r="D12" s="189">
        <v>95071.25</v>
      </c>
      <c r="E12" s="189">
        <v>92976</v>
      </c>
      <c r="F12" s="190">
        <v>-2.203873410731418</v>
      </c>
    </row>
    <row r="13" spans="1:14" ht="15.6" customHeight="1">
      <c r="A13" s="188" t="s">
        <v>175</v>
      </c>
      <c r="B13" s="189">
        <v>9007</v>
      </c>
      <c r="C13" s="189">
        <v>9767</v>
      </c>
      <c r="D13" s="189">
        <v>50444</v>
      </c>
      <c r="E13" s="189">
        <v>52558</v>
      </c>
      <c r="F13" s="190">
        <v>4.1907858219015139</v>
      </c>
    </row>
    <row r="14" spans="1:14" ht="15.6" customHeight="1">
      <c r="A14" s="188" t="s">
        <v>148</v>
      </c>
      <c r="B14" s="189">
        <v>20307.75</v>
      </c>
      <c r="C14" s="189">
        <v>20712.25</v>
      </c>
      <c r="D14" s="189">
        <v>130796.5</v>
      </c>
      <c r="E14" s="189">
        <v>131941.5</v>
      </c>
      <c r="F14" s="190">
        <v>0.87540568746105407</v>
      </c>
    </row>
    <row r="15" spans="1:14" ht="15.6" customHeight="1">
      <c r="A15" s="188" t="s">
        <v>145</v>
      </c>
      <c r="B15" s="189">
        <v>1606.75</v>
      </c>
      <c r="C15" s="189">
        <v>1216</v>
      </c>
      <c r="D15" s="189">
        <v>10410.5</v>
      </c>
      <c r="E15" s="189">
        <v>8201</v>
      </c>
      <c r="F15" s="190">
        <v>-21.223764468565388</v>
      </c>
    </row>
    <row r="16" spans="1:14" ht="15.6" customHeight="1">
      <c r="A16" s="188" t="s">
        <v>144</v>
      </c>
      <c r="B16" s="189">
        <v>285</v>
      </c>
      <c r="C16" s="189">
        <v>970</v>
      </c>
      <c r="D16" s="189">
        <v>3989</v>
      </c>
      <c r="E16" s="189">
        <v>3441.5</v>
      </c>
      <c r="F16" s="190">
        <v>-13.725244422160941</v>
      </c>
      <c r="G16" s="1"/>
    </row>
    <row r="17" spans="1:7" ht="15.6" customHeight="1">
      <c r="A17" s="188" t="s">
        <v>150</v>
      </c>
      <c r="B17" s="189">
        <v>828</v>
      </c>
      <c r="C17" s="189">
        <v>810</v>
      </c>
      <c r="D17" s="189">
        <v>4581.25</v>
      </c>
      <c r="E17" s="189">
        <v>6893.5</v>
      </c>
      <c r="F17" s="190">
        <v>50.472032742155527</v>
      </c>
      <c r="G17" s="2"/>
    </row>
    <row r="18" spans="1:7" ht="15.6" customHeight="1">
      <c r="A18" s="188" t="s">
        <v>147</v>
      </c>
      <c r="B18" s="189">
        <v>465</v>
      </c>
      <c r="C18" s="189">
        <v>1087.25</v>
      </c>
      <c r="D18" s="189">
        <v>3152</v>
      </c>
      <c r="E18" s="189">
        <v>5530</v>
      </c>
      <c r="F18" s="190">
        <v>75.444162436548226</v>
      </c>
    </row>
    <row r="19" spans="1:7" ht="15.6" customHeight="1">
      <c r="A19" s="188" t="s">
        <v>143</v>
      </c>
      <c r="B19" s="189">
        <v>596.75</v>
      </c>
      <c r="C19" s="189">
        <v>0</v>
      </c>
      <c r="D19" s="189">
        <v>2864</v>
      </c>
      <c r="E19" s="189">
        <v>0</v>
      </c>
      <c r="F19" s="190">
        <v>-100</v>
      </c>
    </row>
    <row r="20" spans="1:7" ht="15.6" customHeight="1">
      <c r="A20" s="188" t="s">
        <v>142</v>
      </c>
      <c r="B20" s="189">
        <v>575</v>
      </c>
      <c r="C20" s="189">
        <v>405</v>
      </c>
      <c r="D20" s="189">
        <v>6677</v>
      </c>
      <c r="E20" s="189">
        <v>2790</v>
      </c>
      <c r="F20" s="190">
        <v>-58.214767110977981</v>
      </c>
    </row>
    <row r="21" spans="1:7" ht="15.6" customHeight="1">
      <c r="A21" s="188" t="s">
        <v>149</v>
      </c>
      <c r="B21" s="189">
        <v>7027.75</v>
      </c>
      <c r="C21" s="189">
        <v>5530.5</v>
      </c>
      <c r="D21" s="189">
        <v>51054.75</v>
      </c>
      <c r="E21" s="189">
        <v>42832.5</v>
      </c>
      <c r="F21" s="190">
        <v>-16.10476987939418</v>
      </c>
    </row>
    <row r="22" spans="1:7" ht="15.6" customHeight="1">
      <c r="A22" s="188" t="s">
        <v>146</v>
      </c>
      <c r="B22" s="189">
        <v>45372</v>
      </c>
      <c r="C22" s="189">
        <v>44865</v>
      </c>
      <c r="D22" s="189">
        <v>299508</v>
      </c>
      <c r="E22" s="189">
        <v>306552</v>
      </c>
      <c r="F22" s="190">
        <v>2.3518570455547092</v>
      </c>
    </row>
    <row r="23" spans="1:7" ht="15.6" customHeight="1">
      <c r="A23" s="188" t="s">
        <v>165</v>
      </c>
      <c r="B23" s="189">
        <v>864.5</v>
      </c>
      <c r="C23" s="189">
        <v>1116.5</v>
      </c>
      <c r="D23" s="189">
        <v>4688.25</v>
      </c>
      <c r="E23" s="189">
        <v>6258.5</v>
      </c>
      <c r="F23" s="190">
        <v>33.493307737428673</v>
      </c>
    </row>
    <row r="24" spans="1:7" ht="15.6" customHeight="1">
      <c r="A24" s="188" t="s">
        <v>141</v>
      </c>
      <c r="B24" s="189">
        <v>341</v>
      </c>
      <c r="C24" s="189">
        <v>382</v>
      </c>
      <c r="D24" s="189">
        <v>4829.75</v>
      </c>
      <c r="E24" s="189">
        <v>2844.25</v>
      </c>
      <c r="F24" s="190">
        <v>-41.109788291319433</v>
      </c>
    </row>
    <row r="25" spans="1:7" ht="15.6" customHeight="1">
      <c r="A25" s="188" t="s">
        <v>140</v>
      </c>
      <c r="B25" s="189">
        <v>419.5</v>
      </c>
      <c r="C25" s="189">
        <v>334</v>
      </c>
      <c r="D25" s="189">
        <v>2760.75</v>
      </c>
      <c r="E25" s="189">
        <v>2128</v>
      </c>
      <c r="F25" s="190">
        <v>-22.919496513628541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36176</v>
      </c>
      <c r="C28" s="189">
        <v>34339</v>
      </c>
      <c r="D28" s="189">
        <v>229391</v>
      </c>
      <c r="E28" s="189">
        <v>233584</v>
      </c>
      <c r="F28" s="190">
        <v>1.8278833955996561</v>
      </c>
    </row>
    <row r="29" spans="1:7" ht="15.6" customHeight="1">
      <c r="A29" s="188" t="s">
        <v>178</v>
      </c>
      <c r="B29" s="189">
        <v>1591.5</v>
      </c>
      <c r="C29" s="189">
        <v>2258.25</v>
      </c>
      <c r="D29" s="189">
        <v>14325.25</v>
      </c>
      <c r="E29" s="189">
        <v>17532.75</v>
      </c>
      <c r="F29" s="190">
        <v>22.39053419661089</v>
      </c>
    </row>
    <row r="30" spans="1:7" ht="15.6" customHeight="1">
      <c r="A30" s="188" t="s">
        <v>179</v>
      </c>
      <c r="B30" s="189">
        <v>12836.5</v>
      </c>
      <c r="C30" s="189">
        <v>14728</v>
      </c>
      <c r="D30" s="189">
        <v>84988.5</v>
      </c>
      <c r="E30" s="189">
        <v>96563.5</v>
      </c>
      <c r="F30" s="190">
        <v>13.61948969566471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17436</v>
      </c>
      <c r="C32" s="189">
        <v>19979</v>
      </c>
      <c r="D32" s="189">
        <v>124246</v>
      </c>
      <c r="E32" s="189">
        <v>117790</v>
      </c>
      <c r="F32" s="190">
        <v>-5.1961431353926884</v>
      </c>
    </row>
    <row r="33" spans="1:6" ht="15.6" customHeight="1">
      <c r="A33" s="188" t="s">
        <v>182</v>
      </c>
      <c r="B33" s="189">
        <v>1008</v>
      </c>
      <c r="C33" s="189">
        <v>1922</v>
      </c>
      <c r="D33" s="189">
        <v>7644</v>
      </c>
      <c r="E33" s="189">
        <v>11177</v>
      </c>
      <c r="F33" s="190">
        <v>46.219256933542653</v>
      </c>
    </row>
    <row r="34" spans="1:6" ht="15.6" customHeight="1">
      <c r="A34" s="188" t="s">
        <v>183</v>
      </c>
      <c r="B34" s="189">
        <v>2432</v>
      </c>
      <c r="C34" s="189">
        <v>3107</v>
      </c>
      <c r="D34" s="189">
        <v>16707.25</v>
      </c>
      <c r="E34" s="189">
        <v>20669</v>
      </c>
      <c r="F34" s="190">
        <v>23.71275943078604</v>
      </c>
    </row>
    <row r="35" spans="1:6" ht="15.6" customHeight="1">
      <c r="A35" s="156" t="s">
        <v>153</v>
      </c>
      <c r="B35" s="76">
        <f>SUM(B7:B34)</f>
        <v>185347.5</v>
      </c>
      <c r="C35" s="77">
        <f>SUM(C7:C34)</f>
        <v>192499.25</v>
      </c>
      <c r="D35" s="76">
        <f>SUM(D7:D34)</f>
        <v>1240760.75</v>
      </c>
      <c r="E35" s="178">
        <f>SUM(E7:E34)</f>
        <v>1263581.25</v>
      </c>
      <c r="F35" s="177">
        <f>E35*100/D35-100</f>
        <v>1.8392345180164682</v>
      </c>
    </row>
    <row r="36" spans="1:6" ht="15.6" customHeight="1">
      <c r="A36" s="73" t="s">
        <v>167</v>
      </c>
      <c r="B36" s="72"/>
      <c r="D36" s="72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CC383-0FEB-402E-8BD6-1F9B6E4C3FA7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168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1</v>
      </c>
      <c r="C7" s="189">
        <v>0</v>
      </c>
      <c r="D7" s="189">
        <v>3</v>
      </c>
      <c r="E7" s="189">
        <v>0</v>
      </c>
      <c r="F7" s="190">
        <v>-100</v>
      </c>
      <c r="G7" s="37"/>
    </row>
    <row r="8" spans="1:14" ht="15.6" customHeight="1">
      <c r="A8" s="188" t="s">
        <v>11</v>
      </c>
      <c r="B8" s="189">
        <v>2687.5</v>
      </c>
      <c r="C8" s="189">
        <v>3016.75</v>
      </c>
      <c r="D8" s="189">
        <v>17970.5</v>
      </c>
      <c r="E8" s="189">
        <v>19323.5</v>
      </c>
      <c r="F8" s="190">
        <v>7.5290058707325898</v>
      </c>
      <c r="G8" s="6"/>
    </row>
    <row r="9" spans="1:14" ht="15.6" customHeight="1">
      <c r="A9" s="188" t="s">
        <v>8</v>
      </c>
      <c r="B9" s="189">
        <v>1157</v>
      </c>
      <c r="C9" s="189">
        <v>650</v>
      </c>
      <c r="D9" s="189">
        <v>9586</v>
      </c>
      <c r="E9" s="189">
        <v>5371</v>
      </c>
      <c r="F9" s="190">
        <v>-43.970373461297733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8</v>
      </c>
      <c r="F10" s="190" t="s">
        <v>151</v>
      </c>
    </row>
    <row r="11" spans="1:14" ht="15.6" customHeight="1">
      <c r="A11" s="188" t="s">
        <v>9</v>
      </c>
      <c r="B11" s="189">
        <v>60912</v>
      </c>
      <c r="C11" s="189">
        <v>54343</v>
      </c>
      <c r="D11" s="189">
        <v>369816</v>
      </c>
      <c r="E11" s="189">
        <v>375735</v>
      </c>
      <c r="F11" s="190">
        <v>1.6005256668180869</v>
      </c>
    </row>
    <row r="12" spans="1:14" ht="15.6" customHeight="1">
      <c r="A12" s="188" t="s">
        <v>6</v>
      </c>
      <c r="B12" s="189">
        <v>2262.25</v>
      </c>
      <c r="C12" s="189">
        <v>3339.5</v>
      </c>
      <c r="D12" s="189">
        <v>17361.25</v>
      </c>
      <c r="E12" s="189">
        <v>17941.75</v>
      </c>
      <c r="F12" s="190">
        <v>3.3436532507739969</v>
      </c>
    </row>
    <row r="13" spans="1:14" ht="15.6" customHeight="1">
      <c r="A13" s="188" t="s">
        <v>175</v>
      </c>
      <c r="B13" s="189">
        <v>0</v>
      </c>
      <c r="C13" s="189">
        <v>0</v>
      </c>
      <c r="D13" s="189">
        <v>40</v>
      </c>
      <c r="E13" s="189">
        <v>58</v>
      </c>
      <c r="F13" s="190">
        <v>45</v>
      </c>
    </row>
    <row r="14" spans="1:14" ht="15.6" customHeight="1">
      <c r="A14" s="188" t="s">
        <v>148</v>
      </c>
      <c r="B14" s="189">
        <v>176695.5</v>
      </c>
      <c r="C14" s="189">
        <v>167959.5</v>
      </c>
      <c r="D14" s="189">
        <v>1161438</v>
      </c>
      <c r="E14" s="189">
        <v>1140520</v>
      </c>
      <c r="F14" s="190">
        <v>-1.8010431895632879</v>
      </c>
    </row>
    <row r="15" spans="1:14" ht="15.6" customHeight="1">
      <c r="A15" s="188" t="s">
        <v>145</v>
      </c>
      <c r="B15" s="189">
        <v>34867</v>
      </c>
      <c r="C15" s="189">
        <v>35216.75</v>
      </c>
      <c r="D15" s="189">
        <v>241497.5</v>
      </c>
      <c r="E15" s="189">
        <v>225295.75</v>
      </c>
      <c r="F15" s="190">
        <v>-6.7088686218283868</v>
      </c>
    </row>
    <row r="16" spans="1:14" ht="15.6" customHeight="1">
      <c r="A16" s="188" t="s">
        <v>144</v>
      </c>
      <c r="B16" s="189">
        <v>2515</v>
      </c>
      <c r="C16" s="189">
        <v>2529</v>
      </c>
      <c r="D16" s="189">
        <v>20998</v>
      </c>
      <c r="E16" s="189">
        <v>20535.5</v>
      </c>
      <c r="F16" s="190">
        <v>-2.20259072292599</v>
      </c>
      <c r="G16" s="1"/>
    </row>
    <row r="17" spans="1:7" ht="15.6" customHeight="1">
      <c r="A17" s="188" t="s">
        <v>150</v>
      </c>
      <c r="B17" s="189">
        <v>6588</v>
      </c>
      <c r="C17" s="189">
        <v>7662.5</v>
      </c>
      <c r="D17" s="189">
        <v>50790.75</v>
      </c>
      <c r="E17" s="189">
        <v>50253.25</v>
      </c>
      <c r="F17" s="190">
        <v>-1.058263561770602</v>
      </c>
      <c r="G17" s="2"/>
    </row>
    <row r="18" spans="1:7" ht="15.6" customHeight="1">
      <c r="A18" s="188" t="s">
        <v>147</v>
      </c>
      <c r="B18" s="189">
        <v>12</v>
      </c>
      <c r="C18" s="189">
        <v>11.5</v>
      </c>
      <c r="D18" s="189">
        <v>88</v>
      </c>
      <c r="E18" s="189">
        <v>83.75</v>
      </c>
      <c r="F18" s="190">
        <v>-4.8295454545454533</v>
      </c>
    </row>
    <row r="19" spans="1:7" ht="15.6" customHeight="1">
      <c r="A19" s="188" t="s">
        <v>143</v>
      </c>
      <c r="B19" s="189">
        <v>945.5</v>
      </c>
      <c r="C19" s="189">
        <v>12</v>
      </c>
      <c r="D19" s="189">
        <v>7703</v>
      </c>
      <c r="E19" s="189">
        <v>1389.25</v>
      </c>
      <c r="F19" s="190">
        <v>-81.964818901726602</v>
      </c>
    </row>
    <row r="20" spans="1:7" ht="15.6" customHeight="1">
      <c r="A20" s="188" t="s">
        <v>142</v>
      </c>
      <c r="B20" s="189">
        <v>5665</v>
      </c>
      <c r="C20" s="189">
        <v>4163</v>
      </c>
      <c r="D20" s="189">
        <v>34855</v>
      </c>
      <c r="E20" s="189">
        <v>36865</v>
      </c>
      <c r="F20" s="190">
        <v>5.7667479558169532</v>
      </c>
    </row>
    <row r="21" spans="1:7" ht="15.6" customHeight="1">
      <c r="A21" s="188" t="s">
        <v>149</v>
      </c>
      <c r="B21" s="189">
        <v>6090.25</v>
      </c>
      <c r="C21" s="189">
        <v>141.75</v>
      </c>
      <c r="D21" s="189">
        <v>26470.25</v>
      </c>
      <c r="E21" s="189">
        <v>4299.25</v>
      </c>
      <c r="F21" s="190">
        <v>-83.758181354539531</v>
      </c>
    </row>
    <row r="22" spans="1:7" ht="15.6" customHeight="1">
      <c r="A22" s="188" t="s">
        <v>146</v>
      </c>
      <c r="B22" s="189">
        <v>6481</v>
      </c>
      <c r="C22" s="189">
        <v>8549</v>
      </c>
      <c r="D22" s="189">
        <v>50394</v>
      </c>
      <c r="E22" s="189">
        <v>59870</v>
      </c>
      <c r="F22" s="190">
        <v>18.80382585228401</v>
      </c>
    </row>
    <row r="23" spans="1:7" ht="15.6" customHeight="1">
      <c r="A23" s="188" t="s">
        <v>165</v>
      </c>
      <c r="B23" s="189">
        <v>2696</v>
      </c>
      <c r="C23" s="189">
        <v>11871.75</v>
      </c>
      <c r="D23" s="189">
        <v>19548.75</v>
      </c>
      <c r="E23" s="189">
        <v>46503.25</v>
      </c>
      <c r="F23" s="190">
        <v>137.88349638723699</v>
      </c>
    </row>
    <row r="24" spans="1:7" ht="15.6" customHeight="1">
      <c r="A24" s="188" t="s">
        <v>141</v>
      </c>
      <c r="B24" s="189">
        <v>3124</v>
      </c>
      <c r="C24" s="189">
        <v>3006.25</v>
      </c>
      <c r="D24" s="189">
        <v>19349.5</v>
      </c>
      <c r="E24" s="189">
        <v>21303.25</v>
      </c>
      <c r="F24" s="190">
        <v>10.097160133336789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8</v>
      </c>
      <c r="C26" s="189">
        <v>0</v>
      </c>
      <c r="D26" s="189">
        <v>154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2</v>
      </c>
      <c r="E27" s="189">
        <v>4</v>
      </c>
      <c r="F27" s="190">
        <v>100</v>
      </c>
    </row>
    <row r="28" spans="1:7" ht="15.6" customHeight="1">
      <c r="A28" s="188" t="s">
        <v>177</v>
      </c>
      <c r="B28" s="189">
        <v>4082</v>
      </c>
      <c r="C28" s="189">
        <v>4863</v>
      </c>
      <c r="D28" s="189">
        <v>42093</v>
      </c>
      <c r="E28" s="189">
        <v>35912</v>
      </c>
      <c r="F28" s="190">
        <v>-14.68415175919986</v>
      </c>
    </row>
    <row r="29" spans="1:7" ht="15.6" customHeight="1">
      <c r="A29" s="188" t="s">
        <v>178</v>
      </c>
      <c r="B29" s="189">
        <v>8756.75</v>
      </c>
      <c r="C29" s="189">
        <v>8261.5</v>
      </c>
      <c r="D29" s="189">
        <v>63179.75</v>
      </c>
      <c r="E29" s="189">
        <v>60576</v>
      </c>
      <c r="F29" s="190">
        <v>-4.1211780673396126</v>
      </c>
    </row>
    <row r="30" spans="1:7" ht="15.6" customHeight="1">
      <c r="A30" s="188" t="s">
        <v>179</v>
      </c>
      <c r="B30" s="189">
        <v>241</v>
      </c>
      <c r="C30" s="189">
        <v>155.75</v>
      </c>
      <c r="D30" s="189">
        <v>1463.25</v>
      </c>
      <c r="E30" s="189">
        <v>479.75</v>
      </c>
      <c r="F30" s="190">
        <v>-67.21339484025286</v>
      </c>
    </row>
    <row r="31" spans="1:7" ht="15.6" customHeight="1">
      <c r="A31" s="188" t="s">
        <v>180</v>
      </c>
      <c r="B31" s="189">
        <v>1498</v>
      </c>
      <c r="C31" s="189">
        <v>1674</v>
      </c>
      <c r="D31" s="189">
        <v>8962</v>
      </c>
      <c r="E31" s="189">
        <v>9507</v>
      </c>
      <c r="F31" s="190">
        <v>6.0812318678866291</v>
      </c>
    </row>
    <row r="32" spans="1:7" ht="15.6" customHeight="1">
      <c r="A32" s="188" t="s">
        <v>181</v>
      </c>
      <c r="B32" s="189">
        <v>260394</v>
      </c>
      <c r="C32" s="189">
        <v>243353</v>
      </c>
      <c r="D32" s="189">
        <v>1654661</v>
      </c>
      <c r="E32" s="189">
        <v>1764523</v>
      </c>
      <c r="F32" s="190">
        <v>6.6395473151298026</v>
      </c>
    </row>
    <row r="33" spans="1:6" ht="15.6" customHeight="1">
      <c r="A33" s="188" t="s">
        <v>182</v>
      </c>
      <c r="B33" s="189">
        <v>24138</v>
      </c>
      <c r="C33" s="189">
        <v>24765</v>
      </c>
      <c r="D33" s="189">
        <v>160304</v>
      </c>
      <c r="E33" s="189">
        <v>161551</v>
      </c>
      <c r="F33" s="190">
        <v>0.7778969957081614</v>
      </c>
    </row>
    <row r="34" spans="1:6" ht="15.6" customHeight="1">
      <c r="A34" s="188" t="s">
        <v>183</v>
      </c>
      <c r="B34" s="189">
        <v>759.5</v>
      </c>
      <c r="C34" s="189">
        <v>436.5</v>
      </c>
      <c r="D34" s="189">
        <v>3688.25</v>
      </c>
      <c r="E34" s="189">
        <v>4018.5</v>
      </c>
      <c r="F34" s="190">
        <v>8.9541110282654444</v>
      </c>
    </row>
    <row r="35" spans="1:6" ht="15.6" customHeight="1">
      <c r="A35" s="156" t="s">
        <v>153</v>
      </c>
      <c r="B35" s="76">
        <f>SUM(B7:B34)</f>
        <v>612576.25</v>
      </c>
      <c r="C35" s="77">
        <f>SUM(C7:C34)</f>
        <v>585981</v>
      </c>
      <c r="D35" s="178">
        <f>SUM(D7:D34)</f>
        <v>3982416.75</v>
      </c>
      <c r="E35" s="178">
        <f>SUM(E7:E34)</f>
        <v>4061926.75</v>
      </c>
      <c r="F35" s="140">
        <f>E35*100/D35-100</f>
        <v>1.9965263555101274</v>
      </c>
    </row>
    <row r="36" spans="1:6" ht="15.6" customHeight="1">
      <c r="A36" s="73" t="s">
        <v>169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EC38A-AD99-462A-A6CD-92BD9B6236F3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75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99</v>
      </c>
      <c r="C7" s="189">
        <v>98</v>
      </c>
      <c r="D7" s="189">
        <v>637</v>
      </c>
      <c r="E7" s="189">
        <v>598</v>
      </c>
      <c r="F7" s="190">
        <v>-6.1224489795918373</v>
      </c>
      <c r="G7" s="37"/>
    </row>
    <row r="8" spans="1:14" ht="15.6" customHeight="1">
      <c r="A8" s="188" t="s">
        <v>11</v>
      </c>
      <c r="B8" s="189">
        <v>77</v>
      </c>
      <c r="C8" s="189">
        <v>78</v>
      </c>
      <c r="D8" s="189">
        <v>488</v>
      </c>
      <c r="E8" s="189">
        <v>482</v>
      </c>
      <c r="F8" s="190">
        <v>-1.229508196721312</v>
      </c>
      <c r="G8" s="6"/>
    </row>
    <row r="9" spans="1:14" ht="15.6" customHeight="1">
      <c r="A9" s="188" t="s">
        <v>8</v>
      </c>
      <c r="B9" s="189">
        <v>266</v>
      </c>
      <c r="C9" s="189">
        <v>251</v>
      </c>
      <c r="D9" s="189">
        <v>963</v>
      </c>
      <c r="E9" s="189">
        <v>963</v>
      </c>
      <c r="F9" s="190">
        <v>0</v>
      </c>
      <c r="G9" s="6"/>
    </row>
    <row r="10" spans="1:14" ht="15.6" customHeight="1">
      <c r="A10" s="188" t="s">
        <v>10</v>
      </c>
      <c r="B10" s="189">
        <v>67</v>
      </c>
      <c r="C10" s="189">
        <v>74</v>
      </c>
      <c r="D10" s="189">
        <v>474</v>
      </c>
      <c r="E10" s="189">
        <v>401</v>
      </c>
      <c r="F10" s="190">
        <v>-15.40084388185654</v>
      </c>
    </row>
    <row r="11" spans="1:14" ht="15.6" customHeight="1">
      <c r="A11" s="188" t="s">
        <v>9</v>
      </c>
      <c r="B11" s="189">
        <v>3068</v>
      </c>
      <c r="C11" s="189">
        <v>3022</v>
      </c>
      <c r="D11" s="189">
        <v>17241</v>
      </c>
      <c r="E11" s="189">
        <v>16655</v>
      </c>
      <c r="F11" s="190">
        <v>-3.398874775245063</v>
      </c>
    </row>
    <row r="12" spans="1:14" ht="15.6" customHeight="1">
      <c r="A12" s="188" t="s">
        <v>6</v>
      </c>
      <c r="B12" s="189">
        <v>128</v>
      </c>
      <c r="C12" s="189">
        <v>135</v>
      </c>
      <c r="D12" s="189">
        <v>897</v>
      </c>
      <c r="E12" s="189">
        <v>988</v>
      </c>
      <c r="F12" s="190">
        <v>10.14492753623189</v>
      </c>
    </row>
    <row r="13" spans="1:14" ht="15.6" customHeight="1">
      <c r="A13" s="188" t="s">
        <v>175</v>
      </c>
      <c r="B13" s="189">
        <v>5027</v>
      </c>
      <c r="C13" s="189">
        <v>5081</v>
      </c>
      <c r="D13" s="189">
        <v>26444</v>
      </c>
      <c r="E13" s="189">
        <v>25145</v>
      </c>
      <c r="F13" s="190">
        <v>-4.9122674330661056</v>
      </c>
    </row>
    <row r="14" spans="1:14" ht="15.6" customHeight="1">
      <c r="A14" s="188" t="s">
        <v>148</v>
      </c>
      <c r="B14" s="189">
        <v>781</v>
      </c>
      <c r="C14" s="189">
        <v>786</v>
      </c>
      <c r="D14" s="189">
        <v>4780</v>
      </c>
      <c r="E14" s="189">
        <v>4760</v>
      </c>
      <c r="F14" s="190">
        <v>-0.41841004184099972</v>
      </c>
    </row>
    <row r="15" spans="1:14" ht="15.6" customHeight="1">
      <c r="A15" s="188" t="s">
        <v>145</v>
      </c>
      <c r="B15" s="189">
        <v>253</v>
      </c>
      <c r="C15" s="189">
        <v>205</v>
      </c>
      <c r="D15" s="189">
        <v>1569</v>
      </c>
      <c r="E15" s="189">
        <v>1488</v>
      </c>
      <c r="F15" s="190">
        <v>-5.1625239005736177</v>
      </c>
    </row>
    <row r="16" spans="1:14" ht="15.6" customHeight="1">
      <c r="A16" s="188" t="s">
        <v>144</v>
      </c>
      <c r="B16" s="189">
        <v>189</v>
      </c>
      <c r="C16" s="189">
        <v>196</v>
      </c>
      <c r="D16" s="189">
        <v>1179</v>
      </c>
      <c r="E16" s="189">
        <v>1375</v>
      </c>
      <c r="F16" s="190">
        <v>16.624257845631892</v>
      </c>
      <c r="G16" s="1"/>
    </row>
    <row r="17" spans="1:7" ht="15.6" customHeight="1">
      <c r="A17" s="188" t="s">
        <v>150</v>
      </c>
      <c r="B17" s="189">
        <v>132</v>
      </c>
      <c r="C17" s="189">
        <v>121</v>
      </c>
      <c r="D17" s="189">
        <v>800</v>
      </c>
      <c r="E17" s="189">
        <v>840</v>
      </c>
      <c r="F17" s="190">
        <v>5</v>
      </c>
      <c r="G17" s="2"/>
    </row>
    <row r="18" spans="1:7" ht="15.6" customHeight="1">
      <c r="A18" s="188" t="s">
        <v>147</v>
      </c>
      <c r="B18" s="189">
        <v>980</v>
      </c>
      <c r="C18" s="189">
        <v>925</v>
      </c>
      <c r="D18" s="189">
        <v>6057</v>
      </c>
      <c r="E18" s="189">
        <v>5487</v>
      </c>
      <c r="F18" s="190">
        <v>-9.4105993065874145</v>
      </c>
    </row>
    <row r="19" spans="1:7" ht="15.6" customHeight="1">
      <c r="A19" s="188" t="s">
        <v>143</v>
      </c>
      <c r="B19" s="189">
        <v>77</v>
      </c>
      <c r="C19" s="189">
        <v>65</v>
      </c>
      <c r="D19" s="189">
        <v>531</v>
      </c>
      <c r="E19" s="189">
        <v>425</v>
      </c>
      <c r="F19" s="190">
        <v>-19.962335216572502</v>
      </c>
    </row>
    <row r="20" spans="1:7" ht="15.6" customHeight="1">
      <c r="A20" s="188" t="s">
        <v>142</v>
      </c>
      <c r="B20" s="189">
        <v>93</v>
      </c>
      <c r="C20" s="189">
        <v>87</v>
      </c>
      <c r="D20" s="189">
        <v>673</v>
      </c>
      <c r="E20" s="189">
        <v>659</v>
      </c>
      <c r="F20" s="190">
        <v>-2.0802377414561728</v>
      </c>
    </row>
    <row r="21" spans="1:7" ht="15.6" customHeight="1">
      <c r="A21" s="188" t="s">
        <v>149</v>
      </c>
      <c r="B21" s="189">
        <v>202</v>
      </c>
      <c r="C21" s="189">
        <v>183</v>
      </c>
      <c r="D21" s="189">
        <v>1306</v>
      </c>
      <c r="E21" s="189">
        <v>1301</v>
      </c>
      <c r="F21" s="190">
        <v>-0.38284839203674892</v>
      </c>
    </row>
    <row r="22" spans="1:7" ht="15.6" customHeight="1">
      <c r="A22" s="188" t="s">
        <v>146</v>
      </c>
      <c r="B22" s="189">
        <v>1253</v>
      </c>
      <c r="C22" s="189">
        <v>1405</v>
      </c>
      <c r="D22" s="189">
        <v>8754</v>
      </c>
      <c r="E22" s="189">
        <v>9182</v>
      </c>
      <c r="F22" s="190">
        <v>4.8891935115375844</v>
      </c>
    </row>
    <row r="23" spans="1:7" ht="15.6" customHeight="1">
      <c r="A23" s="188" t="s">
        <v>165</v>
      </c>
      <c r="B23" s="189">
        <v>101</v>
      </c>
      <c r="C23" s="189">
        <v>120</v>
      </c>
      <c r="D23" s="189">
        <v>727</v>
      </c>
      <c r="E23" s="189">
        <v>793</v>
      </c>
      <c r="F23" s="190">
        <v>9.0784044016506158</v>
      </c>
    </row>
    <row r="24" spans="1:7" ht="15.6" customHeight="1">
      <c r="A24" s="188" t="s">
        <v>141</v>
      </c>
      <c r="B24" s="189">
        <v>38</v>
      </c>
      <c r="C24" s="189">
        <v>53</v>
      </c>
      <c r="D24" s="189">
        <v>283</v>
      </c>
      <c r="E24" s="189">
        <v>341</v>
      </c>
      <c r="F24" s="190">
        <v>20.49469964664311</v>
      </c>
    </row>
    <row r="25" spans="1:7" ht="15.6" customHeight="1">
      <c r="A25" s="188" t="s">
        <v>140</v>
      </c>
      <c r="B25" s="189">
        <v>75</v>
      </c>
      <c r="C25" s="189">
        <v>85</v>
      </c>
      <c r="D25" s="189">
        <v>444</v>
      </c>
      <c r="E25" s="189">
        <v>445</v>
      </c>
      <c r="F25" s="190">
        <v>0.2252252252252305</v>
      </c>
    </row>
    <row r="26" spans="1:7" ht="15.6" customHeight="1">
      <c r="A26" s="188" t="s">
        <v>152</v>
      </c>
      <c r="B26" s="189">
        <v>100</v>
      </c>
      <c r="C26" s="189">
        <v>80</v>
      </c>
      <c r="D26" s="189">
        <v>543</v>
      </c>
      <c r="E26" s="189">
        <v>353</v>
      </c>
      <c r="F26" s="190">
        <v>-34.99079189686924</v>
      </c>
    </row>
    <row r="27" spans="1:7" ht="15.6" customHeight="1">
      <c r="A27" s="188" t="s">
        <v>173</v>
      </c>
      <c r="B27" s="189">
        <v>73</v>
      </c>
      <c r="C27" s="189">
        <v>67</v>
      </c>
      <c r="D27" s="189">
        <v>530</v>
      </c>
      <c r="E27" s="189">
        <v>526</v>
      </c>
      <c r="F27" s="190">
        <v>-0.75471698113207708</v>
      </c>
    </row>
    <row r="28" spans="1:7" ht="15.6" customHeight="1">
      <c r="A28" s="188" t="s">
        <v>177</v>
      </c>
      <c r="B28" s="189">
        <v>1564</v>
      </c>
      <c r="C28" s="189">
        <v>1717</v>
      </c>
      <c r="D28" s="189">
        <v>10508</v>
      </c>
      <c r="E28" s="189">
        <v>10629</v>
      </c>
      <c r="F28" s="190">
        <v>1.1515036162923451</v>
      </c>
    </row>
    <row r="29" spans="1:7" ht="15.6" customHeight="1">
      <c r="A29" s="188" t="s">
        <v>178</v>
      </c>
      <c r="B29" s="189">
        <v>136</v>
      </c>
      <c r="C29" s="189">
        <v>126</v>
      </c>
      <c r="D29" s="189">
        <v>920</v>
      </c>
      <c r="E29" s="189">
        <v>827</v>
      </c>
      <c r="F29" s="190">
        <v>-10.10869565217391</v>
      </c>
    </row>
    <row r="30" spans="1:7" ht="15.6" customHeight="1">
      <c r="A30" s="188" t="s">
        <v>179</v>
      </c>
      <c r="B30" s="189">
        <v>79</v>
      </c>
      <c r="C30" s="189">
        <v>79</v>
      </c>
      <c r="D30" s="189">
        <v>537</v>
      </c>
      <c r="E30" s="189">
        <v>555</v>
      </c>
      <c r="F30" s="190">
        <v>3.3519553072625712</v>
      </c>
    </row>
    <row r="31" spans="1:7" ht="15.6" customHeight="1">
      <c r="A31" s="188" t="s">
        <v>180</v>
      </c>
      <c r="B31" s="189">
        <v>199</v>
      </c>
      <c r="C31" s="189">
        <v>209</v>
      </c>
      <c r="D31" s="189">
        <v>1272</v>
      </c>
      <c r="E31" s="189">
        <v>1290</v>
      </c>
      <c r="F31" s="190">
        <v>1.415094339622641</v>
      </c>
    </row>
    <row r="32" spans="1:7" ht="15.6" customHeight="1">
      <c r="A32" s="188" t="s">
        <v>181</v>
      </c>
      <c r="B32" s="189">
        <v>628</v>
      </c>
      <c r="C32" s="189">
        <v>482</v>
      </c>
      <c r="D32" s="189">
        <v>4245</v>
      </c>
      <c r="E32" s="189">
        <v>4206</v>
      </c>
      <c r="F32" s="190">
        <v>-0.91872791519435282</v>
      </c>
    </row>
    <row r="33" spans="1:6" ht="15.6" customHeight="1">
      <c r="A33" s="188" t="s">
        <v>182</v>
      </c>
      <c r="B33" s="189">
        <v>160</v>
      </c>
      <c r="C33" s="189">
        <v>151</v>
      </c>
      <c r="D33" s="189">
        <v>1043</v>
      </c>
      <c r="E33" s="189">
        <v>1063</v>
      </c>
      <c r="F33" s="190">
        <v>1.9175455417066161</v>
      </c>
    </row>
    <row r="34" spans="1:6" ht="15.6" customHeight="1">
      <c r="A34" s="188" t="s">
        <v>183</v>
      </c>
      <c r="B34" s="189">
        <v>40</v>
      </c>
      <c r="C34" s="189">
        <v>29</v>
      </c>
      <c r="D34" s="189">
        <v>238</v>
      </c>
      <c r="E34" s="189">
        <v>231</v>
      </c>
      <c r="F34" s="190">
        <v>-2.941176470588232</v>
      </c>
    </row>
    <row r="35" spans="1:6" ht="15.6" customHeight="1">
      <c r="A35" s="156" t="s">
        <v>153</v>
      </c>
      <c r="B35" s="76">
        <f>SUM(B7:B34)</f>
        <v>15885</v>
      </c>
      <c r="C35" s="77">
        <f>SUM(C7:C34)</f>
        <v>15910</v>
      </c>
      <c r="D35" s="178">
        <f>SUM(D7:D34)</f>
        <v>94083</v>
      </c>
      <c r="E35" s="78">
        <f>SUM(E7:E34)</f>
        <v>92008</v>
      </c>
      <c r="F35" s="140">
        <f>E35*100/D35-100</f>
        <v>-2.2054993994664329</v>
      </c>
    </row>
    <row r="36" spans="1:6" ht="15.6" customHeight="1">
      <c r="A36" s="73" t="s">
        <v>77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4679C-D0B5-4B8E-A7CA-A8450320D208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74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78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3934484</v>
      </c>
      <c r="C7" s="189">
        <v>3037066</v>
      </c>
      <c r="D7" s="189">
        <v>18416239</v>
      </c>
      <c r="E7" s="189">
        <v>16463796</v>
      </c>
      <c r="F7" s="190">
        <v>-10.601746643274989</v>
      </c>
      <c r="G7" s="37"/>
    </row>
    <row r="8" spans="1:14" ht="15.6" customHeight="1">
      <c r="A8" s="188" t="s">
        <v>11</v>
      </c>
      <c r="B8" s="189">
        <v>2071920</v>
      </c>
      <c r="C8" s="189">
        <v>1577189</v>
      </c>
      <c r="D8" s="189">
        <v>10014544</v>
      </c>
      <c r="E8" s="189">
        <v>11335781</v>
      </c>
      <c r="F8" s="190">
        <v>13.19318183633723</v>
      </c>
      <c r="G8" s="6"/>
    </row>
    <row r="9" spans="1:14" ht="15.6" customHeight="1">
      <c r="A9" s="188" t="s">
        <v>8</v>
      </c>
      <c r="B9" s="189">
        <v>5784893</v>
      </c>
      <c r="C9" s="189">
        <v>5480962</v>
      </c>
      <c r="D9" s="189">
        <v>18331310</v>
      </c>
      <c r="E9" s="189">
        <v>17624285</v>
      </c>
      <c r="F9" s="190">
        <v>-3.856925664341504</v>
      </c>
      <c r="G9" s="6"/>
    </row>
    <row r="10" spans="1:14" ht="15.6" customHeight="1">
      <c r="A10" s="188" t="s">
        <v>10</v>
      </c>
      <c r="B10" s="189">
        <v>461621</v>
      </c>
      <c r="C10" s="189">
        <v>627751</v>
      </c>
      <c r="D10" s="189">
        <v>3302350</v>
      </c>
      <c r="E10" s="189">
        <v>3020591</v>
      </c>
      <c r="F10" s="190">
        <v>-8.5320756431026439</v>
      </c>
    </row>
    <row r="11" spans="1:14" ht="15.6" customHeight="1">
      <c r="A11" s="188" t="s">
        <v>9</v>
      </c>
      <c r="B11" s="189">
        <v>48834080</v>
      </c>
      <c r="C11" s="189">
        <v>50277553</v>
      </c>
      <c r="D11" s="189">
        <v>310624955</v>
      </c>
      <c r="E11" s="189">
        <v>296481057</v>
      </c>
      <c r="F11" s="190">
        <v>-4.5533682250352427</v>
      </c>
    </row>
    <row r="12" spans="1:14" ht="15.6" customHeight="1">
      <c r="A12" s="188" t="s">
        <v>6</v>
      </c>
      <c r="B12" s="189">
        <v>3865591</v>
      </c>
      <c r="C12" s="189">
        <v>3889076</v>
      </c>
      <c r="D12" s="189">
        <v>20325758</v>
      </c>
      <c r="E12" s="189">
        <v>23337967</v>
      </c>
      <c r="F12" s="190">
        <v>14.81966379802417</v>
      </c>
    </row>
    <row r="13" spans="1:14" ht="15.6" customHeight="1">
      <c r="A13" s="188" t="s">
        <v>175</v>
      </c>
      <c r="B13" s="189">
        <v>28392838</v>
      </c>
      <c r="C13" s="189">
        <v>30272671</v>
      </c>
      <c r="D13" s="189">
        <v>158316560</v>
      </c>
      <c r="E13" s="189">
        <v>147605239</v>
      </c>
      <c r="F13" s="190">
        <v>-6.7657615855220712</v>
      </c>
    </row>
    <row r="14" spans="1:14" ht="15.6" customHeight="1">
      <c r="A14" s="188" t="s">
        <v>148</v>
      </c>
      <c r="B14" s="189">
        <v>35813895</v>
      </c>
      <c r="C14" s="189">
        <v>37503866</v>
      </c>
      <c r="D14" s="189">
        <v>210948734</v>
      </c>
      <c r="E14" s="189">
        <v>216633308</v>
      </c>
      <c r="F14" s="190">
        <v>2.694765639124427</v>
      </c>
    </row>
    <row r="15" spans="1:14" ht="15.6" customHeight="1">
      <c r="A15" s="188" t="s">
        <v>145</v>
      </c>
      <c r="B15" s="189">
        <v>5574712</v>
      </c>
      <c r="C15" s="189">
        <v>5464022</v>
      </c>
      <c r="D15" s="189">
        <v>31577018</v>
      </c>
      <c r="E15" s="189">
        <v>35145936</v>
      </c>
      <c r="F15" s="190">
        <v>11.30226419733491</v>
      </c>
    </row>
    <row r="16" spans="1:14" ht="15.6" customHeight="1">
      <c r="A16" s="188" t="s">
        <v>144</v>
      </c>
      <c r="B16" s="189">
        <v>4705027</v>
      </c>
      <c r="C16" s="189">
        <v>4165643</v>
      </c>
      <c r="D16" s="189">
        <v>26922562</v>
      </c>
      <c r="E16" s="189">
        <v>29573534</v>
      </c>
      <c r="F16" s="190">
        <v>9.8466557528960266</v>
      </c>
      <c r="G16" s="1"/>
    </row>
    <row r="17" spans="1:7" ht="15.6" customHeight="1">
      <c r="A17" s="188" t="s">
        <v>150</v>
      </c>
      <c r="B17" s="189">
        <v>1831633</v>
      </c>
      <c r="C17" s="189">
        <v>2028020</v>
      </c>
      <c r="D17" s="189">
        <v>11822328</v>
      </c>
      <c r="E17" s="189">
        <v>12377719</v>
      </c>
      <c r="F17" s="190">
        <v>4.6978141699333662</v>
      </c>
      <c r="G17" s="2"/>
    </row>
    <row r="18" spans="1:7" ht="15.6" customHeight="1">
      <c r="A18" s="188" t="s">
        <v>147</v>
      </c>
      <c r="B18" s="189">
        <v>6440256</v>
      </c>
      <c r="C18" s="189">
        <v>8402745</v>
      </c>
      <c r="D18" s="189">
        <v>43560489</v>
      </c>
      <c r="E18" s="189">
        <v>47784445</v>
      </c>
      <c r="F18" s="190">
        <v>9.6967598320578929</v>
      </c>
    </row>
    <row r="19" spans="1:7" ht="15.6" customHeight="1">
      <c r="A19" s="188" t="s">
        <v>143</v>
      </c>
      <c r="B19" s="189">
        <v>1073078</v>
      </c>
      <c r="C19" s="189">
        <v>854899</v>
      </c>
      <c r="D19" s="189">
        <v>9140961</v>
      </c>
      <c r="E19" s="189">
        <v>7625497</v>
      </c>
      <c r="F19" s="190">
        <v>-16.578825793042981</v>
      </c>
    </row>
    <row r="20" spans="1:7" ht="15.6" customHeight="1">
      <c r="A20" s="188" t="s">
        <v>142</v>
      </c>
      <c r="B20" s="189">
        <v>1766812</v>
      </c>
      <c r="C20" s="189">
        <v>1236217</v>
      </c>
      <c r="D20" s="189">
        <v>11674838</v>
      </c>
      <c r="E20" s="189">
        <v>10566399</v>
      </c>
      <c r="F20" s="190">
        <v>-9.4942559374271411</v>
      </c>
    </row>
    <row r="21" spans="1:7" ht="15.6" customHeight="1">
      <c r="A21" s="188" t="s">
        <v>149</v>
      </c>
      <c r="B21" s="189">
        <v>3742338</v>
      </c>
      <c r="C21" s="189">
        <v>3258958</v>
      </c>
      <c r="D21" s="189">
        <v>23853166</v>
      </c>
      <c r="E21" s="189">
        <v>22161730</v>
      </c>
      <c r="F21" s="190">
        <v>-7.0910335340809638</v>
      </c>
    </row>
    <row r="22" spans="1:7" ht="15.6" customHeight="1">
      <c r="A22" s="188" t="s">
        <v>146</v>
      </c>
      <c r="B22" s="189">
        <v>24266652</v>
      </c>
      <c r="C22" s="189">
        <v>25552960</v>
      </c>
      <c r="D22" s="189">
        <v>199315161</v>
      </c>
      <c r="E22" s="189">
        <v>199760329</v>
      </c>
      <c r="F22" s="190">
        <v>0.2233487898093216</v>
      </c>
    </row>
    <row r="23" spans="1:7" ht="15.6" customHeight="1">
      <c r="A23" s="188" t="s">
        <v>165</v>
      </c>
      <c r="B23" s="189">
        <v>5319900</v>
      </c>
      <c r="C23" s="189">
        <v>6110618</v>
      </c>
      <c r="D23" s="189">
        <v>36017977</v>
      </c>
      <c r="E23" s="189">
        <v>36847440</v>
      </c>
      <c r="F23" s="190">
        <v>2.302913903243379</v>
      </c>
    </row>
    <row r="24" spans="1:7" ht="15.6" customHeight="1">
      <c r="A24" s="188" t="s">
        <v>141</v>
      </c>
      <c r="B24" s="189">
        <v>180315</v>
      </c>
      <c r="C24" s="189">
        <v>335910</v>
      </c>
      <c r="D24" s="189">
        <v>1770158</v>
      </c>
      <c r="E24" s="189">
        <v>2088601</v>
      </c>
      <c r="F24" s="190">
        <v>17.98952409897873</v>
      </c>
    </row>
    <row r="25" spans="1:7" ht="15.6" customHeight="1">
      <c r="A25" s="188" t="s">
        <v>140</v>
      </c>
      <c r="B25" s="189">
        <v>2150421</v>
      </c>
      <c r="C25" s="189">
        <v>2442796</v>
      </c>
      <c r="D25" s="189">
        <v>12624982</v>
      </c>
      <c r="E25" s="189">
        <v>12503885</v>
      </c>
      <c r="F25" s="190">
        <v>-0.95918552596748441</v>
      </c>
    </row>
    <row r="26" spans="1:7" ht="15.6" customHeight="1">
      <c r="A26" s="188" t="s">
        <v>152</v>
      </c>
      <c r="B26" s="189">
        <v>1588490</v>
      </c>
      <c r="C26" s="189">
        <v>1643092</v>
      </c>
      <c r="D26" s="189">
        <v>9099848</v>
      </c>
      <c r="E26" s="189">
        <v>6714622</v>
      </c>
      <c r="F26" s="190">
        <v>-26.21171254728651</v>
      </c>
    </row>
    <row r="27" spans="1:7" ht="15.6" customHeight="1">
      <c r="A27" s="188" t="s">
        <v>173</v>
      </c>
      <c r="B27" s="189">
        <v>645004</v>
      </c>
      <c r="C27" s="189">
        <v>510543</v>
      </c>
      <c r="D27" s="189">
        <v>4209416</v>
      </c>
      <c r="E27" s="189">
        <v>4050478</v>
      </c>
      <c r="F27" s="190">
        <v>-3.7757731713852958</v>
      </c>
    </row>
    <row r="28" spans="1:7" ht="15.6" customHeight="1">
      <c r="A28" s="188" t="s">
        <v>177</v>
      </c>
      <c r="B28" s="189">
        <v>14703393</v>
      </c>
      <c r="C28" s="189">
        <v>17419560</v>
      </c>
      <c r="D28" s="189">
        <v>131157358</v>
      </c>
      <c r="E28" s="189">
        <v>138792443</v>
      </c>
      <c r="F28" s="190">
        <v>5.8213165593042788</v>
      </c>
    </row>
    <row r="29" spans="1:7" ht="15.6" customHeight="1">
      <c r="A29" s="188" t="s">
        <v>178</v>
      </c>
      <c r="B29" s="189">
        <v>2760158</v>
      </c>
      <c r="C29" s="189">
        <v>2678386</v>
      </c>
      <c r="D29" s="189">
        <v>18061449</v>
      </c>
      <c r="E29" s="189">
        <v>16679460</v>
      </c>
      <c r="F29" s="190">
        <v>-7.6515953952531666</v>
      </c>
    </row>
    <row r="30" spans="1:7" ht="15.6" customHeight="1">
      <c r="A30" s="188" t="s">
        <v>179</v>
      </c>
      <c r="B30" s="189">
        <v>426509</v>
      </c>
      <c r="C30" s="189">
        <v>459048</v>
      </c>
      <c r="D30" s="189">
        <v>3265593</v>
      </c>
      <c r="E30" s="189">
        <v>3506264</v>
      </c>
      <c r="F30" s="190">
        <v>7.3699018830576932</v>
      </c>
    </row>
    <row r="31" spans="1:7" ht="15.6" customHeight="1">
      <c r="A31" s="188" t="s">
        <v>180</v>
      </c>
      <c r="B31" s="189">
        <v>4057640</v>
      </c>
      <c r="C31" s="189">
        <v>4242837</v>
      </c>
      <c r="D31" s="189">
        <v>25988663</v>
      </c>
      <c r="E31" s="189">
        <v>25810216</v>
      </c>
      <c r="F31" s="190">
        <v>-0.68663401422381298</v>
      </c>
    </row>
    <row r="32" spans="1:7" ht="15.6" customHeight="1">
      <c r="A32" s="188" t="s">
        <v>181</v>
      </c>
      <c r="B32" s="189">
        <v>27934041</v>
      </c>
      <c r="C32" s="189">
        <v>17585174</v>
      </c>
      <c r="D32" s="189">
        <v>175827066</v>
      </c>
      <c r="E32" s="189">
        <v>168194503</v>
      </c>
      <c r="F32" s="190">
        <v>-4.3409488502754243</v>
      </c>
    </row>
    <row r="33" spans="1:6" ht="15.6" customHeight="1">
      <c r="A33" s="188" t="s">
        <v>182</v>
      </c>
      <c r="B33" s="189">
        <v>4722409</v>
      </c>
      <c r="C33" s="189">
        <v>5017646</v>
      </c>
      <c r="D33" s="189">
        <v>28438103</v>
      </c>
      <c r="E33" s="189">
        <v>29307394</v>
      </c>
      <c r="F33" s="190">
        <v>3.0567826552987749</v>
      </c>
    </row>
    <row r="34" spans="1:6" ht="15.6" customHeight="1">
      <c r="A34" s="188" t="s">
        <v>183</v>
      </c>
      <c r="B34" s="189">
        <v>330749</v>
      </c>
      <c r="C34" s="189">
        <v>268293</v>
      </c>
      <c r="D34" s="189">
        <v>1873550</v>
      </c>
      <c r="E34" s="189">
        <v>2213401</v>
      </c>
      <c r="F34" s="190">
        <v>18.13941448053161</v>
      </c>
    </row>
    <row r="35" spans="1:6" ht="15.6" customHeight="1">
      <c r="A35" s="156" t="s">
        <v>153</v>
      </c>
      <c r="B35" s="76">
        <f>SUM(B7:B34)</f>
        <v>243378859</v>
      </c>
      <c r="C35" s="77">
        <f>SUM(C7:C34)</f>
        <v>242343501</v>
      </c>
      <c r="D35" s="178">
        <f>SUM(D7:D34)</f>
        <v>1556481136</v>
      </c>
      <c r="E35" s="78">
        <f>SUM(E7:E34)</f>
        <v>1544206320</v>
      </c>
      <c r="F35" s="140">
        <f>E35*100/D35-100</f>
        <v>-0.78862606915654965</v>
      </c>
    </row>
    <row r="36" spans="1:6" ht="15.6" customHeight="1">
      <c r="A36" s="73" t="s">
        <v>77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5FE8C-DF59-4F42-AA76-E136B103F5BF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79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21</v>
      </c>
      <c r="C7" s="189">
        <v>13</v>
      </c>
      <c r="D7" s="189">
        <v>95</v>
      </c>
      <c r="E7" s="189">
        <v>82</v>
      </c>
      <c r="F7" s="190">
        <v>-13.684210526315789</v>
      </c>
      <c r="G7" s="37"/>
    </row>
    <row r="8" spans="1:14" ht="15.6" customHeight="1">
      <c r="A8" s="188" t="s">
        <v>11</v>
      </c>
      <c r="B8" s="189">
        <v>8</v>
      </c>
      <c r="C8" s="189">
        <v>6</v>
      </c>
      <c r="D8" s="189">
        <v>51</v>
      </c>
      <c r="E8" s="189">
        <v>53</v>
      </c>
      <c r="F8" s="190">
        <v>3.9215686274509811</v>
      </c>
      <c r="G8" s="6"/>
    </row>
    <row r="9" spans="1:14" ht="15.6" customHeight="1">
      <c r="A9" s="188" t="s">
        <v>8</v>
      </c>
      <c r="B9" s="189">
        <v>3</v>
      </c>
      <c r="C9" s="189">
        <v>0</v>
      </c>
      <c r="D9" s="189">
        <v>17</v>
      </c>
      <c r="E9" s="189">
        <v>13</v>
      </c>
      <c r="F9" s="190">
        <v>-23.52941176470588</v>
      </c>
      <c r="G9" s="6"/>
    </row>
    <row r="10" spans="1:14" ht="15.6" customHeight="1">
      <c r="A10" s="188" t="s">
        <v>10</v>
      </c>
      <c r="B10" s="189">
        <v>0</v>
      </c>
      <c r="C10" s="189">
        <v>1</v>
      </c>
      <c r="D10" s="189">
        <v>1</v>
      </c>
      <c r="E10" s="189">
        <v>2</v>
      </c>
      <c r="F10" s="190">
        <v>100</v>
      </c>
    </row>
    <row r="11" spans="1:14" ht="15.6" customHeight="1">
      <c r="A11" s="188" t="s">
        <v>9</v>
      </c>
      <c r="B11" s="189">
        <v>0</v>
      </c>
      <c r="C11" s="189">
        <v>0</v>
      </c>
      <c r="D11" s="189">
        <v>0</v>
      </c>
      <c r="E11" s="189">
        <v>2</v>
      </c>
      <c r="F11" s="190" t="s">
        <v>151</v>
      </c>
    </row>
    <row r="12" spans="1:14" ht="15.6" customHeight="1">
      <c r="A12" s="188" t="s">
        <v>6</v>
      </c>
      <c r="B12" s="189">
        <v>28</v>
      </c>
      <c r="C12" s="189">
        <v>29</v>
      </c>
      <c r="D12" s="189">
        <v>169</v>
      </c>
      <c r="E12" s="189">
        <v>187</v>
      </c>
      <c r="F12" s="190">
        <v>10.6508875739645</v>
      </c>
    </row>
    <row r="13" spans="1:14" ht="15.6" customHeight="1">
      <c r="A13" s="188" t="s">
        <v>175</v>
      </c>
      <c r="B13" s="189">
        <v>84</v>
      </c>
      <c r="C13" s="189">
        <v>93</v>
      </c>
      <c r="D13" s="189">
        <v>428</v>
      </c>
      <c r="E13" s="189">
        <v>397</v>
      </c>
      <c r="F13" s="190">
        <v>-7.2429906542056131</v>
      </c>
    </row>
    <row r="14" spans="1:14" ht="15.6" customHeight="1">
      <c r="A14" s="188" t="s">
        <v>148</v>
      </c>
      <c r="B14" s="189">
        <v>79</v>
      </c>
      <c r="C14" s="189">
        <v>86</v>
      </c>
      <c r="D14" s="189">
        <v>463</v>
      </c>
      <c r="E14" s="189">
        <v>481</v>
      </c>
      <c r="F14" s="190">
        <v>3.887688984881208</v>
      </c>
    </row>
    <row r="15" spans="1:14" ht="15.6" customHeight="1">
      <c r="A15" s="188" t="s">
        <v>145</v>
      </c>
      <c r="B15" s="189">
        <v>13</v>
      </c>
      <c r="C15" s="189">
        <v>10</v>
      </c>
      <c r="D15" s="189">
        <v>52</v>
      </c>
      <c r="E15" s="189">
        <v>48</v>
      </c>
      <c r="F15" s="190">
        <v>-7.6923076923076934</v>
      </c>
    </row>
    <row r="16" spans="1:14" ht="15.6" customHeight="1">
      <c r="A16" s="188" t="s">
        <v>144</v>
      </c>
      <c r="B16" s="189">
        <v>14</v>
      </c>
      <c r="C16" s="189">
        <v>12</v>
      </c>
      <c r="D16" s="189">
        <v>87</v>
      </c>
      <c r="E16" s="189">
        <v>92</v>
      </c>
      <c r="F16" s="190">
        <v>5.7471264367816133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3</v>
      </c>
      <c r="E17" s="189">
        <v>1</v>
      </c>
      <c r="F17" s="190">
        <v>-66.666666666666657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8</v>
      </c>
      <c r="E18" s="189">
        <v>2</v>
      </c>
      <c r="F18" s="190">
        <v>-75</v>
      </c>
    </row>
    <row r="19" spans="1:7" ht="15.6" customHeight="1">
      <c r="A19" s="188" t="s">
        <v>143</v>
      </c>
      <c r="B19" s="189">
        <v>0</v>
      </c>
      <c r="C19" s="189">
        <v>1</v>
      </c>
      <c r="D19" s="189">
        <v>12</v>
      </c>
      <c r="E19" s="189">
        <v>8</v>
      </c>
      <c r="F19" s="190">
        <v>-33.333333333333329</v>
      </c>
    </row>
    <row r="20" spans="1:7" ht="15.6" customHeight="1">
      <c r="A20" s="188" t="s">
        <v>142</v>
      </c>
      <c r="B20" s="189">
        <v>2</v>
      </c>
      <c r="C20" s="189">
        <v>1</v>
      </c>
      <c r="D20" s="189">
        <v>15</v>
      </c>
      <c r="E20" s="189">
        <v>19</v>
      </c>
      <c r="F20" s="190">
        <v>26.666666666666671</v>
      </c>
    </row>
    <row r="21" spans="1:7" ht="15.6" customHeight="1">
      <c r="A21" s="188" t="s">
        <v>149</v>
      </c>
      <c r="B21" s="189">
        <v>0</v>
      </c>
      <c r="C21" s="189">
        <v>0</v>
      </c>
      <c r="D21" s="189">
        <v>7</v>
      </c>
      <c r="E21" s="189">
        <v>9</v>
      </c>
      <c r="F21" s="190">
        <v>28.57142857142858</v>
      </c>
    </row>
    <row r="22" spans="1:7" ht="15.6" customHeight="1">
      <c r="A22" s="188" t="s">
        <v>146</v>
      </c>
      <c r="B22" s="189">
        <v>2</v>
      </c>
      <c r="C22" s="189">
        <v>4</v>
      </c>
      <c r="D22" s="189">
        <v>459</v>
      </c>
      <c r="E22" s="189">
        <v>504</v>
      </c>
      <c r="F22" s="190">
        <v>9.8039215686274446</v>
      </c>
    </row>
    <row r="23" spans="1:7" ht="15.6" customHeight="1">
      <c r="A23" s="188" t="s">
        <v>165</v>
      </c>
      <c r="B23" s="189">
        <v>21</v>
      </c>
      <c r="C23" s="189">
        <v>21</v>
      </c>
      <c r="D23" s="189">
        <v>172</v>
      </c>
      <c r="E23" s="189">
        <v>164</v>
      </c>
      <c r="F23" s="190">
        <v>-4.6511627906976676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7</v>
      </c>
      <c r="E25" s="189">
        <v>4</v>
      </c>
      <c r="F25" s="190">
        <v>-42.857142857142847</v>
      </c>
    </row>
    <row r="26" spans="1:7" ht="15.6" customHeight="1">
      <c r="A26" s="188" t="s">
        <v>152</v>
      </c>
      <c r="B26" s="189">
        <v>1</v>
      </c>
      <c r="C26" s="189">
        <v>6</v>
      </c>
      <c r="D26" s="189">
        <v>25</v>
      </c>
      <c r="E26" s="189">
        <v>32</v>
      </c>
      <c r="F26" s="190">
        <v>28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2</v>
      </c>
      <c r="E27" s="189">
        <v>5</v>
      </c>
      <c r="F27" s="190">
        <v>150</v>
      </c>
    </row>
    <row r="28" spans="1:7" ht="15.6" customHeight="1">
      <c r="A28" s="188" t="s">
        <v>177</v>
      </c>
      <c r="B28" s="189">
        <v>3</v>
      </c>
      <c r="C28" s="189">
        <v>3</v>
      </c>
      <c r="D28" s="189">
        <v>402</v>
      </c>
      <c r="E28" s="189">
        <v>427</v>
      </c>
      <c r="F28" s="190">
        <v>6.2189054726368189</v>
      </c>
    </row>
    <row r="29" spans="1:7" ht="15.6" customHeight="1">
      <c r="A29" s="188" t="s">
        <v>178</v>
      </c>
      <c r="B29" s="189">
        <v>0</v>
      </c>
      <c r="C29" s="189">
        <v>2</v>
      </c>
      <c r="D29" s="189">
        <v>20</v>
      </c>
      <c r="E29" s="189">
        <v>15</v>
      </c>
      <c r="F29" s="190">
        <v>-25</v>
      </c>
    </row>
    <row r="30" spans="1:7" ht="15.6" customHeight="1">
      <c r="A30" s="188" t="s">
        <v>179</v>
      </c>
      <c r="B30" s="189">
        <v>4</v>
      </c>
      <c r="C30" s="189">
        <v>5</v>
      </c>
      <c r="D30" s="189">
        <v>45</v>
      </c>
      <c r="E30" s="189">
        <v>51</v>
      </c>
      <c r="F30" s="190">
        <v>13.33333333333333</v>
      </c>
    </row>
    <row r="31" spans="1:7" ht="15.6" customHeight="1">
      <c r="A31" s="188" t="s">
        <v>180</v>
      </c>
      <c r="B31" s="189">
        <v>6</v>
      </c>
      <c r="C31" s="189">
        <v>6</v>
      </c>
      <c r="D31" s="189">
        <v>30</v>
      </c>
      <c r="E31" s="189">
        <v>34</v>
      </c>
      <c r="F31" s="190">
        <v>13.33333333333333</v>
      </c>
    </row>
    <row r="32" spans="1:7" ht="15.6" customHeight="1">
      <c r="A32" s="188" t="s">
        <v>181</v>
      </c>
      <c r="B32" s="189">
        <v>29</v>
      </c>
      <c r="C32" s="189">
        <v>15</v>
      </c>
      <c r="D32" s="189">
        <v>162</v>
      </c>
      <c r="E32" s="189">
        <v>135</v>
      </c>
      <c r="F32" s="190">
        <v>-16.666666666666671</v>
      </c>
    </row>
    <row r="33" spans="1:6" ht="15.6" customHeight="1">
      <c r="A33" s="188" t="s">
        <v>182</v>
      </c>
      <c r="B33" s="189">
        <v>12</v>
      </c>
      <c r="C33" s="189">
        <v>11</v>
      </c>
      <c r="D33" s="189">
        <v>63</v>
      </c>
      <c r="E33" s="189">
        <v>61</v>
      </c>
      <c r="F33" s="190">
        <v>-3.174603174603178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3</v>
      </c>
      <c r="E34" s="189">
        <v>0</v>
      </c>
      <c r="F34" s="190">
        <v>-100</v>
      </c>
    </row>
    <row r="35" spans="1:6" ht="15.6" customHeight="1">
      <c r="A35" s="156" t="s">
        <v>153</v>
      </c>
      <c r="B35" s="76">
        <f>SUM(B7:B34)</f>
        <v>330</v>
      </c>
      <c r="C35" s="77">
        <f>SUM(C7:C34)</f>
        <v>325</v>
      </c>
      <c r="D35" s="178">
        <f>SUM(D7:D34)</f>
        <v>2798</v>
      </c>
      <c r="E35" s="178">
        <f>SUM(E7:E34)</f>
        <v>2828</v>
      </c>
      <c r="F35" s="140">
        <f>E35*100/D35-100</f>
        <v>1.0721944245889858</v>
      </c>
    </row>
    <row r="36" spans="1:6" ht="15.6" customHeight="1">
      <c r="A36" s="73" t="s">
        <v>161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EE8A8-9E2D-41A4-90E6-65C811DAE307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81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69325</v>
      </c>
      <c r="C7" s="189">
        <v>55676</v>
      </c>
      <c r="D7" s="189">
        <v>252434</v>
      </c>
      <c r="E7" s="189">
        <v>209001</v>
      </c>
      <c r="F7" s="190">
        <v>-17.20568544649295</v>
      </c>
      <c r="G7" s="37"/>
    </row>
    <row r="8" spans="1:14" ht="15.6" customHeight="1">
      <c r="A8" s="188" t="s">
        <v>11</v>
      </c>
      <c r="B8" s="189">
        <v>54266</v>
      </c>
      <c r="C8" s="189">
        <v>43518</v>
      </c>
      <c r="D8" s="189">
        <v>214466</v>
      </c>
      <c r="E8" s="189">
        <v>239596</v>
      </c>
      <c r="F8" s="190">
        <v>11.71747503100724</v>
      </c>
      <c r="G8" s="6"/>
    </row>
    <row r="9" spans="1:14" ht="15.6" customHeight="1">
      <c r="A9" s="188" t="s">
        <v>8</v>
      </c>
      <c r="B9" s="189">
        <v>231345</v>
      </c>
      <c r="C9" s="189">
        <v>227966</v>
      </c>
      <c r="D9" s="189">
        <v>432984</v>
      </c>
      <c r="E9" s="189">
        <v>427272</v>
      </c>
      <c r="F9" s="190">
        <v>-1.3192173382850141</v>
      </c>
      <c r="G9" s="6"/>
    </row>
    <row r="10" spans="1:14" ht="15.6" customHeight="1">
      <c r="A10" s="188" t="s">
        <v>10</v>
      </c>
      <c r="B10" s="189">
        <v>0</v>
      </c>
      <c r="C10" s="189">
        <v>152</v>
      </c>
      <c r="D10" s="189">
        <v>221</v>
      </c>
      <c r="E10" s="189">
        <v>294</v>
      </c>
      <c r="F10" s="190">
        <v>33.031674208144807</v>
      </c>
    </row>
    <row r="11" spans="1:14" ht="15.6" customHeight="1">
      <c r="A11" s="188" t="s">
        <v>9</v>
      </c>
      <c r="B11" s="189">
        <v>1022930</v>
      </c>
      <c r="C11" s="189">
        <v>993361</v>
      </c>
      <c r="D11" s="189">
        <v>3275624</v>
      </c>
      <c r="E11" s="189">
        <v>3186506</v>
      </c>
      <c r="F11" s="190">
        <v>-2.7206419295987558</v>
      </c>
    </row>
    <row r="12" spans="1:14" ht="15.6" customHeight="1">
      <c r="A12" s="188" t="s">
        <v>6</v>
      </c>
      <c r="B12" s="189">
        <v>79612</v>
      </c>
      <c r="C12" s="189">
        <v>80734</v>
      </c>
      <c r="D12" s="189">
        <v>309492</v>
      </c>
      <c r="E12" s="189">
        <v>355170</v>
      </c>
      <c r="F12" s="190">
        <v>14.75902446589896</v>
      </c>
    </row>
    <row r="13" spans="1:14" ht="15.6" customHeight="1">
      <c r="A13" s="188" t="s">
        <v>175</v>
      </c>
      <c r="B13" s="189">
        <v>1391865</v>
      </c>
      <c r="C13" s="189">
        <v>1393329</v>
      </c>
      <c r="D13" s="189">
        <v>5493396</v>
      </c>
      <c r="E13" s="189">
        <v>5207422</v>
      </c>
      <c r="F13" s="190">
        <v>-5.2057779923384402</v>
      </c>
    </row>
    <row r="14" spans="1:14" ht="15.6" customHeight="1">
      <c r="A14" s="188" t="s">
        <v>148</v>
      </c>
      <c r="B14" s="189">
        <v>724052</v>
      </c>
      <c r="C14" s="189">
        <v>788449</v>
      </c>
      <c r="D14" s="189">
        <v>3070172</v>
      </c>
      <c r="E14" s="189">
        <v>3231556</v>
      </c>
      <c r="F14" s="190">
        <v>5.2565133158663429</v>
      </c>
    </row>
    <row r="15" spans="1:14" ht="15.6" customHeight="1">
      <c r="A15" s="188" t="s">
        <v>145</v>
      </c>
      <c r="B15" s="189">
        <v>58154</v>
      </c>
      <c r="C15" s="189">
        <v>58537</v>
      </c>
      <c r="D15" s="189">
        <v>178050</v>
      </c>
      <c r="E15" s="189">
        <v>192623</v>
      </c>
      <c r="F15" s="190">
        <v>8.1847795563044059</v>
      </c>
    </row>
    <row r="16" spans="1:14" ht="15.6" customHeight="1">
      <c r="A16" s="188" t="s">
        <v>144</v>
      </c>
      <c r="B16" s="189">
        <v>31087</v>
      </c>
      <c r="C16" s="189">
        <v>31139</v>
      </c>
      <c r="D16" s="189">
        <v>119144</v>
      </c>
      <c r="E16" s="189">
        <v>148732</v>
      </c>
      <c r="F16" s="190">
        <v>24.83381454374539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1735</v>
      </c>
      <c r="E17" s="189">
        <v>245</v>
      </c>
      <c r="F17" s="190">
        <v>-85.878962536023053</v>
      </c>
      <c r="G17" s="2"/>
    </row>
    <row r="18" spans="1:7" ht="15.6" customHeight="1">
      <c r="A18" s="188" t="s">
        <v>147</v>
      </c>
      <c r="B18" s="189">
        <v>236767</v>
      </c>
      <c r="C18" s="189">
        <v>214013</v>
      </c>
      <c r="D18" s="189">
        <v>1135386</v>
      </c>
      <c r="E18" s="189">
        <v>1014007</v>
      </c>
      <c r="F18" s="190">
        <v>-10.690549293368059</v>
      </c>
    </row>
    <row r="19" spans="1:7" ht="15.6" customHeight="1">
      <c r="A19" s="188" t="s">
        <v>143</v>
      </c>
      <c r="B19" s="189">
        <v>0</v>
      </c>
      <c r="C19" s="189">
        <v>155</v>
      </c>
      <c r="D19" s="189">
        <v>10606</v>
      </c>
      <c r="E19" s="189">
        <v>4977</v>
      </c>
      <c r="F19" s="190">
        <v>-53.073731849896276</v>
      </c>
    </row>
    <row r="20" spans="1:7" ht="15.6" customHeight="1">
      <c r="A20" s="188" t="s">
        <v>142</v>
      </c>
      <c r="B20" s="189">
        <v>8588</v>
      </c>
      <c r="C20" s="189">
        <v>2039</v>
      </c>
      <c r="D20" s="189">
        <v>31728</v>
      </c>
      <c r="E20" s="189">
        <v>31880</v>
      </c>
      <c r="F20" s="190">
        <v>0.47907211296016777</v>
      </c>
    </row>
    <row r="21" spans="1:7" ht="15.6" customHeight="1">
      <c r="A21" s="188" t="s">
        <v>149</v>
      </c>
      <c r="B21" s="189">
        <v>6065</v>
      </c>
      <c r="C21" s="189">
        <v>4857</v>
      </c>
      <c r="D21" s="189">
        <v>29337</v>
      </c>
      <c r="E21" s="189">
        <v>26355</v>
      </c>
      <c r="F21" s="190">
        <v>-10.164638511095211</v>
      </c>
    </row>
    <row r="22" spans="1:7" ht="15.6" customHeight="1">
      <c r="A22" s="188" t="s">
        <v>146</v>
      </c>
      <c r="B22" s="189">
        <v>182468</v>
      </c>
      <c r="C22" s="189">
        <v>206161</v>
      </c>
      <c r="D22" s="189">
        <v>2065329</v>
      </c>
      <c r="E22" s="189">
        <v>2169140</v>
      </c>
      <c r="F22" s="190">
        <v>5.0263662593223586</v>
      </c>
    </row>
    <row r="23" spans="1:7" ht="15.6" customHeight="1">
      <c r="A23" s="188" t="s">
        <v>165</v>
      </c>
      <c r="B23" s="189">
        <v>109803</v>
      </c>
      <c r="C23" s="189">
        <v>110461</v>
      </c>
      <c r="D23" s="189">
        <v>453650</v>
      </c>
      <c r="E23" s="189">
        <v>457196</v>
      </c>
      <c r="F23" s="190">
        <v>0.78165986994379466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88000</v>
      </c>
      <c r="C25" s="189">
        <v>100891</v>
      </c>
      <c r="D25" s="189">
        <v>308288</v>
      </c>
      <c r="E25" s="189">
        <v>351665</v>
      </c>
      <c r="F25" s="190">
        <v>14.07028492837865</v>
      </c>
    </row>
    <row r="26" spans="1:7" ht="15.6" customHeight="1">
      <c r="A26" s="188" t="s">
        <v>152</v>
      </c>
      <c r="B26" s="189">
        <v>46846</v>
      </c>
      <c r="C26" s="189">
        <v>52451</v>
      </c>
      <c r="D26" s="189">
        <v>110687</v>
      </c>
      <c r="E26" s="189">
        <v>138851</v>
      </c>
      <c r="F26" s="190">
        <v>25.444722505804659</v>
      </c>
    </row>
    <row r="27" spans="1:7" ht="15.6" customHeight="1">
      <c r="A27" s="188" t="s">
        <v>173</v>
      </c>
      <c r="B27" s="189">
        <v>2</v>
      </c>
      <c r="C27" s="189">
        <v>0</v>
      </c>
      <c r="D27" s="189">
        <v>1089</v>
      </c>
      <c r="E27" s="189">
        <v>1380</v>
      </c>
      <c r="F27" s="190">
        <v>26.721763085399449</v>
      </c>
    </row>
    <row r="28" spans="1:7" ht="15.6" customHeight="1">
      <c r="A28" s="188" t="s">
        <v>177</v>
      </c>
      <c r="B28" s="189">
        <v>600515</v>
      </c>
      <c r="C28" s="189">
        <v>601303</v>
      </c>
      <c r="D28" s="189">
        <v>4247840</v>
      </c>
      <c r="E28" s="189">
        <v>4252893</v>
      </c>
      <c r="F28" s="190">
        <v>0.1189545745602487</v>
      </c>
    </row>
    <row r="29" spans="1:7" ht="15.6" customHeight="1">
      <c r="A29" s="188" t="s">
        <v>178</v>
      </c>
      <c r="B29" s="189">
        <v>31247</v>
      </c>
      <c r="C29" s="189">
        <v>30626</v>
      </c>
      <c r="D29" s="189">
        <v>140590</v>
      </c>
      <c r="E29" s="189">
        <v>134475</v>
      </c>
      <c r="F29" s="190">
        <v>-4.3495269933850267</v>
      </c>
    </row>
    <row r="30" spans="1:7" ht="15.6" customHeight="1">
      <c r="A30" s="188" t="s">
        <v>179</v>
      </c>
      <c r="B30" s="189">
        <v>1085</v>
      </c>
      <c r="C30" s="189">
        <v>677</v>
      </c>
      <c r="D30" s="189">
        <v>12397</v>
      </c>
      <c r="E30" s="189">
        <v>12312</v>
      </c>
      <c r="F30" s="190">
        <v>-0.68564975397273997</v>
      </c>
    </row>
    <row r="31" spans="1:7" ht="15.6" customHeight="1">
      <c r="A31" s="188" t="s">
        <v>180</v>
      </c>
      <c r="B31" s="189">
        <v>18551</v>
      </c>
      <c r="C31" s="189">
        <v>18763</v>
      </c>
      <c r="D31" s="189">
        <v>57194</v>
      </c>
      <c r="E31" s="189">
        <v>55774</v>
      </c>
      <c r="F31" s="190">
        <v>-2.4827779137671802</v>
      </c>
    </row>
    <row r="32" spans="1:7" ht="15.6" customHeight="1">
      <c r="A32" s="188" t="s">
        <v>181</v>
      </c>
      <c r="B32" s="189">
        <v>218576</v>
      </c>
      <c r="C32" s="189">
        <v>133299</v>
      </c>
      <c r="D32" s="189">
        <v>896144</v>
      </c>
      <c r="E32" s="189">
        <v>745605</v>
      </c>
      <c r="F32" s="190">
        <v>-16.798527915156502</v>
      </c>
    </row>
    <row r="33" spans="1:6" ht="15.6" customHeight="1">
      <c r="A33" s="188" t="s">
        <v>182</v>
      </c>
      <c r="B33" s="189">
        <v>43909</v>
      </c>
      <c r="C33" s="189">
        <v>47103</v>
      </c>
      <c r="D33" s="189">
        <v>160668</v>
      </c>
      <c r="E33" s="189">
        <v>158595</v>
      </c>
      <c r="F33" s="190">
        <v>-1.290238255284194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352</v>
      </c>
      <c r="E34" s="189">
        <v>0</v>
      </c>
      <c r="F34" s="190">
        <v>-100</v>
      </c>
    </row>
    <row r="35" spans="1:6" ht="15.6" customHeight="1">
      <c r="A35" s="156" t="s">
        <v>153</v>
      </c>
      <c r="B35" s="76">
        <f>SUM(B7:B34)</f>
        <v>5255058</v>
      </c>
      <c r="C35" s="77">
        <f>SUM(C7:C34)</f>
        <v>5195660</v>
      </c>
      <c r="D35" s="76">
        <f>SUM(D7:D34)</f>
        <v>23009003</v>
      </c>
      <c r="E35" s="78">
        <f>SUM(E7:E34)</f>
        <v>22753522</v>
      </c>
      <c r="F35" s="140">
        <f>E35*100/D35-100</f>
        <v>-1.1103523260003954</v>
      </c>
    </row>
    <row r="36" spans="1:6" ht="15.6" customHeight="1">
      <c r="A36" s="73" t="s">
        <v>80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276A1-0FED-4EC6-AE38-587393B2257B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25114</v>
      </c>
      <c r="C8" s="189">
        <v>21845</v>
      </c>
      <c r="D8" s="189">
        <v>87849</v>
      </c>
      <c r="E8" s="189">
        <v>80743</v>
      </c>
      <c r="F8" s="190">
        <v>-8.0888797823538141</v>
      </c>
      <c r="G8" s="6"/>
    </row>
    <row r="9" spans="1:14" ht="15.6" customHeight="1">
      <c r="A9" s="188" t="s">
        <v>8</v>
      </c>
      <c r="B9" s="189">
        <v>227284</v>
      </c>
      <c r="C9" s="189">
        <v>227966</v>
      </c>
      <c r="D9" s="189">
        <v>421617</v>
      </c>
      <c r="E9" s="189">
        <v>422691</v>
      </c>
      <c r="F9" s="190">
        <v>0.25473356150250481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1022930</v>
      </c>
      <c r="C11" s="189">
        <v>993361</v>
      </c>
      <c r="D11" s="189">
        <v>3275624</v>
      </c>
      <c r="E11" s="189">
        <v>3186506</v>
      </c>
      <c r="F11" s="190">
        <v>-2.7206419295987558</v>
      </c>
    </row>
    <row r="12" spans="1:14" ht="15.6" customHeight="1">
      <c r="A12" s="188" t="s">
        <v>6</v>
      </c>
      <c r="B12" s="189">
        <v>4975</v>
      </c>
      <c r="C12" s="189">
        <v>4871</v>
      </c>
      <c r="D12" s="189">
        <v>24748</v>
      </c>
      <c r="E12" s="189">
        <v>24137</v>
      </c>
      <c r="F12" s="190">
        <v>-2.468886374656535</v>
      </c>
    </row>
    <row r="13" spans="1:14" ht="15.6" customHeight="1">
      <c r="A13" s="188" t="s">
        <v>175</v>
      </c>
      <c r="B13" s="189">
        <v>1037221</v>
      </c>
      <c r="C13" s="189">
        <v>1014756</v>
      </c>
      <c r="D13" s="189">
        <v>4076169</v>
      </c>
      <c r="E13" s="189">
        <v>3960906</v>
      </c>
      <c r="F13" s="190">
        <v>-2.8277286834770621</v>
      </c>
    </row>
    <row r="14" spans="1:14" ht="15.6" customHeight="1">
      <c r="A14" s="188" t="s">
        <v>148</v>
      </c>
      <c r="B14" s="189">
        <v>270921</v>
      </c>
      <c r="C14" s="189">
        <v>258903</v>
      </c>
      <c r="D14" s="189">
        <v>925087</v>
      </c>
      <c r="E14" s="189">
        <v>929540</v>
      </c>
      <c r="F14" s="190">
        <v>0.48136013153357732</v>
      </c>
    </row>
    <row r="15" spans="1:14" ht="15.6" customHeight="1">
      <c r="A15" s="188" t="s">
        <v>145</v>
      </c>
      <c r="B15" s="189">
        <v>24969</v>
      </c>
      <c r="C15" s="189">
        <v>21283</v>
      </c>
      <c r="D15" s="189">
        <v>90218</v>
      </c>
      <c r="E15" s="189">
        <v>81207</v>
      </c>
      <c r="F15" s="190">
        <v>-9.9880289964308702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236767</v>
      </c>
      <c r="C18" s="189">
        <v>214013</v>
      </c>
      <c r="D18" s="189">
        <v>1128175</v>
      </c>
      <c r="E18" s="189">
        <v>1013182</v>
      </c>
      <c r="F18" s="190">
        <v>-10.19283355862343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5</v>
      </c>
      <c r="F20" s="190" t="s">
        <v>151</v>
      </c>
    </row>
    <row r="21" spans="1:7" ht="15.6" customHeight="1">
      <c r="A21" s="188" t="s">
        <v>149</v>
      </c>
      <c r="B21" s="189">
        <v>6065</v>
      </c>
      <c r="C21" s="189">
        <v>4857</v>
      </c>
      <c r="D21" s="189">
        <v>27322</v>
      </c>
      <c r="E21" s="189">
        <v>25233</v>
      </c>
      <c r="F21" s="190">
        <v>-7.6458531586267497</v>
      </c>
    </row>
    <row r="22" spans="1:7" ht="15.6" customHeight="1">
      <c r="A22" s="188" t="s">
        <v>146</v>
      </c>
      <c r="B22" s="189">
        <v>175616</v>
      </c>
      <c r="C22" s="189">
        <v>198829</v>
      </c>
      <c r="D22" s="189">
        <v>871957</v>
      </c>
      <c r="E22" s="189">
        <v>861038</v>
      </c>
      <c r="F22" s="190">
        <v>-1.2522406494815641</v>
      </c>
    </row>
    <row r="23" spans="1:7" ht="15.6" customHeight="1">
      <c r="A23" s="188" t="s">
        <v>165</v>
      </c>
      <c r="B23" s="189">
        <v>51919</v>
      </c>
      <c r="C23" s="189">
        <v>55777</v>
      </c>
      <c r="D23" s="189">
        <v>189514</v>
      </c>
      <c r="E23" s="189">
        <v>202951</v>
      </c>
      <c r="F23" s="190">
        <v>7.0902413542007423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88000</v>
      </c>
      <c r="C25" s="189">
        <v>100891</v>
      </c>
      <c r="D25" s="189">
        <v>304895</v>
      </c>
      <c r="E25" s="189">
        <v>346766</v>
      </c>
      <c r="F25" s="190">
        <v>13.73292444940061</v>
      </c>
    </row>
    <row r="26" spans="1:7" ht="15.6" customHeight="1">
      <c r="A26" s="188" t="s">
        <v>152</v>
      </c>
      <c r="B26" s="189">
        <v>44716</v>
      </c>
      <c r="C26" s="189">
        <v>38540</v>
      </c>
      <c r="D26" s="189">
        <v>87355</v>
      </c>
      <c r="E26" s="189">
        <v>84310</v>
      </c>
      <c r="F26" s="190">
        <v>-3.485776429511759</v>
      </c>
    </row>
    <row r="27" spans="1:7" ht="15.6" customHeight="1">
      <c r="A27" s="188" t="s">
        <v>173</v>
      </c>
      <c r="B27" s="189">
        <v>2</v>
      </c>
      <c r="C27" s="189">
        <v>0</v>
      </c>
      <c r="D27" s="189">
        <v>5</v>
      </c>
      <c r="E27" s="189">
        <v>0</v>
      </c>
      <c r="F27" s="190">
        <v>-100</v>
      </c>
    </row>
    <row r="28" spans="1:7" ht="15.6" customHeight="1">
      <c r="A28" s="188" t="s">
        <v>177</v>
      </c>
      <c r="B28" s="189">
        <v>590889</v>
      </c>
      <c r="C28" s="189">
        <v>593672</v>
      </c>
      <c r="D28" s="189">
        <v>3330100</v>
      </c>
      <c r="E28" s="189">
        <v>3244845</v>
      </c>
      <c r="F28" s="190">
        <v>-2.5601333293294459</v>
      </c>
    </row>
    <row r="29" spans="1:7" ht="15.6" customHeight="1">
      <c r="A29" s="188" t="s">
        <v>178</v>
      </c>
      <c r="B29" s="189">
        <v>31247</v>
      </c>
      <c r="C29" s="189">
        <v>27981</v>
      </c>
      <c r="D29" s="189">
        <v>120857</v>
      </c>
      <c r="E29" s="189">
        <v>112843</v>
      </c>
      <c r="F29" s="190">
        <v>-6.6309771051738826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19</v>
      </c>
      <c r="F31" s="190" t="s">
        <v>151</v>
      </c>
    </row>
    <row r="32" spans="1:7" ht="15.6" customHeight="1">
      <c r="A32" s="188" t="s">
        <v>181</v>
      </c>
      <c r="B32" s="189">
        <v>100416</v>
      </c>
      <c r="C32" s="189">
        <v>88826</v>
      </c>
      <c r="D32" s="189">
        <v>465921</v>
      </c>
      <c r="E32" s="189">
        <v>463584</v>
      </c>
      <c r="F32" s="190">
        <v>-0.50158717894235849</v>
      </c>
    </row>
    <row r="33" spans="1:6" ht="15.6" customHeight="1">
      <c r="A33" s="188" t="s">
        <v>182</v>
      </c>
      <c r="B33" s="189">
        <v>0</v>
      </c>
      <c r="C33" s="189">
        <v>0</v>
      </c>
      <c r="D33" s="189">
        <v>0</v>
      </c>
      <c r="E33" s="189">
        <v>0</v>
      </c>
      <c r="F33" s="190" t="s">
        <v>151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79" t="s">
        <v>153</v>
      </c>
      <c r="B35" s="178">
        <f>SUM(B7:B34)</f>
        <v>3939051</v>
      </c>
      <c r="C35" s="77">
        <f>SUM(C7:C34)</f>
        <v>3866371</v>
      </c>
      <c r="D35" s="76">
        <f>SUM(D7:D34)</f>
        <v>15427413</v>
      </c>
      <c r="E35" s="78">
        <f>SUM(E7:E34)</f>
        <v>15040506</v>
      </c>
      <c r="F35" s="140">
        <f>E35*100/D35-100</f>
        <v>-2.5079188584631851</v>
      </c>
    </row>
    <row r="36" spans="1:6" ht="15.6" customHeight="1">
      <c r="A36" s="73" t="s">
        <v>85</v>
      </c>
      <c r="B36" s="72"/>
      <c r="C36" s="23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14CF6-EF5D-44C0-96A6-82A9D10B9C8D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83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69325</v>
      </c>
      <c r="C7" s="189">
        <v>55676</v>
      </c>
      <c r="D7" s="189">
        <v>252434</v>
      </c>
      <c r="E7" s="189">
        <v>209001</v>
      </c>
      <c r="F7" s="190">
        <v>-17.20568544649295</v>
      </c>
      <c r="G7" s="13"/>
    </row>
    <row r="8" spans="1:14" ht="15.6" customHeight="1">
      <c r="A8" s="188" t="s">
        <v>11</v>
      </c>
      <c r="B8" s="189">
        <v>29152</v>
      </c>
      <c r="C8" s="189">
        <v>21673</v>
      </c>
      <c r="D8" s="189">
        <v>126617</v>
      </c>
      <c r="E8" s="189">
        <v>158853</v>
      </c>
      <c r="F8" s="190">
        <v>25.459456471089979</v>
      </c>
      <c r="G8" s="6"/>
    </row>
    <row r="9" spans="1:14" ht="15.6" customHeight="1">
      <c r="A9" s="188" t="s">
        <v>8</v>
      </c>
      <c r="B9" s="189">
        <v>4061</v>
      </c>
      <c r="C9" s="189">
        <v>0</v>
      </c>
      <c r="D9" s="189">
        <v>11367</v>
      </c>
      <c r="E9" s="189">
        <v>4581</v>
      </c>
      <c r="F9" s="190">
        <v>-59.699129057798878</v>
      </c>
      <c r="G9" s="6"/>
    </row>
    <row r="10" spans="1:14" ht="15.6" customHeight="1">
      <c r="A10" s="188" t="s">
        <v>10</v>
      </c>
      <c r="B10" s="189">
        <v>0</v>
      </c>
      <c r="C10" s="189">
        <v>152</v>
      </c>
      <c r="D10" s="189">
        <v>221</v>
      </c>
      <c r="E10" s="189">
        <v>294</v>
      </c>
      <c r="F10" s="190">
        <v>33.031674208144807</v>
      </c>
    </row>
    <row r="11" spans="1:14" ht="15.6" customHeight="1">
      <c r="A11" s="188" t="s">
        <v>9</v>
      </c>
      <c r="B11" s="189">
        <v>0</v>
      </c>
      <c r="C11" s="189">
        <v>0</v>
      </c>
      <c r="D11" s="189">
        <v>0</v>
      </c>
      <c r="E11" s="189">
        <v>0</v>
      </c>
      <c r="F11" s="190" t="s">
        <v>151</v>
      </c>
    </row>
    <row r="12" spans="1:14" ht="15.6" customHeight="1">
      <c r="A12" s="188" t="s">
        <v>6</v>
      </c>
      <c r="B12" s="189">
        <v>74637</v>
      </c>
      <c r="C12" s="189">
        <v>75863</v>
      </c>
      <c r="D12" s="189">
        <v>284744</v>
      </c>
      <c r="E12" s="189">
        <v>331033</v>
      </c>
      <c r="F12" s="190">
        <v>16.25635658696935</v>
      </c>
    </row>
    <row r="13" spans="1:14" ht="15.6" customHeight="1">
      <c r="A13" s="188" t="s">
        <v>175</v>
      </c>
      <c r="B13" s="189">
        <v>354644</v>
      </c>
      <c r="C13" s="189">
        <v>378573</v>
      </c>
      <c r="D13" s="189">
        <v>1417227</v>
      </c>
      <c r="E13" s="189">
        <v>1246516</v>
      </c>
      <c r="F13" s="190">
        <v>-12.045423915858221</v>
      </c>
    </row>
    <row r="14" spans="1:14" ht="15.6" customHeight="1">
      <c r="A14" s="188" t="s">
        <v>148</v>
      </c>
      <c r="B14" s="189">
        <v>453131</v>
      </c>
      <c r="C14" s="189">
        <v>529546</v>
      </c>
      <c r="D14" s="189">
        <v>2145085</v>
      </c>
      <c r="E14" s="189">
        <v>2302016</v>
      </c>
      <c r="F14" s="190">
        <v>7.3158406310239474</v>
      </c>
    </row>
    <row r="15" spans="1:14" ht="15.6" customHeight="1">
      <c r="A15" s="188" t="s">
        <v>145</v>
      </c>
      <c r="B15" s="189">
        <v>33185</v>
      </c>
      <c r="C15" s="189">
        <v>37254</v>
      </c>
      <c r="D15" s="189">
        <v>87832</v>
      </c>
      <c r="E15" s="189">
        <v>111416</v>
      </c>
      <c r="F15" s="190">
        <v>26.851261499225799</v>
      </c>
    </row>
    <row r="16" spans="1:14" ht="15.6" customHeight="1">
      <c r="A16" s="188" t="s">
        <v>144</v>
      </c>
      <c r="B16" s="189">
        <v>31087</v>
      </c>
      <c r="C16" s="189">
        <v>31139</v>
      </c>
      <c r="D16" s="189">
        <v>119144</v>
      </c>
      <c r="E16" s="189">
        <v>148732</v>
      </c>
      <c r="F16" s="190">
        <v>24.83381454374539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1735</v>
      </c>
      <c r="E17" s="189">
        <v>245</v>
      </c>
      <c r="F17" s="190">
        <v>-85.878962536023053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7211</v>
      </c>
      <c r="E18" s="189">
        <v>825</v>
      </c>
      <c r="F18" s="190">
        <v>-88.559145749549302</v>
      </c>
    </row>
    <row r="19" spans="1:7" ht="15.6" customHeight="1">
      <c r="A19" s="188" t="s">
        <v>143</v>
      </c>
      <c r="B19" s="189">
        <v>0</v>
      </c>
      <c r="C19" s="189">
        <v>155</v>
      </c>
      <c r="D19" s="189">
        <v>10606</v>
      </c>
      <c r="E19" s="189">
        <v>4977</v>
      </c>
      <c r="F19" s="190">
        <v>-53.073731849896276</v>
      </c>
    </row>
    <row r="20" spans="1:7" ht="15.6" customHeight="1">
      <c r="A20" s="188" t="s">
        <v>142</v>
      </c>
      <c r="B20" s="189">
        <v>8588</v>
      </c>
      <c r="C20" s="189">
        <v>2039</v>
      </c>
      <c r="D20" s="189">
        <v>31728</v>
      </c>
      <c r="E20" s="189">
        <v>31875</v>
      </c>
      <c r="F20" s="190">
        <v>0.46331316187594501</v>
      </c>
    </row>
    <row r="21" spans="1:7" ht="15.6" customHeight="1">
      <c r="A21" s="188" t="s">
        <v>149</v>
      </c>
      <c r="B21" s="189">
        <v>0</v>
      </c>
      <c r="C21" s="189">
        <v>0</v>
      </c>
      <c r="D21" s="189">
        <v>2015</v>
      </c>
      <c r="E21" s="189">
        <v>1122</v>
      </c>
      <c r="F21" s="190">
        <v>-44.317617866004973</v>
      </c>
    </row>
    <row r="22" spans="1:7" ht="15.6" customHeight="1">
      <c r="A22" s="188" t="s">
        <v>146</v>
      </c>
      <c r="B22" s="189">
        <v>6852</v>
      </c>
      <c r="C22" s="189">
        <v>7332</v>
      </c>
      <c r="D22" s="189">
        <v>1193372</v>
      </c>
      <c r="E22" s="189">
        <v>1308102</v>
      </c>
      <c r="F22" s="190">
        <v>9.6139342971009825</v>
      </c>
    </row>
    <row r="23" spans="1:7" ht="15.6" customHeight="1">
      <c r="A23" s="188" t="s">
        <v>165</v>
      </c>
      <c r="B23" s="189">
        <v>57884</v>
      </c>
      <c r="C23" s="189">
        <v>54684</v>
      </c>
      <c r="D23" s="189">
        <v>264136</v>
      </c>
      <c r="E23" s="189">
        <v>254245</v>
      </c>
      <c r="F23" s="190">
        <v>-3.7446618408698531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3393</v>
      </c>
      <c r="E25" s="189">
        <v>4899</v>
      </c>
      <c r="F25" s="190">
        <v>44.385499557913363</v>
      </c>
    </row>
    <row r="26" spans="1:7" ht="15.6" customHeight="1">
      <c r="A26" s="188" t="s">
        <v>152</v>
      </c>
      <c r="B26" s="189">
        <v>2130</v>
      </c>
      <c r="C26" s="189">
        <v>13911</v>
      </c>
      <c r="D26" s="189">
        <v>23332</v>
      </c>
      <c r="E26" s="189">
        <v>54541</v>
      </c>
      <c r="F26" s="190">
        <v>133.76050060003431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1084</v>
      </c>
      <c r="E27" s="189">
        <v>1380</v>
      </c>
      <c r="F27" s="190">
        <v>27.306273062730629</v>
      </c>
    </row>
    <row r="28" spans="1:7" ht="15.6" customHeight="1">
      <c r="A28" s="188" t="s">
        <v>177</v>
      </c>
      <c r="B28" s="189">
        <v>9626</v>
      </c>
      <c r="C28" s="189">
        <v>7631</v>
      </c>
      <c r="D28" s="189">
        <v>917740</v>
      </c>
      <c r="E28" s="189">
        <v>1008048</v>
      </c>
      <c r="F28" s="190">
        <v>9.8402597685619071</v>
      </c>
    </row>
    <row r="29" spans="1:7" ht="15.6" customHeight="1">
      <c r="A29" s="188" t="s">
        <v>178</v>
      </c>
      <c r="B29" s="189">
        <v>0</v>
      </c>
      <c r="C29" s="189">
        <v>2645</v>
      </c>
      <c r="D29" s="189">
        <v>19733</v>
      </c>
      <c r="E29" s="189">
        <v>21632</v>
      </c>
      <c r="F29" s="190">
        <v>9.6234733694825962</v>
      </c>
    </row>
    <row r="30" spans="1:7" ht="15.6" customHeight="1">
      <c r="A30" s="188" t="s">
        <v>179</v>
      </c>
      <c r="B30" s="189">
        <v>1085</v>
      </c>
      <c r="C30" s="189">
        <v>677</v>
      </c>
      <c r="D30" s="189">
        <v>12397</v>
      </c>
      <c r="E30" s="189">
        <v>12312</v>
      </c>
      <c r="F30" s="190">
        <v>-0.68564975397273997</v>
      </c>
    </row>
    <row r="31" spans="1:7" ht="15.6" customHeight="1">
      <c r="A31" s="188" t="s">
        <v>180</v>
      </c>
      <c r="B31" s="189">
        <v>18551</v>
      </c>
      <c r="C31" s="189">
        <v>18763</v>
      </c>
      <c r="D31" s="189">
        <v>57194</v>
      </c>
      <c r="E31" s="189">
        <v>55755</v>
      </c>
      <c r="F31" s="190">
        <v>-2.5159981816274382</v>
      </c>
    </row>
    <row r="32" spans="1:7" ht="15.6" customHeight="1">
      <c r="A32" s="188" t="s">
        <v>181</v>
      </c>
      <c r="B32" s="189">
        <v>118160</v>
      </c>
      <c r="C32" s="189">
        <v>44473</v>
      </c>
      <c r="D32" s="189">
        <v>430223</v>
      </c>
      <c r="E32" s="189">
        <v>282021</v>
      </c>
      <c r="F32" s="190">
        <v>-34.447716649272593</v>
      </c>
    </row>
    <row r="33" spans="1:6" ht="15.6" customHeight="1">
      <c r="A33" s="188" t="s">
        <v>182</v>
      </c>
      <c r="B33" s="189">
        <v>43909</v>
      </c>
      <c r="C33" s="189">
        <v>47103</v>
      </c>
      <c r="D33" s="189">
        <v>160668</v>
      </c>
      <c r="E33" s="189">
        <v>158595</v>
      </c>
      <c r="F33" s="190">
        <v>-1.290238255284194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352</v>
      </c>
      <c r="E34" s="189">
        <v>0</v>
      </c>
      <c r="F34" s="190">
        <v>-100</v>
      </c>
    </row>
    <row r="35" spans="1:6" ht="15.6" customHeight="1">
      <c r="A35" s="179" t="s">
        <v>153</v>
      </c>
      <c r="B35" s="76">
        <f>SUM(B7:B34)</f>
        <v>1316007</v>
      </c>
      <c r="C35" s="77">
        <f>SUM(C7:C34)</f>
        <v>1329289</v>
      </c>
      <c r="D35" s="76">
        <f>SUM(D7:D34)</f>
        <v>7581590</v>
      </c>
      <c r="E35" s="178">
        <f>SUM(E7:E34)</f>
        <v>7713016</v>
      </c>
      <c r="F35" s="140">
        <f>E35*100/D35-100</f>
        <v>1.7334886217798697</v>
      </c>
    </row>
    <row r="36" spans="1:6" ht="15.6" customHeight="1">
      <c r="A36" s="73" t="s">
        <v>159</v>
      </c>
      <c r="B36" s="72"/>
      <c r="D36" s="72"/>
      <c r="F36" s="23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BB87F-E9BE-42F4-8346-83DF447796C2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84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8050</v>
      </c>
      <c r="C8" s="189">
        <v>7706</v>
      </c>
      <c r="D8" s="189">
        <v>34598</v>
      </c>
      <c r="E8" s="189">
        <v>40018</v>
      </c>
      <c r="F8" s="190">
        <v>15.665645413029649</v>
      </c>
      <c r="G8" s="6"/>
    </row>
    <row r="9" spans="1:14" ht="15.6" customHeight="1">
      <c r="A9" s="188" t="s">
        <v>8</v>
      </c>
      <c r="B9" s="189">
        <v>55020</v>
      </c>
      <c r="C9" s="189">
        <v>55763</v>
      </c>
      <c r="D9" s="189">
        <v>116410</v>
      </c>
      <c r="E9" s="189">
        <v>120049</v>
      </c>
      <c r="F9" s="190">
        <v>3.1260201013658682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227632</v>
      </c>
      <c r="C11" s="189">
        <v>222475</v>
      </c>
      <c r="D11" s="189">
        <v>719622</v>
      </c>
      <c r="E11" s="189">
        <v>698842</v>
      </c>
      <c r="F11" s="190">
        <v>-2.887627115346675</v>
      </c>
    </row>
    <row r="12" spans="1:14" ht="15.6" customHeight="1">
      <c r="A12" s="188" t="s">
        <v>6</v>
      </c>
      <c r="B12" s="189">
        <v>2619</v>
      </c>
      <c r="C12" s="189">
        <v>2608</v>
      </c>
      <c r="D12" s="189">
        <v>14629</v>
      </c>
      <c r="E12" s="189">
        <v>14397</v>
      </c>
      <c r="F12" s="190">
        <v>-1.585891038348493</v>
      </c>
    </row>
    <row r="13" spans="1:14" ht="15.6" customHeight="1">
      <c r="A13" s="188" t="s">
        <v>175</v>
      </c>
      <c r="B13" s="189">
        <v>145786</v>
      </c>
      <c r="C13" s="189">
        <v>143051</v>
      </c>
      <c r="D13" s="189">
        <v>726705</v>
      </c>
      <c r="E13" s="189">
        <v>702462</v>
      </c>
      <c r="F13" s="190">
        <v>-3.336016678019277</v>
      </c>
    </row>
    <row r="14" spans="1:14" ht="15.6" customHeight="1">
      <c r="A14" s="188" t="s">
        <v>148</v>
      </c>
      <c r="B14" s="189">
        <v>82735</v>
      </c>
      <c r="C14" s="189">
        <v>81217</v>
      </c>
      <c r="D14" s="189">
        <v>284527</v>
      </c>
      <c r="E14" s="189">
        <v>289639</v>
      </c>
      <c r="F14" s="190">
        <v>1.796666045753128</v>
      </c>
    </row>
    <row r="15" spans="1:14" ht="15.6" customHeight="1">
      <c r="A15" s="188" t="s">
        <v>145</v>
      </c>
      <c r="B15" s="189">
        <v>8749</v>
      </c>
      <c r="C15" s="189">
        <v>7510</v>
      </c>
      <c r="D15" s="189">
        <v>39713</v>
      </c>
      <c r="E15" s="189">
        <v>36833</v>
      </c>
      <c r="F15" s="190">
        <v>-7.2520333392088219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55775</v>
      </c>
      <c r="C18" s="189">
        <v>50382</v>
      </c>
      <c r="D18" s="189">
        <v>285294</v>
      </c>
      <c r="E18" s="189">
        <v>242450</v>
      </c>
      <c r="F18" s="190">
        <v>-15.01749072886216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3457</v>
      </c>
      <c r="C21" s="189">
        <v>2880</v>
      </c>
      <c r="D21" s="189">
        <v>16525</v>
      </c>
      <c r="E21" s="189">
        <v>15809</v>
      </c>
      <c r="F21" s="190">
        <v>-4.3328290468986381</v>
      </c>
    </row>
    <row r="22" spans="1:7" ht="15.6" customHeight="1">
      <c r="A22" s="188" t="s">
        <v>146</v>
      </c>
      <c r="B22" s="189">
        <v>71594</v>
      </c>
      <c r="C22" s="189">
        <v>81177</v>
      </c>
      <c r="D22" s="189">
        <v>374870</v>
      </c>
      <c r="E22" s="189">
        <v>373996</v>
      </c>
      <c r="F22" s="190">
        <v>-0.2331474911302536</v>
      </c>
    </row>
    <row r="23" spans="1:7" ht="15.6" customHeight="1">
      <c r="A23" s="188" t="s">
        <v>165</v>
      </c>
      <c r="B23" s="189">
        <v>11481</v>
      </c>
      <c r="C23" s="189">
        <v>12745</v>
      </c>
      <c r="D23" s="189">
        <v>42147</v>
      </c>
      <c r="E23" s="189">
        <v>47170</v>
      </c>
      <c r="F23" s="190">
        <v>11.917811469380981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19831</v>
      </c>
      <c r="C25" s="189">
        <v>23433</v>
      </c>
      <c r="D25" s="189">
        <v>74726</v>
      </c>
      <c r="E25" s="189">
        <v>91206</v>
      </c>
      <c r="F25" s="190">
        <v>22.053903594465108</v>
      </c>
    </row>
    <row r="26" spans="1:7" ht="15.6" customHeight="1">
      <c r="A26" s="188" t="s">
        <v>152</v>
      </c>
      <c r="B26" s="189">
        <v>10734</v>
      </c>
      <c r="C26" s="189">
        <v>9379</v>
      </c>
      <c r="D26" s="189">
        <v>22444</v>
      </c>
      <c r="E26" s="189">
        <v>24666</v>
      </c>
      <c r="F26" s="190">
        <v>9.9001960434860052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197646</v>
      </c>
      <c r="C28" s="189">
        <v>206582</v>
      </c>
      <c r="D28" s="189">
        <v>1074437</v>
      </c>
      <c r="E28" s="189">
        <v>1064395</v>
      </c>
      <c r="F28" s="190">
        <v>-0.93462901966331913</v>
      </c>
    </row>
    <row r="29" spans="1:7" ht="15.6" customHeight="1">
      <c r="A29" s="188" t="s">
        <v>178</v>
      </c>
      <c r="B29" s="189">
        <v>12536</v>
      </c>
      <c r="C29" s="189">
        <v>11527</v>
      </c>
      <c r="D29" s="189">
        <v>57367</v>
      </c>
      <c r="E29" s="189">
        <v>55071</v>
      </c>
      <c r="F29" s="190">
        <v>-4.0023009744278113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27303</v>
      </c>
      <c r="C32" s="189">
        <v>24413</v>
      </c>
      <c r="D32" s="189">
        <v>124138</v>
      </c>
      <c r="E32" s="189">
        <v>127002</v>
      </c>
      <c r="F32" s="190">
        <v>2.3071098293834211</v>
      </c>
    </row>
    <row r="33" spans="1:6" ht="15.6" customHeight="1">
      <c r="A33" s="188" t="s">
        <v>182</v>
      </c>
      <c r="B33" s="189">
        <v>0</v>
      </c>
      <c r="C33" s="189">
        <v>0</v>
      </c>
      <c r="D33" s="189">
        <v>0</v>
      </c>
      <c r="E33" s="189">
        <v>0</v>
      </c>
      <c r="F33" s="190" t="s">
        <v>151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940948</v>
      </c>
      <c r="C35" s="77">
        <f>SUM(C7:C34)</f>
        <v>942848</v>
      </c>
      <c r="D35" s="178">
        <f>SUM(D7:D34)</f>
        <v>4008152</v>
      </c>
      <c r="E35" s="178">
        <f>SUM(E7:E34)</f>
        <v>3944005</v>
      </c>
      <c r="F35" s="140">
        <f>E35*100/D35-100</f>
        <v>-1.6004133575772528</v>
      </c>
    </row>
    <row r="36" spans="1:6" ht="15.6" customHeight="1">
      <c r="A36" s="73" t="s">
        <v>85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5435B-F87B-4188-94DE-7C97A6FAC294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157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1890</v>
      </c>
      <c r="C8" s="189">
        <v>440</v>
      </c>
      <c r="D8" s="189">
        <v>6403</v>
      </c>
      <c r="E8" s="189">
        <v>18796</v>
      </c>
      <c r="F8" s="190">
        <v>193.54989848508509</v>
      </c>
      <c r="G8" s="6"/>
    </row>
    <row r="9" spans="1:14" ht="15.6" customHeight="1">
      <c r="A9" s="188" t="s">
        <v>8</v>
      </c>
      <c r="B9" s="189">
        <v>307</v>
      </c>
      <c r="C9" s="189">
        <v>450</v>
      </c>
      <c r="D9" s="189">
        <v>2391</v>
      </c>
      <c r="E9" s="189">
        <v>3592</v>
      </c>
      <c r="F9" s="190">
        <v>50.230029276453372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945</v>
      </c>
      <c r="C11" s="189">
        <v>754</v>
      </c>
      <c r="D11" s="189">
        <v>4387</v>
      </c>
      <c r="E11" s="189">
        <v>4329</v>
      </c>
      <c r="F11" s="190">
        <v>-1.322087987235008</v>
      </c>
    </row>
    <row r="12" spans="1:14" ht="15.6" customHeight="1">
      <c r="A12" s="188" t="s">
        <v>6</v>
      </c>
      <c r="B12" s="189">
        <v>31044</v>
      </c>
      <c r="C12" s="189">
        <v>1921</v>
      </c>
      <c r="D12" s="189">
        <v>53314</v>
      </c>
      <c r="E12" s="189">
        <v>14961</v>
      </c>
      <c r="F12" s="190">
        <v>-71.937952507784075</v>
      </c>
    </row>
    <row r="13" spans="1:14" ht="15.6" customHeight="1">
      <c r="A13" s="188" t="s">
        <v>175</v>
      </c>
      <c r="B13" s="189">
        <v>5660</v>
      </c>
      <c r="C13" s="189">
        <v>8115</v>
      </c>
      <c r="D13" s="189">
        <v>85979</v>
      </c>
      <c r="E13" s="189">
        <v>78255</v>
      </c>
      <c r="F13" s="190">
        <v>-8.9835890159224903</v>
      </c>
    </row>
    <row r="14" spans="1:14" ht="15.6" customHeight="1">
      <c r="A14" s="188" t="s">
        <v>148</v>
      </c>
      <c r="B14" s="189">
        <v>61677</v>
      </c>
      <c r="C14" s="189">
        <v>57162</v>
      </c>
      <c r="D14" s="189">
        <v>424630</v>
      </c>
      <c r="E14" s="189">
        <v>443526</v>
      </c>
      <c r="F14" s="190">
        <v>4.4499917575300856</v>
      </c>
    </row>
    <row r="15" spans="1:14" ht="15.6" customHeight="1">
      <c r="A15" s="188" t="s">
        <v>145</v>
      </c>
      <c r="B15" s="189">
        <v>1298</v>
      </c>
      <c r="C15" s="189">
        <v>1318</v>
      </c>
      <c r="D15" s="189">
        <v>12661</v>
      </c>
      <c r="E15" s="189">
        <v>11148</v>
      </c>
      <c r="F15" s="190">
        <v>-11.95008293183793</v>
      </c>
    </row>
    <row r="16" spans="1:14" ht="15.6" customHeight="1">
      <c r="A16" s="188" t="s">
        <v>144</v>
      </c>
      <c r="B16" s="189">
        <v>5</v>
      </c>
      <c r="C16" s="189">
        <v>0</v>
      </c>
      <c r="D16" s="189">
        <v>293</v>
      </c>
      <c r="E16" s="189">
        <v>172</v>
      </c>
      <c r="F16" s="190">
        <v>-41.296928327645048</v>
      </c>
      <c r="G16" s="1"/>
    </row>
    <row r="17" spans="1:7" ht="15.6" customHeight="1">
      <c r="A17" s="188" t="s">
        <v>150</v>
      </c>
      <c r="B17" s="189">
        <v>32</v>
      </c>
      <c r="C17" s="189">
        <v>0</v>
      </c>
      <c r="D17" s="189">
        <v>91</v>
      </c>
      <c r="E17" s="189">
        <v>8810</v>
      </c>
      <c r="F17" s="190">
        <v>9581.3186813186821</v>
      </c>
      <c r="G17" s="2"/>
    </row>
    <row r="18" spans="1:7" ht="15.6" customHeight="1">
      <c r="A18" s="188" t="s">
        <v>147</v>
      </c>
      <c r="B18" s="189">
        <v>273</v>
      </c>
      <c r="C18" s="189">
        <v>843</v>
      </c>
      <c r="D18" s="189">
        <v>1232</v>
      </c>
      <c r="E18" s="189">
        <v>3148</v>
      </c>
      <c r="F18" s="190">
        <v>155.51948051948051</v>
      </c>
    </row>
    <row r="19" spans="1:7" ht="15.6" customHeight="1">
      <c r="A19" s="188" t="s">
        <v>143</v>
      </c>
      <c r="B19" s="189">
        <v>1</v>
      </c>
      <c r="C19" s="189">
        <v>701</v>
      </c>
      <c r="D19" s="189">
        <v>3252</v>
      </c>
      <c r="E19" s="189">
        <v>703</v>
      </c>
      <c r="F19" s="190">
        <v>-78.382533825338257</v>
      </c>
    </row>
    <row r="20" spans="1:7" ht="15.6" customHeight="1">
      <c r="A20" s="188" t="s">
        <v>142</v>
      </c>
      <c r="B20" s="189">
        <v>23</v>
      </c>
      <c r="C20" s="189">
        <v>834</v>
      </c>
      <c r="D20" s="189">
        <v>168</v>
      </c>
      <c r="E20" s="189">
        <v>1626</v>
      </c>
      <c r="F20" s="190">
        <v>867.85714285714289</v>
      </c>
    </row>
    <row r="21" spans="1:7" ht="15.6" customHeight="1">
      <c r="A21" s="188" t="s">
        <v>149</v>
      </c>
      <c r="B21" s="189">
        <v>7461</v>
      </c>
      <c r="C21" s="189">
        <v>7452</v>
      </c>
      <c r="D21" s="189">
        <v>22669</v>
      </c>
      <c r="E21" s="189">
        <v>34151</v>
      </c>
      <c r="F21" s="190">
        <v>50.650668313555968</v>
      </c>
    </row>
    <row r="22" spans="1:7" ht="15.6" customHeight="1">
      <c r="A22" s="188" t="s">
        <v>146</v>
      </c>
      <c r="B22" s="189">
        <v>22917</v>
      </c>
      <c r="C22" s="189">
        <v>14920</v>
      </c>
      <c r="D22" s="189">
        <v>126681</v>
      </c>
      <c r="E22" s="189">
        <v>105727</v>
      </c>
      <c r="F22" s="190">
        <v>-16.5407598613841</v>
      </c>
    </row>
    <row r="23" spans="1:7" ht="15.6" customHeight="1">
      <c r="A23" s="188" t="s">
        <v>165</v>
      </c>
      <c r="B23" s="189">
        <v>6342</v>
      </c>
      <c r="C23" s="189">
        <v>31808</v>
      </c>
      <c r="D23" s="189">
        <v>83310</v>
      </c>
      <c r="E23" s="189">
        <v>75050</v>
      </c>
      <c r="F23" s="190">
        <v>-9.9147761373184551</v>
      </c>
    </row>
    <row r="24" spans="1:7" ht="15.6" customHeight="1">
      <c r="A24" s="188" t="s">
        <v>141</v>
      </c>
      <c r="B24" s="189">
        <v>27</v>
      </c>
      <c r="C24" s="189">
        <v>242</v>
      </c>
      <c r="D24" s="189">
        <v>302</v>
      </c>
      <c r="E24" s="189">
        <v>662</v>
      </c>
      <c r="F24" s="190">
        <v>119.205298013245</v>
      </c>
    </row>
    <row r="25" spans="1:7" ht="15.6" customHeight="1">
      <c r="A25" s="188" t="s">
        <v>140</v>
      </c>
      <c r="B25" s="189">
        <v>256</v>
      </c>
      <c r="C25" s="189">
        <v>238</v>
      </c>
      <c r="D25" s="189">
        <v>1524</v>
      </c>
      <c r="E25" s="189">
        <v>1503</v>
      </c>
      <c r="F25" s="190">
        <v>-1.3779527559055109</v>
      </c>
    </row>
    <row r="26" spans="1:7" ht="15.6" customHeight="1">
      <c r="A26" s="188" t="s">
        <v>152</v>
      </c>
      <c r="B26" s="189">
        <v>18</v>
      </c>
      <c r="C26" s="189">
        <v>1997</v>
      </c>
      <c r="D26" s="189">
        <v>54</v>
      </c>
      <c r="E26" s="189">
        <v>7188</v>
      </c>
      <c r="F26" s="190">
        <v>13211.111111111109</v>
      </c>
    </row>
    <row r="27" spans="1:7" ht="15.6" customHeight="1">
      <c r="A27" s="188" t="s">
        <v>173</v>
      </c>
      <c r="B27" s="189">
        <v>19598</v>
      </c>
      <c r="C27" s="189">
        <v>16625</v>
      </c>
      <c r="D27" s="189">
        <v>129327</v>
      </c>
      <c r="E27" s="189">
        <v>113797</v>
      </c>
      <c r="F27" s="190">
        <v>-12.008319995051311</v>
      </c>
    </row>
    <row r="28" spans="1:7" ht="15.6" customHeight="1">
      <c r="A28" s="188" t="s">
        <v>177</v>
      </c>
      <c r="B28" s="189">
        <v>7665</v>
      </c>
      <c r="C28" s="189">
        <v>7175</v>
      </c>
      <c r="D28" s="189">
        <v>53571</v>
      </c>
      <c r="E28" s="189">
        <v>49964</v>
      </c>
      <c r="F28" s="190">
        <v>-6.7331205316309184</v>
      </c>
    </row>
    <row r="29" spans="1:7" ht="15.6" customHeight="1">
      <c r="A29" s="188" t="s">
        <v>178</v>
      </c>
      <c r="B29" s="189">
        <v>27511</v>
      </c>
      <c r="C29" s="189">
        <v>35709</v>
      </c>
      <c r="D29" s="189">
        <v>229598</v>
      </c>
      <c r="E29" s="189">
        <v>226984</v>
      </c>
      <c r="F29" s="190">
        <v>-1.1385116595092339</v>
      </c>
    </row>
    <row r="30" spans="1:7" ht="15.6" customHeight="1">
      <c r="A30" s="188" t="s">
        <v>179</v>
      </c>
      <c r="B30" s="189">
        <v>752</v>
      </c>
      <c r="C30" s="189">
        <v>14765</v>
      </c>
      <c r="D30" s="189">
        <v>8871</v>
      </c>
      <c r="E30" s="189">
        <v>20213</v>
      </c>
      <c r="F30" s="190">
        <v>127.85480780069889</v>
      </c>
    </row>
    <row r="31" spans="1:7" ht="15.6" customHeight="1">
      <c r="A31" s="188" t="s">
        <v>180</v>
      </c>
      <c r="B31" s="189">
        <v>11619</v>
      </c>
      <c r="C31" s="189">
        <v>21296</v>
      </c>
      <c r="D31" s="189">
        <v>139590</v>
      </c>
      <c r="E31" s="189">
        <v>139451</v>
      </c>
      <c r="F31" s="190">
        <v>-9.9577333619890851E-2</v>
      </c>
    </row>
    <row r="32" spans="1:7" ht="15.6" customHeight="1">
      <c r="A32" s="188" t="s">
        <v>181</v>
      </c>
      <c r="B32" s="189">
        <v>40647</v>
      </c>
      <c r="C32" s="189">
        <v>48405</v>
      </c>
      <c r="D32" s="189">
        <v>293947</v>
      </c>
      <c r="E32" s="189">
        <v>325393</v>
      </c>
      <c r="F32" s="190">
        <v>10.697846890766019</v>
      </c>
    </row>
    <row r="33" spans="1:6" ht="15.6" customHeight="1">
      <c r="A33" s="188" t="s">
        <v>182</v>
      </c>
      <c r="B33" s="189">
        <v>55584</v>
      </c>
      <c r="C33" s="189">
        <v>58357</v>
      </c>
      <c r="D33" s="189">
        <v>405938</v>
      </c>
      <c r="E33" s="189">
        <v>388865</v>
      </c>
      <c r="F33" s="190">
        <v>-4.2058146810596639</v>
      </c>
    </row>
    <row r="34" spans="1:6" ht="15.6" customHeight="1">
      <c r="A34" s="188" t="s">
        <v>183</v>
      </c>
      <c r="B34" s="189">
        <v>46</v>
      </c>
      <c r="C34" s="189">
        <v>21</v>
      </c>
      <c r="D34" s="189">
        <v>86</v>
      </c>
      <c r="E34" s="189">
        <v>347</v>
      </c>
      <c r="F34" s="190">
        <v>303.48837209302332</v>
      </c>
    </row>
    <row r="35" spans="1:6" ht="15.6" customHeight="1">
      <c r="A35" s="156" t="s">
        <v>153</v>
      </c>
      <c r="B35" s="76">
        <f>SUM(B7:B34)</f>
        <v>303598</v>
      </c>
      <c r="C35" s="77">
        <f>SUM(C7:C34)</f>
        <v>331548</v>
      </c>
      <c r="D35" s="76">
        <f>SUM(D7:D34)</f>
        <v>2090269</v>
      </c>
      <c r="E35" s="78">
        <f>SUM(E7:E34)</f>
        <v>2078361</v>
      </c>
      <c r="F35" s="140">
        <f>E35*100/D35-100</f>
        <v>-0.5696874421426088</v>
      </c>
    </row>
    <row r="36" spans="1:6" ht="15.6" customHeight="1">
      <c r="A36" s="73" t="s">
        <v>158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E1D1F-8AC8-4B0C-AABF-6953FF6E66B4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style="216" customWidth="1"/>
    <col min="2" max="2" width="18.6640625" style="216" customWidth="1"/>
    <col min="3" max="3" width="22.5546875" style="216" customWidth="1"/>
    <col min="4" max="5" width="15.44140625" style="216" customWidth="1"/>
    <col min="6" max="6" width="15.5546875" style="216" customWidth="1"/>
    <col min="7" max="10" width="15.44140625" style="216" customWidth="1"/>
    <col min="11" max="11" width="11.88671875" style="216" customWidth="1"/>
    <col min="12" max="16384" width="11.44140625" style="216"/>
  </cols>
  <sheetData>
    <row r="1" spans="1:11">
      <c r="A1" s="212"/>
      <c r="B1" s="213"/>
      <c r="C1" s="213"/>
      <c r="D1" s="214"/>
      <c r="E1" s="215"/>
      <c r="F1" s="214"/>
      <c r="H1" s="217"/>
      <c r="J1" s="217"/>
      <c r="K1" s="217"/>
    </row>
    <row r="2" spans="1:11">
      <c r="A2" s="218"/>
      <c r="B2" s="214"/>
      <c r="C2" s="219"/>
      <c r="D2" s="214"/>
      <c r="E2" s="218"/>
      <c r="F2" s="214"/>
      <c r="G2" s="220"/>
      <c r="H2" s="214"/>
      <c r="I2" s="220"/>
      <c r="J2" s="214"/>
      <c r="K2" s="214"/>
    </row>
    <row r="3" spans="1:11">
      <c r="A3" s="218"/>
      <c r="B3" s="213"/>
      <c r="C3" s="219"/>
      <c r="D3" s="214"/>
      <c r="E3" s="220"/>
      <c r="F3" s="214"/>
      <c r="G3" s="220"/>
      <c r="H3" s="214"/>
      <c r="I3" s="220"/>
      <c r="J3" s="214"/>
      <c r="K3" s="214"/>
    </row>
    <row r="4" spans="1:11">
      <c r="A4" s="218"/>
      <c r="B4" s="214"/>
      <c r="C4" s="219"/>
      <c r="D4" s="217"/>
      <c r="E4" s="221"/>
      <c r="F4" s="214"/>
      <c r="G4" s="221"/>
      <c r="H4" s="217"/>
      <c r="I4" s="221"/>
      <c r="J4" s="217"/>
      <c r="K4" s="217"/>
    </row>
    <row r="5" spans="1:11">
      <c r="A5" s="218"/>
      <c r="B5" s="214"/>
      <c r="C5" s="222"/>
      <c r="D5" s="214"/>
      <c r="E5" s="220"/>
      <c r="F5" s="214"/>
      <c r="G5" s="220"/>
      <c r="H5" s="214"/>
      <c r="I5" s="220"/>
      <c r="J5" s="214"/>
      <c r="K5" s="214"/>
    </row>
    <row r="6" spans="1:11">
      <c r="A6" s="218"/>
      <c r="B6" s="214"/>
      <c r="C6" s="223"/>
      <c r="D6" s="214"/>
      <c r="E6" s="220"/>
      <c r="F6" s="214"/>
      <c r="G6" s="220"/>
      <c r="H6" s="214"/>
      <c r="I6" s="220"/>
      <c r="J6" s="214"/>
      <c r="K6" s="214"/>
    </row>
    <row r="7" spans="1:11">
      <c r="A7" s="218"/>
      <c r="B7" s="214"/>
      <c r="C7" s="219"/>
      <c r="D7" s="214"/>
      <c r="E7" s="219"/>
      <c r="F7" s="214"/>
      <c r="G7" s="220"/>
      <c r="H7" s="214"/>
      <c r="I7" s="220"/>
      <c r="J7" s="214"/>
      <c r="K7" s="214"/>
    </row>
    <row r="8" spans="1:11">
      <c r="A8" s="218"/>
      <c r="B8" s="214"/>
      <c r="C8" s="219"/>
      <c r="D8" s="217"/>
      <c r="E8" s="224"/>
      <c r="F8" s="214"/>
      <c r="G8" s="221"/>
      <c r="H8" s="217"/>
      <c r="I8" s="221"/>
      <c r="J8" s="217"/>
      <c r="K8" s="217"/>
    </row>
    <row r="9" spans="1:11">
      <c r="A9" s="218"/>
      <c r="B9" s="214"/>
      <c r="C9" s="222"/>
      <c r="D9" s="214"/>
      <c r="E9" s="219"/>
      <c r="F9" s="214"/>
      <c r="G9" s="220"/>
      <c r="H9" s="214"/>
      <c r="I9" s="220"/>
      <c r="J9" s="214"/>
      <c r="K9" s="214"/>
    </row>
    <row r="10" spans="1:11">
      <c r="A10" s="218"/>
      <c r="B10" s="214"/>
      <c r="C10" s="224"/>
      <c r="D10" s="217"/>
      <c r="E10" s="224"/>
      <c r="F10" s="214"/>
      <c r="G10" s="221"/>
      <c r="H10" s="217"/>
      <c r="I10" s="221"/>
      <c r="J10" s="217"/>
      <c r="K10" s="217"/>
    </row>
    <row r="11" spans="1:11">
      <c r="A11" s="214"/>
      <c r="B11" s="214"/>
      <c r="C11" s="219"/>
      <c r="D11" s="214"/>
      <c r="E11" s="219"/>
      <c r="F11" s="214"/>
      <c r="G11" s="218"/>
      <c r="H11" s="214"/>
      <c r="I11" s="220"/>
      <c r="J11" s="214"/>
      <c r="K11" s="214"/>
    </row>
    <row r="12" spans="1:11">
      <c r="A12" s="212"/>
      <c r="B12" s="213"/>
      <c r="C12" s="222"/>
      <c r="D12" s="213"/>
      <c r="E12" s="222"/>
      <c r="F12" s="213"/>
      <c r="G12" s="212"/>
      <c r="H12" s="213"/>
      <c r="I12" s="225"/>
      <c r="J12" s="213"/>
      <c r="K12" s="213"/>
    </row>
    <row r="13" spans="1:11">
      <c r="A13" s="218"/>
      <c r="B13" s="214"/>
      <c r="C13" s="223"/>
      <c r="D13" s="226"/>
      <c r="E13" s="223"/>
      <c r="F13" s="214"/>
      <c r="G13" s="227"/>
      <c r="H13" s="226"/>
      <c r="J13" s="226"/>
      <c r="K13" s="226"/>
    </row>
    <row r="14" spans="1:11">
      <c r="A14" s="218"/>
      <c r="B14" s="214"/>
      <c r="C14" s="219"/>
      <c r="D14" s="217"/>
      <c r="E14" s="224"/>
      <c r="F14" s="214"/>
      <c r="G14" s="215"/>
      <c r="H14" s="217"/>
      <c r="I14" s="221"/>
      <c r="J14" s="217"/>
      <c r="K14" s="217"/>
    </row>
    <row r="15" spans="1:11">
      <c r="A15" s="218"/>
      <c r="B15" s="214"/>
      <c r="C15" s="219"/>
      <c r="D15" s="214"/>
      <c r="E15" s="219"/>
      <c r="F15" s="214"/>
      <c r="G15" s="218"/>
      <c r="H15" s="214"/>
      <c r="I15" s="220"/>
      <c r="J15" s="214"/>
      <c r="K15" s="214"/>
    </row>
    <row r="16" spans="1:11">
      <c r="A16" s="218"/>
      <c r="B16" s="214"/>
      <c r="C16" s="222"/>
      <c r="D16" s="226"/>
      <c r="E16" s="223"/>
      <c r="F16" s="214"/>
      <c r="H16" s="226"/>
      <c r="J16" s="226"/>
      <c r="K16" s="226"/>
    </row>
    <row r="17" spans="1:11">
      <c r="A17" s="218"/>
      <c r="B17" s="214"/>
      <c r="C17" s="219"/>
      <c r="D17" s="217"/>
      <c r="E17" s="224"/>
      <c r="F17" s="214"/>
      <c r="G17" s="221"/>
      <c r="H17" s="217"/>
      <c r="I17" s="221"/>
      <c r="J17" s="217"/>
      <c r="K17" s="217"/>
    </row>
    <row r="18" spans="1:11">
      <c r="A18" s="218"/>
      <c r="B18" s="214"/>
      <c r="C18" s="219"/>
      <c r="D18" s="214"/>
      <c r="E18" s="214"/>
      <c r="F18" s="214"/>
      <c r="G18" s="220"/>
      <c r="H18" s="214"/>
      <c r="I18" s="220"/>
      <c r="J18" s="214"/>
      <c r="K18" s="214"/>
    </row>
    <row r="19" spans="1:11">
      <c r="A19" s="218"/>
      <c r="B19" s="214"/>
      <c r="C19" s="219"/>
      <c r="D19" s="213"/>
      <c r="E19" s="213"/>
      <c r="F19" s="226"/>
      <c r="H19" s="226"/>
      <c r="J19" s="226"/>
      <c r="K19" s="226"/>
    </row>
    <row r="20" spans="1:11">
      <c r="A20" s="218"/>
      <c r="B20" s="214"/>
      <c r="C20" s="219"/>
      <c r="D20" s="214"/>
      <c r="E20" s="219"/>
      <c r="F20" s="214"/>
      <c r="G20" s="220"/>
      <c r="H20" s="214"/>
      <c r="I20" s="220"/>
      <c r="J20" s="214"/>
      <c r="K20" s="214"/>
    </row>
    <row r="21" spans="1:11">
      <c r="A21" s="218"/>
      <c r="B21" s="214"/>
      <c r="C21" s="225"/>
      <c r="D21" s="226"/>
      <c r="E21" s="223"/>
      <c r="F21" s="226"/>
      <c r="H21" s="226"/>
      <c r="J21" s="226"/>
      <c r="K21" s="226"/>
    </row>
    <row r="22" spans="1:11">
      <c r="A22" s="218"/>
      <c r="B22" s="214"/>
      <c r="C22" s="219"/>
      <c r="D22" s="214"/>
      <c r="E22" s="219"/>
      <c r="F22" s="214"/>
      <c r="G22" s="220"/>
      <c r="H22" s="214"/>
      <c r="I22" s="220"/>
      <c r="J22" s="214"/>
      <c r="K22" s="214"/>
    </row>
    <row r="23" spans="1:11">
      <c r="A23" s="218"/>
      <c r="B23" s="214"/>
      <c r="C23" s="219"/>
      <c r="D23" s="226"/>
      <c r="E23" s="223"/>
      <c r="F23" s="226"/>
      <c r="H23" s="226"/>
      <c r="J23" s="226"/>
      <c r="K23" s="226"/>
    </row>
    <row r="24" spans="1:11">
      <c r="A24" s="218"/>
      <c r="B24" s="214"/>
      <c r="C24" s="219"/>
      <c r="D24" s="214"/>
      <c r="E24" s="219"/>
      <c r="F24" s="214"/>
      <c r="G24" s="220"/>
      <c r="H24" s="214"/>
      <c r="I24" s="220"/>
      <c r="J24" s="214"/>
      <c r="K24" s="214"/>
    </row>
    <row r="25" spans="1:11">
      <c r="A25" s="218"/>
      <c r="B25" s="214"/>
      <c r="C25" s="219"/>
      <c r="D25" s="226"/>
      <c r="E25" s="223"/>
      <c r="F25" s="226"/>
      <c r="H25" s="226"/>
      <c r="J25" s="226"/>
      <c r="K25" s="226"/>
    </row>
    <row r="26" spans="1:11">
      <c r="A26" s="218"/>
      <c r="B26" s="214"/>
      <c r="C26" s="225"/>
      <c r="D26" s="217"/>
      <c r="E26" s="224"/>
      <c r="F26" s="217"/>
      <c r="G26" s="221"/>
      <c r="H26" s="217"/>
      <c r="I26" s="221"/>
      <c r="J26" s="217"/>
      <c r="K26" s="217"/>
    </row>
    <row r="27" spans="1:11">
      <c r="A27" s="218"/>
      <c r="B27" s="214"/>
      <c r="C27" s="224"/>
      <c r="D27" s="214"/>
      <c r="E27" s="219"/>
      <c r="F27" s="214"/>
      <c r="G27" s="220"/>
      <c r="H27" s="214"/>
      <c r="I27" s="220"/>
      <c r="J27" s="214"/>
      <c r="K27" s="214"/>
    </row>
    <row r="28" spans="1:11" ht="34.799999999999997">
      <c r="A28" s="228" t="s">
        <v>163</v>
      </c>
      <c r="B28" s="214"/>
      <c r="C28" s="219"/>
      <c r="D28" s="217"/>
      <c r="E28" s="224"/>
      <c r="F28" s="217"/>
      <c r="G28" s="221"/>
      <c r="H28" s="217"/>
      <c r="I28" s="221"/>
      <c r="J28" s="217"/>
      <c r="K28" s="217"/>
    </row>
    <row r="29" spans="1:11">
      <c r="A29" s="229"/>
      <c r="B29" s="214"/>
      <c r="C29" s="219"/>
      <c r="D29" s="214"/>
      <c r="E29" s="219"/>
      <c r="F29" s="214"/>
      <c r="G29" s="218"/>
      <c r="H29" s="214"/>
      <c r="I29" s="220"/>
      <c r="J29" s="214"/>
      <c r="K29" s="214"/>
    </row>
    <row r="30" spans="1:11">
      <c r="A30" s="218"/>
      <c r="B30" s="214"/>
      <c r="C30" s="222"/>
      <c r="D30" s="213"/>
      <c r="E30" s="222"/>
      <c r="F30" s="213"/>
      <c r="G30" s="212"/>
      <c r="H30" s="213"/>
      <c r="I30" s="225"/>
      <c r="J30" s="213"/>
      <c r="K30" s="213"/>
    </row>
    <row r="31" spans="1:11">
      <c r="A31" s="218"/>
      <c r="B31" s="214"/>
      <c r="C31" s="219"/>
      <c r="D31" s="226"/>
      <c r="E31" s="223"/>
      <c r="F31" s="226"/>
      <c r="G31" s="227"/>
      <c r="H31" s="226"/>
      <c r="J31" s="226"/>
      <c r="K31" s="226"/>
    </row>
    <row r="32" spans="1:11">
      <c r="A32" s="218"/>
      <c r="B32" s="214"/>
      <c r="C32" s="225"/>
      <c r="D32" s="217"/>
      <c r="E32" s="224"/>
      <c r="F32" s="217"/>
      <c r="G32" s="215"/>
      <c r="H32" s="217"/>
      <c r="I32" s="221"/>
      <c r="J32" s="217"/>
      <c r="K32" s="217"/>
    </row>
    <row r="33" spans="1:11">
      <c r="A33" s="218"/>
      <c r="B33" s="214"/>
      <c r="C33" s="224"/>
      <c r="D33" s="214"/>
      <c r="E33" s="219"/>
      <c r="F33" s="214"/>
      <c r="G33" s="218"/>
      <c r="H33" s="214"/>
      <c r="I33" s="220"/>
      <c r="J33" s="214"/>
      <c r="K33" s="214"/>
    </row>
    <row r="34" spans="1:11">
      <c r="A34" s="218"/>
      <c r="B34" s="214"/>
      <c r="C34" s="219"/>
      <c r="D34" s="214"/>
      <c r="E34" s="219"/>
      <c r="F34" s="214"/>
      <c r="G34" s="218"/>
      <c r="H34" s="214"/>
      <c r="I34" s="220"/>
      <c r="J34" s="214"/>
      <c r="K34" s="214"/>
    </row>
    <row r="35" spans="1:11">
      <c r="A35" s="218"/>
      <c r="B35" s="214"/>
      <c r="D35" s="213"/>
      <c r="E35" s="222"/>
      <c r="F35" s="213"/>
      <c r="G35" s="212"/>
      <c r="H35" s="213"/>
      <c r="I35" s="225"/>
      <c r="J35" s="213"/>
      <c r="K35" s="213"/>
    </row>
    <row r="36" spans="1:11">
      <c r="A36" s="218"/>
      <c r="B36" s="214"/>
      <c r="C36" s="219"/>
      <c r="D36" s="213"/>
      <c r="E36" s="222"/>
      <c r="F36" s="214"/>
      <c r="G36" s="218"/>
      <c r="H36" s="214"/>
      <c r="I36" s="218"/>
      <c r="J36" s="214"/>
      <c r="K36" s="214"/>
    </row>
    <row r="37" spans="1:11">
      <c r="A37" s="218"/>
      <c r="B37" s="214"/>
      <c r="C37" s="219"/>
      <c r="D37" s="213"/>
      <c r="E37" s="222"/>
      <c r="F37" s="213"/>
      <c r="G37" s="212"/>
      <c r="H37" s="226"/>
      <c r="I37" s="227"/>
      <c r="J37" s="226"/>
      <c r="K37" s="226"/>
    </row>
    <row r="38" spans="1:11">
      <c r="A38" s="218"/>
      <c r="B38" s="214"/>
      <c r="C38" s="223"/>
      <c r="D38" s="226"/>
      <c r="E38" s="223"/>
      <c r="F38" s="226"/>
      <c r="G38" s="227"/>
      <c r="H38" s="217"/>
      <c r="I38" s="214"/>
      <c r="J38" s="214"/>
      <c r="K38" s="214"/>
    </row>
    <row r="39" spans="1:11">
      <c r="A39" s="218"/>
      <c r="B39" s="214"/>
      <c r="C39" s="214"/>
      <c r="D39" s="217"/>
      <c r="E39" s="214"/>
      <c r="F39" s="214"/>
      <c r="G39" s="218"/>
      <c r="H39" s="214"/>
      <c r="I39" s="225"/>
      <c r="J39" s="213"/>
      <c r="K39" s="213"/>
    </row>
    <row r="40" spans="1:11">
      <c r="A40" s="218"/>
      <c r="B40" s="214"/>
      <c r="C40" s="214"/>
      <c r="D40" s="214"/>
      <c r="E40" s="213"/>
      <c r="F40" s="213"/>
      <c r="G40" s="212"/>
      <c r="H40" s="226"/>
      <c r="J40" s="226"/>
      <c r="K40" s="226"/>
    </row>
    <row r="41" spans="1:11">
      <c r="A41" s="218"/>
      <c r="B41" s="214"/>
      <c r="C41" s="226"/>
      <c r="D41" s="213"/>
      <c r="F41" s="226"/>
      <c r="G41" s="227"/>
      <c r="H41" s="214"/>
      <c r="I41" s="220"/>
      <c r="J41" s="214"/>
      <c r="K41" s="214"/>
    </row>
    <row r="42" spans="1:11">
      <c r="A42" s="218"/>
      <c r="B42" s="214"/>
      <c r="C42" s="214"/>
      <c r="D42" s="214"/>
      <c r="E42" s="219"/>
      <c r="F42" s="214"/>
      <c r="G42" s="218"/>
      <c r="H42" s="214"/>
      <c r="I42" s="220"/>
      <c r="J42" s="214"/>
      <c r="K42" s="214"/>
    </row>
    <row r="43" spans="1:11">
      <c r="A43" s="212"/>
      <c r="B43" s="214"/>
      <c r="C43" s="217"/>
      <c r="D43" s="224"/>
      <c r="E43" s="226"/>
      <c r="F43" s="226"/>
      <c r="G43" s="218"/>
      <c r="H43" s="214"/>
      <c r="I43" s="220"/>
      <c r="J43" s="214"/>
      <c r="K43" s="214"/>
    </row>
    <row r="44" spans="1:11">
      <c r="A44" s="218"/>
      <c r="B44" s="214"/>
      <c r="C44" s="214"/>
      <c r="D44" s="219"/>
      <c r="E44" s="214"/>
      <c r="F44" s="214"/>
      <c r="G44" s="212"/>
      <c r="H44" s="213"/>
      <c r="I44" s="225"/>
      <c r="J44" s="213"/>
      <c r="K44" s="213"/>
    </row>
    <row r="45" spans="1:11">
      <c r="A45" s="218"/>
      <c r="B45" s="214"/>
      <c r="C45" s="213"/>
      <c r="D45" s="222"/>
      <c r="E45" s="213"/>
      <c r="F45" s="213"/>
      <c r="G45" s="212"/>
      <c r="H45" s="214"/>
      <c r="I45" s="214"/>
      <c r="J45" s="214"/>
      <c r="K45" s="214"/>
    </row>
    <row r="46" spans="1:11">
      <c r="A46" s="215"/>
      <c r="B46" s="217"/>
      <c r="C46" s="217"/>
      <c r="D46" s="224"/>
      <c r="E46" s="217"/>
      <c r="F46" s="217"/>
      <c r="G46" s="215"/>
      <c r="H46" s="217"/>
      <c r="I46" s="221"/>
      <c r="J46" s="217"/>
      <c r="K46" s="217"/>
    </row>
    <row r="47" spans="1:11">
      <c r="A47" s="214"/>
      <c r="B47" s="214"/>
      <c r="C47" s="214"/>
      <c r="D47" s="219"/>
      <c r="E47" s="214"/>
      <c r="F47" s="214"/>
      <c r="G47" s="220"/>
      <c r="H47" s="214"/>
      <c r="I47" s="220"/>
      <c r="J47" s="214"/>
      <c r="K47" s="214"/>
    </row>
    <row r="48" spans="1:11">
      <c r="A48" s="230"/>
      <c r="B48" s="231"/>
      <c r="C48" s="231"/>
      <c r="D48" s="224"/>
      <c r="E48" s="217"/>
      <c r="F48" s="217"/>
      <c r="G48" s="231"/>
      <c r="H48" s="231"/>
      <c r="I48" s="231"/>
      <c r="J48" s="231"/>
      <c r="K48" s="231"/>
    </row>
    <row r="51" spans="8:8">
      <c r="H51" s="232"/>
    </row>
  </sheetData>
  <pageMargins left="0.62992125984252001" right="0.23622047244094499" top="0.47244094488188998" bottom="0.196850393700787" header="0.31496062992126" footer="0.15748031496063"/>
  <pageSetup paperSize="9" scale="71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F53F2-E52F-4A32-B1D3-EE936589B6F6}">
  <sheetPr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32" t="s">
        <v>184</v>
      </c>
      <c r="E1" s="5"/>
      <c r="H1" s="4"/>
      <c r="I1" s="4"/>
      <c r="J1" s="4"/>
      <c r="K1" s="4"/>
      <c r="L1" s="4"/>
      <c r="M1" s="4"/>
      <c r="AA1" s="39" t="str">
        <f>"Acumulado "&amp;E6</f>
        <v>Acumulado 2026</v>
      </c>
    </row>
    <row r="2" spans="1:27" ht="15.6" customHeight="1">
      <c r="H2" s="3"/>
      <c r="I2" s="3"/>
      <c r="J2" s="3"/>
      <c r="K2" s="3"/>
      <c r="L2" s="3"/>
      <c r="M2" s="3"/>
      <c r="AA2" s="39" t="str">
        <f>"Acumulado "&amp;D6</f>
        <v>Acumulado 2025</v>
      </c>
    </row>
    <row r="3" spans="1:27" ht="15.6" customHeight="1">
      <c r="H3" s="3"/>
      <c r="I3" s="3"/>
      <c r="J3" s="3"/>
      <c r="K3" s="3"/>
      <c r="L3" s="3"/>
      <c r="M3" s="3"/>
    </row>
    <row r="4" spans="1:27" ht="15.6" customHeight="1">
      <c r="A4" s="31" t="s">
        <v>51</v>
      </c>
    </row>
    <row r="5" spans="1:27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27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27" ht="15.6" customHeight="1">
      <c r="A7" s="236" t="s">
        <v>18</v>
      </c>
      <c r="B7" s="237">
        <v>1010454</v>
      </c>
      <c r="C7" s="237">
        <v>798786</v>
      </c>
      <c r="D7" s="237">
        <v>5057161</v>
      </c>
      <c r="E7" s="237">
        <v>5091145</v>
      </c>
      <c r="F7" s="238">
        <v>0.67199758916119368</v>
      </c>
      <c r="G7" s="6"/>
    </row>
    <row r="8" spans="1:27" s="33" customFormat="1" ht="15.6" customHeight="1">
      <c r="A8" s="236" t="s">
        <v>11</v>
      </c>
      <c r="B8" s="237">
        <v>26856</v>
      </c>
      <c r="C8" s="237">
        <v>36072</v>
      </c>
      <c r="D8" s="237">
        <v>379591</v>
      </c>
      <c r="E8" s="237">
        <v>351568</v>
      </c>
      <c r="F8" s="238">
        <v>-7.3824194988816876</v>
      </c>
      <c r="G8" s="239"/>
    </row>
    <row r="9" spans="1:27" ht="15.6" customHeight="1">
      <c r="A9" s="236" t="s">
        <v>8</v>
      </c>
      <c r="B9" s="237">
        <v>71034</v>
      </c>
      <c r="C9" s="237">
        <v>66168</v>
      </c>
      <c r="D9" s="237">
        <v>585760</v>
      </c>
      <c r="E9" s="237">
        <v>523457</v>
      </c>
      <c r="F9" s="238">
        <v>-10.636267413275061</v>
      </c>
      <c r="G9" s="6"/>
    </row>
    <row r="10" spans="1:27" ht="15.6" customHeight="1">
      <c r="A10" s="236" t="s">
        <v>10</v>
      </c>
      <c r="B10" s="237">
        <v>226511</v>
      </c>
      <c r="C10" s="237">
        <v>205901</v>
      </c>
      <c r="D10" s="237">
        <v>1141498</v>
      </c>
      <c r="E10" s="237">
        <v>1395014</v>
      </c>
      <c r="F10" s="238">
        <v>22.2090621271347</v>
      </c>
    </row>
    <row r="11" spans="1:27" ht="15.6" customHeight="1">
      <c r="A11" s="236" t="s">
        <v>9</v>
      </c>
      <c r="B11" s="237">
        <v>1403447</v>
      </c>
      <c r="C11" s="237">
        <v>1811358</v>
      </c>
      <c r="D11" s="237">
        <v>10060115</v>
      </c>
      <c r="E11" s="237">
        <v>10739829</v>
      </c>
      <c r="F11" s="238">
        <v>6.7565231610175402</v>
      </c>
    </row>
    <row r="12" spans="1:27" ht="15.6" customHeight="1">
      <c r="A12" s="236" t="s">
        <v>6</v>
      </c>
      <c r="B12" s="237">
        <v>44521</v>
      </c>
      <c r="C12" s="237">
        <v>63456</v>
      </c>
      <c r="D12" s="237">
        <v>540208</v>
      </c>
      <c r="E12" s="237">
        <v>892744</v>
      </c>
      <c r="F12" s="238">
        <v>65.259307525989982</v>
      </c>
    </row>
    <row r="13" spans="1:27" ht="15.6" customHeight="1">
      <c r="A13" s="236" t="s">
        <v>175</v>
      </c>
      <c r="B13" s="237">
        <v>32742</v>
      </c>
      <c r="C13" s="237">
        <v>8395</v>
      </c>
      <c r="D13" s="237">
        <v>200807</v>
      </c>
      <c r="E13" s="237">
        <v>163341</v>
      </c>
      <c r="F13" s="238">
        <v>-18.657716115474059</v>
      </c>
    </row>
    <row r="14" spans="1:27" ht="15.6" customHeight="1">
      <c r="A14" s="236" t="s">
        <v>148</v>
      </c>
      <c r="B14" s="237">
        <v>1484213</v>
      </c>
      <c r="C14" s="237">
        <v>1438403</v>
      </c>
      <c r="D14" s="237">
        <v>10537941</v>
      </c>
      <c r="E14" s="237">
        <v>10370502</v>
      </c>
      <c r="F14" s="238">
        <v>-1.588915709435085</v>
      </c>
    </row>
    <row r="15" spans="1:27" ht="15.6" customHeight="1">
      <c r="A15" s="236" t="s">
        <v>145</v>
      </c>
      <c r="B15" s="237">
        <v>1978413</v>
      </c>
      <c r="C15" s="237">
        <v>1546024</v>
      </c>
      <c r="D15" s="237">
        <v>12058729</v>
      </c>
      <c r="E15" s="237">
        <v>13207251</v>
      </c>
      <c r="F15" s="238">
        <v>9.5244034425186896</v>
      </c>
    </row>
    <row r="16" spans="1:27" ht="15.6" customHeight="1">
      <c r="A16" s="236" t="s">
        <v>144</v>
      </c>
      <c r="B16" s="237">
        <v>2041295</v>
      </c>
      <c r="C16" s="237">
        <v>1760120</v>
      </c>
      <c r="D16" s="237">
        <v>13539682</v>
      </c>
      <c r="E16" s="237">
        <v>13108677</v>
      </c>
      <c r="F16" s="238">
        <v>-3.1832726942922278</v>
      </c>
      <c r="G16" s="1"/>
    </row>
    <row r="17" spans="1:7" ht="15.6" customHeight="1">
      <c r="A17" s="236" t="s">
        <v>150</v>
      </c>
      <c r="B17" s="237">
        <v>1154631</v>
      </c>
      <c r="C17" s="237">
        <v>1380658</v>
      </c>
      <c r="D17" s="237">
        <v>7740257</v>
      </c>
      <c r="E17" s="237">
        <v>8206855</v>
      </c>
      <c r="F17" s="238">
        <v>6.0281977717277329</v>
      </c>
      <c r="G17" s="2"/>
    </row>
    <row r="18" spans="1:7" ht="15.6" customHeight="1">
      <c r="A18" s="236" t="s">
        <v>147</v>
      </c>
      <c r="B18" s="237">
        <v>8823</v>
      </c>
      <c r="C18" s="237">
        <v>83690</v>
      </c>
      <c r="D18" s="237">
        <v>216095</v>
      </c>
      <c r="E18" s="237">
        <v>427947</v>
      </c>
      <c r="F18" s="238">
        <v>98.036511719382673</v>
      </c>
    </row>
    <row r="19" spans="1:7" ht="15.6" customHeight="1">
      <c r="A19" s="236" t="s">
        <v>143</v>
      </c>
      <c r="B19" s="237">
        <v>304883</v>
      </c>
      <c r="C19" s="237">
        <v>366619</v>
      </c>
      <c r="D19" s="237">
        <v>2658959</v>
      </c>
      <c r="E19" s="237">
        <v>2952617</v>
      </c>
      <c r="F19" s="238">
        <v>11.04409658065431</v>
      </c>
    </row>
    <row r="20" spans="1:7" ht="15.6" customHeight="1">
      <c r="A20" s="236" t="s">
        <v>142</v>
      </c>
      <c r="B20" s="237">
        <v>922929</v>
      </c>
      <c r="C20" s="237">
        <v>588835</v>
      </c>
      <c r="D20" s="237">
        <v>6914305</v>
      </c>
      <c r="E20" s="237">
        <v>4326413</v>
      </c>
      <c r="F20" s="238">
        <v>-37.428085686124639</v>
      </c>
    </row>
    <row r="21" spans="1:7" ht="15.6" customHeight="1">
      <c r="A21" s="236" t="s">
        <v>149</v>
      </c>
      <c r="B21" s="237">
        <v>1666762</v>
      </c>
      <c r="C21" s="237">
        <v>1376203</v>
      </c>
      <c r="D21" s="237">
        <v>9028994</v>
      </c>
      <c r="E21" s="237">
        <v>8687556</v>
      </c>
      <c r="F21" s="238">
        <v>-3.7815730080228178</v>
      </c>
    </row>
    <row r="22" spans="1:7" ht="15.6" customHeight="1">
      <c r="A22" s="236" t="s">
        <v>146</v>
      </c>
      <c r="B22" s="237">
        <v>102539</v>
      </c>
      <c r="C22" s="237">
        <v>133596</v>
      </c>
      <c r="D22" s="237">
        <v>1055124</v>
      </c>
      <c r="E22" s="237">
        <v>1161530</v>
      </c>
      <c r="F22" s="238">
        <v>10.08469146754315</v>
      </c>
    </row>
    <row r="23" spans="1:7" ht="15.6" customHeight="1">
      <c r="A23" s="236" t="s">
        <v>165</v>
      </c>
      <c r="B23" s="237">
        <v>75980</v>
      </c>
      <c r="C23" s="237">
        <v>72714</v>
      </c>
      <c r="D23" s="237">
        <v>506149</v>
      </c>
      <c r="E23" s="237">
        <v>579492</v>
      </c>
      <c r="F23" s="238">
        <v>14.49039709650715</v>
      </c>
    </row>
    <row r="24" spans="1:7" ht="15.6" customHeight="1">
      <c r="A24" s="236" t="s">
        <v>141</v>
      </c>
      <c r="B24" s="237">
        <v>87984</v>
      </c>
      <c r="C24" s="237">
        <v>164422</v>
      </c>
      <c r="D24" s="237">
        <v>883691</v>
      </c>
      <c r="E24" s="237">
        <v>828667</v>
      </c>
      <c r="F24" s="238">
        <v>-6.2266108854792037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180</v>
      </c>
      <c r="E25" s="237">
        <v>0</v>
      </c>
      <c r="F25" s="238">
        <v>-100</v>
      </c>
    </row>
    <row r="26" spans="1:7" ht="15.6" customHeight="1">
      <c r="A26" s="236" t="s">
        <v>152</v>
      </c>
      <c r="B26" s="237">
        <v>158349</v>
      </c>
      <c r="C26" s="237">
        <v>84194</v>
      </c>
      <c r="D26" s="237">
        <v>825370</v>
      </c>
      <c r="E26" s="237">
        <v>515297</v>
      </c>
      <c r="F26" s="238">
        <v>-37.567757490579993</v>
      </c>
    </row>
    <row r="27" spans="1:7" ht="15.6" customHeight="1">
      <c r="A27" s="236" t="s">
        <v>173</v>
      </c>
      <c r="B27" s="237">
        <v>182836</v>
      </c>
      <c r="C27" s="237">
        <v>168087</v>
      </c>
      <c r="D27" s="237">
        <v>1311967</v>
      </c>
      <c r="E27" s="237">
        <v>1330523</v>
      </c>
      <c r="F27" s="238">
        <v>1.414364843018149</v>
      </c>
    </row>
    <row r="28" spans="1:7" ht="15.6" customHeight="1">
      <c r="A28" s="236" t="s">
        <v>177</v>
      </c>
      <c r="B28" s="237">
        <v>53640</v>
      </c>
      <c r="C28" s="237">
        <v>71404</v>
      </c>
      <c r="D28" s="237">
        <v>666799</v>
      </c>
      <c r="E28" s="237">
        <v>750673</v>
      </c>
      <c r="F28" s="238">
        <v>12.57860314727526</v>
      </c>
    </row>
    <row r="29" spans="1:7" ht="15.6" customHeight="1">
      <c r="A29" s="236" t="s">
        <v>178</v>
      </c>
      <c r="B29" s="237">
        <v>313890</v>
      </c>
      <c r="C29" s="237">
        <v>246158</v>
      </c>
      <c r="D29" s="237">
        <v>1693995</v>
      </c>
      <c r="E29" s="237">
        <v>1729795</v>
      </c>
      <c r="F29" s="238">
        <v>2.1133474419936249</v>
      </c>
    </row>
    <row r="30" spans="1:7" ht="15.6" customHeight="1">
      <c r="A30" s="236" t="s">
        <v>179</v>
      </c>
      <c r="B30" s="237">
        <v>136484</v>
      </c>
      <c r="C30" s="237">
        <v>158392</v>
      </c>
      <c r="D30" s="237">
        <v>1159089</v>
      </c>
      <c r="E30" s="237">
        <v>1105345</v>
      </c>
      <c r="F30" s="238">
        <v>-4.6367448918935423</v>
      </c>
    </row>
    <row r="31" spans="1:7" ht="15.6" customHeight="1">
      <c r="A31" s="236" t="s">
        <v>180</v>
      </c>
      <c r="B31" s="237">
        <v>1650158</v>
      </c>
      <c r="C31" s="237">
        <v>1776978</v>
      </c>
      <c r="D31" s="237">
        <v>11826664</v>
      </c>
      <c r="E31" s="237">
        <v>12516978</v>
      </c>
      <c r="F31" s="238">
        <v>5.8369291627799669</v>
      </c>
    </row>
    <row r="32" spans="1:7" ht="15.6" customHeight="1">
      <c r="A32" s="236" t="s">
        <v>181</v>
      </c>
      <c r="B32" s="237">
        <v>1279587</v>
      </c>
      <c r="C32" s="237">
        <v>1563302</v>
      </c>
      <c r="D32" s="237">
        <v>9863929</v>
      </c>
      <c r="E32" s="237">
        <v>10754213</v>
      </c>
      <c r="F32" s="238">
        <v>9.0256529624250135</v>
      </c>
    </row>
    <row r="33" spans="1:6" ht="15.6" customHeight="1">
      <c r="A33" s="236" t="s">
        <v>182</v>
      </c>
      <c r="B33" s="237">
        <v>154077</v>
      </c>
      <c r="C33" s="237">
        <v>158202</v>
      </c>
      <c r="D33" s="237">
        <v>1091300</v>
      </c>
      <c r="E33" s="237">
        <v>1131030</v>
      </c>
      <c r="F33" s="238">
        <v>3.6406121139924892</v>
      </c>
    </row>
    <row r="34" spans="1:6" ht="15.6" customHeight="1">
      <c r="A34" s="236" t="s">
        <v>183</v>
      </c>
      <c r="B34" s="237">
        <v>59015</v>
      </c>
      <c r="C34" s="237">
        <v>44985</v>
      </c>
      <c r="D34" s="237">
        <v>475330</v>
      </c>
      <c r="E34" s="237">
        <v>460922</v>
      </c>
      <c r="F34" s="238">
        <v>-3.0311573012433399</v>
      </c>
    </row>
    <row r="35" spans="1:6" ht="15.6" customHeight="1">
      <c r="A35" s="240" t="s">
        <v>153</v>
      </c>
      <c r="B35" s="241">
        <f>SUM(B7:B34)</f>
        <v>16632053</v>
      </c>
      <c r="C35" s="241">
        <f>SUM(C7:C34)</f>
        <v>16173122</v>
      </c>
      <c r="D35" s="241">
        <f>SUM(D7:D34)</f>
        <v>112019689</v>
      </c>
      <c r="E35" s="241">
        <f>SUM(E7:E34)</f>
        <v>113309381</v>
      </c>
      <c r="F35" s="242">
        <f>E35*100/D35-100</f>
        <v>1.1513083204506955</v>
      </c>
    </row>
    <row r="36" spans="1:6" ht="15.6" customHeight="1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D8CCD-B53B-4962-A7BF-9E5765E8B65A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188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627844</v>
      </c>
      <c r="C7" s="237">
        <v>564471</v>
      </c>
      <c r="D7" s="237">
        <v>3350964</v>
      </c>
      <c r="E7" s="237">
        <v>3409791</v>
      </c>
      <c r="F7" s="238">
        <v>1.755524678868525</v>
      </c>
      <c r="G7" s="6"/>
    </row>
    <row r="8" spans="1:14" s="33" customFormat="1" ht="15.6" customHeight="1">
      <c r="A8" s="236" t="s">
        <v>11</v>
      </c>
      <c r="B8" s="237">
        <v>0</v>
      </c>
      <c r="C8" s="237">
        <v>0</v>
      </c>
      <c r="D8" s="237">
        <v>2000</v>
      </c>
      <c r="E8" s="237">
        <v>6200</v>
      </c>
      <c r="F8" s="238">
        <v>210</v>
      </c>
    </row>
    <row r="9" spans="1:14" ht="15.6" customHeight="1">
      <c r="A9" s="236" t="s">
        <v>8</v>
      </c>
      <c r="B9" s="237">
        <v>0</v>
      </c>
      <c r="C9" s="237">
        <v>0</v>
      </c>
      <c r="D9" s="237">
        <v>23432</v>
      </c>
      <c r="E9" s="237">
        <v>40930</v>
      </c>
      <c r="F9" s="238">
        <v>74.675657220894493</v>
      </c>
      <c r="G9" s="6"/>
    </row>
    <row r="10" spans="1:14" ht="15.6" customHeight="1">
      <c r="A10" s="236" t="s">
        <v>10</v>
      </c>
      <c r="B10" s="237">
        <v>23615</v>
      </c>
      <c r="C10" s="237">
        <v>30722</v>
      </c>
      <c r="D10" s="237">
        <v>167248</v>
      </c>
      <c r="E10" s="237">
        <v>129903</v>
      </c>
      <c r="F10" s="238">
        <v>-22.329116043241171</v>
      </c>
    </row>
    <row r="11" spans="1:14" ht="15.6" customHeight="1">
      <c r="A11" s="236" t="s">
        <v>9</v>
      </c>
      <c r="B11" s="237">
        <v>971564</v>
      </c>
      <c r="C11" s="237">
        <v>1365531</v>
      </c>
      <c r="D11" s="237">
        <v>6550102</v>
      </c>
      <c r="E11" s="237">
        <v>7128607</v>
      </c>
      <c r="F11" s="238">
        <v>8.8319998680936607</v>
      </c>
    </row>
    <row r="12" spans="1:14" ht="15.6" customHeight="1">
      <c r="A12" s="236" t="s">
        <v>6</v>
      </c>
      <c r="B12" s="237">
        <v>6677</v>
      </c>
      <c r="C12" s="237">
        <v>0</v>
      </c>
      <c r="D12" s="237">
        <v>34753</v>
      </c>
      <c r="E12" s="237">
        <v>4697</v>
      </c>
      <c r="F12" s="238">
        <v>-86.484620032802923</v>
      </c>
    </row>
    <row r="13" spans="1:14" ht="15.6" customHeight="1">
      <c r="A13" s="236" t="s">
        <v>175</v>
      </c>
      <c r="B13" s="237">
        <v>29444</v>
      </c>
      <c r="C13" s="237">
        <v>0</v>
      </c>
      <c r="D13" s="237">
        <v>147089</v>
      </c>
      <c r="E13" s="237">
        <v>99859</v>
      </c>
      <c r="F13" s="238">
        <v>-32.109811066769097</v>
      </c>
    </row>
    <row r="14" spans="1:14" ht="15.6" customHeight="1">
      <c r="A14" s="236" t="s">
        <v>148</v>
      </c>
      <c r="B14" s="237">
        <v>561495</v>
      </c>
      <c r="C14" s="237">
        <v>453383</v>
      </c>
      <c r="D14" s="237">
        <v>4255647</v>
      </c>
      <c r="E14" s="237">
        <v>4009166</v>
      </c>
      <c r="F14" s="238">
        <v>-5.7918572663569137</v>
      </c>
    </row>
    <row r="15" spans="1:14" ht="15.6" customHeight="1">
      <c r="A15" s="236" t="s">
        <v>145</v>
      </c>
      <c r="B15" s="237">
        <v>1460565</v>
      </c>
      <c r="C15" s="237">
        <v>1165259</v>
      </c>
      <c r="D15" s="237">
        <v>8542930</v>
      </c>
      <c r="E15" s="237">
        <v>9764392</v>
      </c>
      <c r="F15" s="238">
        <v>14.297928228371291</v>
      </c>
    </row>
    <row r="16" spans="1:14" ht="15.6" customHeight="1">
      <c r="A16" s="236" t="s">
        <v>144</v>
      </c>
      <c r="B16" s="237">
        <v>1704490</v>
      </c>
      <c r="C16" s="237">
        <v>1462202</v>
      </c>
      <c r="D16" s="237">
        <v>10978319</v>
      </c>
      <c r="E16" s="237">
        <v>10105103</v>
      </c>
      <c r="F16" s="238">
        <v>-7.9540046158250703</v>
      </c>
      <c r="G16" s="1"/>
    </row>
    <row r="17" spans="1:7" ht="15.6" customHeight="1">
      <c r="A17" s="236" t="s">
        <v>150</v>
      </c>
      <c r="B17" s="237">
        <v>550633</v>
      </c>
      <c r="C17" s="237">
        <v>675320</v>
      </c>
      <c r="D17" s="237">
        <v>3756112</v>
      </c>
      <c r="E17" s="237">
        <v>3774657</v>
      </c>
      <c r="F17" s="238">
        <v>0.49372862151075481</v>
      </c>
      <c r="G17" s="2"/>
    </row>
    <row r="18" spans="1:7" ht="15.6" customHeight="1">
      <c r="A18" s="236" t="s">
        <v>147</v>
      </c>
      <c r="B18" s="237">
        <v>8687</v>
      </c>
      <c r="C18" s="237">
        <v>83605</v>
      </c>
      <c r="D18" s="237">
        <v>215099</v>
      </c>
      <c r="E18" s="237">
        <v>427088</v>
      </c>
      <c r="F18" s="238">
        <v>98.554154133677969</v>
      </c>
    </row>
    <row r="19" spans="1:7" ht="15.6" customHeight="1">
      <c r="A19" s="236" t="s">
        <v>143</v>
      </c>
      <c r="B19" s="237">
        <v>85050</v>
      </c>
      <c r="C19" s="237">
        <v>150096</v>
      </c>
      <c r="D19" s="237">
        <v>1257536</v>
      </c>
      <c r="E19" s="237">
        <v>1406609</v>
      </c>
      <c r="F19" s="238">
        <v>11.854372359916541</v>
      </c>
    </row>
    <row r="20" spans="1:7" ht="15.6" customHeight="1">
      <c r="A20" s="236" t="s">
        <v>142</v>
      </c>
      <c r="B20" s="237">
        <v>95466</v>
      </c>
      <c r="C20" s="237">
        <v>97855</v>
      </c>
      <c r="D20" s="237">
        <v>629481</v>
      </c>
      <c r="E20" s="237">
        <v>623526</v>
      </c>
      <c r="F20" s="238">
        <v>-0.94601743340942335</v>
      </c>
    </row>
    <row r="21" spans="1:7" ht="15.6" customHeight="1">
      <c r="A21" s="236" t="s">
        <v>149</v>
      </c>
      <c r="B21" s="237">
        <v>1528502</v>
      </c>
      <c r="C21" s="237">
        <v>1008640</v>
      </c>
      <c r="D21" s="237">
        <v>7386834</v>
      </c>
      <c r="E21" s="237">
        <v>6901314</v>
      </c>
      <c r="F21" s="238">
        <v>-6.5727752918232616</v>
      </c>
    </row>
    <row r="22" spans="1:7" ht="15.6" customHeight="1">
      <c r="A22" s="236" t="s">
        <v>146</v>
      </c>
      <c r="B22" s="237">
        <v>47666</v>
      </c>
      <c r="C22" s="237">
        <v>70105</v>
      </c>
      <c r="D22" s="237">
        <v>612047</v>
      </c>
      <c r="E22" s="237">
        <v>688645</v>
      </c>
      <c r="F22" s="238">
        <v>12.51505194862486</v>
      </c>
    </row>
    <row r="23" spans="1:7" ht="15.6" customHeight="1">
      <c r="A23" s="236" t="s">
        <v>165</v>
      </c>
      <c r="B23" s="237">
        <v>0</v>
      </c>
      <c r="C23" s="237">
        <v>3000</v>
      </c>
      <c r="D23" s="237">
        <v>14109</v>
      </c>
      <c r="E23" s="237">
        <v>42985</v>
      </c>
      <c r="F23" s="238">
        <v>204.66368984336239</v>
      </c>
    </row>
    <row r="24" spans="1:7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119805</v>
      </c>
      <c r="C26" s="237">
        <v>46618</v>
      </c>
      <c r="D26" s="237">
        <v>530879</v>
      </c>
      <c r="E26" s="237">
        <v>331343</v>
      </c>
      <c r="F26" s="238">
        <v>-37.585965916903852</v>
      </c>
    </row>
    <row r="27" spans="1:7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7" ht="15.6" customHeight="1">
      <c r="A28" s="236" t="s">
        <v>177</v>
      </c>
      <c r="B28" s="237">
        <v>19948</v>
      </c>
      <c r="C28" s="237">
        <v>37059</v>
      </c>
      <c r="D28" s="237">
        <v>402251</v>
      </c>
      <c r="E28" s="237">
        <v>471643</v>
      </c>
      <c r="F28" s="238">
        <v>17.250920445194669</v>
      </c>
    </row>
    <row r="29" spans="1:7" ht="15.6" customHeight="1">
      <c r="A29" s="236" t="s">
        <v>178</v>
      </c>
      <c r="B29" s="237">
        <v>11040</v>
      </c>
      <c r="C29" s="237">
        <v>22689</v>
      </c>
      <c r="D29" s="237">
        <v>87490</v>
      </c>
      <c r="E29" s="237">
        <v>110308</v>
      </c>
      <c r="F29" s="238">
        <v>26.080694936564189</v>
      </c>
    </row>
    <row r="30" spans="1:7" ht="15.6" customHeight="1">
      <c r="A30" s="236" t="s">
        <v>179</v>
      </c>
      <c r="B30" s="237">
        <v>52869</v>
      </c>
      <c r="C30" s="237">
        <v>43625</v>
      </c>
      <c r="D30" s="237">
        <v>259269</v>
      </c>
      <c r="E30" s="237">
        <v>350139</v>
      </c>
      <c r="F30" s="238">
        <v>35.048540319128023</v>
      </c>
    </row>
    <row r="31" spans="1:7" ht="15.6" customHeight="1">
      <c r="A31" s="236" t="s">
        <v>180</v>
      </c>
      <c r="B31" s="237">
        <v>1223185</v>
      </c>
      <c r="C31" s="237">
        <v>1178822</v>
      </c>
      <c r="D31" s="237">
        <v>7866926</v>
      </c>
      <c r="E31" s="237">
        <v>8244266</v>
      </c>
      <c r="F31" s="238">
        <v>4.7965367921345603</v>
      </c>
    </row>
    <row r="32" spans="1:7" ht="15.6" customHeight="1">
      <c r="A32" s="236" t="s">
        <v>181</v>
      </c>
      <c r="B32" s="237">
        <v>124028</v>
      </c>
      <c r="C32" s="237">
        <v>150413</v>
      </c>
      <c r="D32" s="237">
        <v>1613733</v>
      </c>
      <c r="E32" s="237">
        <v>1612831</v>
      </c>
      <c r="F32" s="238">
        <v>-5.5895244132699418E-2</v>
      </c>
    </row>
    <row r="33" spans="1:6" ht="15.6" customHeight="1">
      <c r="A33" s="236" t="s">
        <v>182</v>
      </c>
      <c r="B33" s="237">
        <v>3400</v>
      </c>
      <c r="C33" s="237">
        <v>5500</v>
      </c>
      <c r="D33" s="237">
        <v>14032</v>
      </c>
      <c r="E33" s="237">
        <v>24977</v>
      </c>
      <c r="F33" s="238">
        <v>78.0002850627138</v>
      </c>
    </row>
    <row r="34" spans="1:6" ht="15.6" customHeight="1">
      <c r="A34" s="236" t="s">
        <v>183</v>
      </c>
      <c r="B34" s="237">
        <v>17470</v>
      </c>
      <c r="C34" s="237">
        <v>14623</v>
      </c>
      <c r="D34" s="237">
        <v>199393</v>
      </c>
      <c r="E34" s="237">
        <v>144176</v>
      </c>
      <c r="F34" s="238">
        <v>-27.692546879780139</v>
      </c>
    </row>
    <row r="35" spans="1:6" ht="15.6" customHeight="1">
      <c r="A35" s="240" t="s">
        <v>153</v>
      </c>
      <c r="B35" s="241">
        <f>SUM(B7:B34)</f>
        <v>9273443</v>
      </c>
      <c r="C35" s="241">
        <f>SUM(C7:C34)</f>
        <v>8629538</v>
      </c>
      <c r="D35" s="241">
        <f>SUM(D7:D34)</f>
        <v>58897675</v>
      </c>
      <c r="E35" s="241">
        <f>SUM(E7:E34)</f>
        <v>59853155</v>
      </c>
      <c r="F35" s="242">
        <f>E35*100/D35-100</f>
        <v>1.6222711677498296</v>
      </c>
    </row>
    <row r="36" spans="1:6" ht="15.6" customHeight="1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750E5-0B1E-43D2-A445-CD9BF6C90A25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189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333681</v>
      </c>
      <c r="C7" s="237">
        <v>199977</v>
      </c>
      <c r="D7" s="237">
        <v>1518251</v>
      </c>
      <c r="E7" s="237">
        <v>1424285</v>
      </c>
      <c r="F7" s="238">
        <v>-6.1890952154815011</v>
      </c>
      <c r="G7" s="6"/>
    </row>
    <row r="8" spans="1:14" ht="15.6" customHeight="1">
      <c r="A8" s="236" t="s">
        <v>11</v>
      </c>
      <c r="B8" s="237">
        <v>12523</v>
      </c>
      <c r="C8" s="237">
        <v>14020</v>
      </c>
      <c r="D8" s="237">
        <v>263148</v>
      </c>
      <c r="E8" s="237">
        <v>220772</v>
      </c>
      <c r="F8" s="238">
        <v>-16.10348549105446</v>
      </c>
    </row>
    <row r="9" spans="1:14" ht="15.6" customHeight="1">
      <c r="A9" s="236" t="s">
        <v>8</v>
      </c>
      <c r="B9" s="237">
        <v>17103</v>
      </c>
      <c r="C9" s="237">
        <v>13354</v>
      </c>
      <c r="D9" s="237">
        <v>156502</v>
      </c>
      <c r="E9" s="237">
        <v>111498</v>
      </c>
      <c r="F9" s="238">
        <v>-28.756182029622622</v>
      </c>
    </row>
    <row r="10" spans="1:14" ht="15.6" customHeight="1">
      <c r="A10" s="236" t="s">
        <v>10</v>
      </c>
      <c r="B10" s="237">
        <v>193906</v>
      </c>
      <c r="C10" s="237">
        <v>165566</v>
      </c>
      <c r="D10" s="237">
        <v>908936</v>
      </c>
      <c r="E10" s="237">
        <v>840236</v>
      </c>
      <c r="F10" s="238">
        <v>-7.5582879322636529</v>
      </c>
    </row>
    <row r="11" spans="1:14" ht="15.6" customHeight="1">
      <c r="A11" s="236" t="s">
        <v>9</v>
      </c>
      <c r="B11" s="237">
        <v>4850</v>
      </c>
      <c r="C11" s="237">
        <v>17395</v>
      </c>
      <c r="D11" s="237">
        <v>106067</v>
      </c>
      <c r="E11" s="237">
        <v>120068</v>
      </c>
      <c r="F11" s="238">
        <v>13.20014707684766</v>
      </c>
    </row>
    <row r="12" spans="1:14" ht="15.6" customHeight="1">
      <c r="A12" s="236" t="s">
        <v>6</v>
      </c>
      <c r="B12" s="237">
        <v>30817</v>
      </c>
      <c r="C12" s="237">
        <v>57300</v>
      </c>
      <c r="D12" s="237">
        <v>460561</v>
      </c>
      <c r="E12" s="237">
        <v>838099</v>
      </c>
      <c r="F12" s="238">
        <v>81.973506223931253</v>
      </c>
    </row>
    <row r="13" spans="1:14" ht="15.6" customHeight="1">
      <c r="A13" s="236" t="s">
        <v>175</v>
      </c>
      <c r="B13" s="237">
        <v>2400</v>
      </c>
      <c r="C13" s="237">
        <v>8200</v>
      </c>
      <c r="D13" s="237">
        <v>45144</v>
      </c>
      <c r="E13" s="237">
        <v>50885</v>
      </c>
      <c r="F13" s="238">
        <v>12.71708311181996</v>
      </c>
    </row>
    <row r="14" spans="1:14" ht="15.6" customHeight="1">
      <c r="A14" s="236" t="s">
        <v>148</v>
      </c>
      <c r="B14" s="237">
        <v>170491</v>
      </c>
      <c r="C14" s="237">
        <v>227342</v>
      </c>
      <c r="D14" s="237">
        <v>1298738</v>
      </c>
      <c r="E14" s="237">
        <v>1301725</v>
      </c>
      <c r="F14" s="238">
        <v>0.22999250041193869</v>
      </c>
    </row>
    <row r="15" spans="1:14" ht="15.6" customHeight="1">
      <c r="A15" s="236" t="s">
        <v>145</v>
      </c>
      <c r="B15" s="237">
        <v>241504</v>
      </c>
      <c r="C15" s="237">
        <v>125636</v>
      </c>
      <c r="D15" s="237">
        <v>1286975</v>
      </c>
      <c r="E15" s="237">
        <v>1218918</v>
      </c>
      <c r="F15" s="238">
        <v>-5.2881369101963864</v>
      </c>
    </row>
    <row r="16" spans="1:14" ht="15.6" customHeight="1">
      <c r="A16" s="236" t="s">
        <v>144</v>
      </c>
      <c r="B16" s="237">
        <v>286538</v>
      </c>
      <c r="C16" s="237">
        <v>268413</v>
      </c>
      <c r="D16" s="237">
        <v>2276737</v>
      </c>
      <c r="E16" s="237">
        <v>2709252</v>
      </c>
      <c r="F16" s="238">
        <v>18.997143719278949</v>
      </c>
      <c r="G16" s="1"/>
    </row>
    <row r="17" spans="1:7" ht="15.6" customHeight="1">
      <c r="A17" s="236" t="s">
        <v>150</v>
      </c>
      <c r="B17" s="237">
        <v>593536</v>
      </c>
      <c r="C17" s="237">
        <v>698389</v>
      </c>
      <c r="D17" s="237">
        <v>3920410</v>
      </c>
      <c r="E17" s="237">
        <v>4338948</v>
      </c>
      <c r="F17" s="238">
        <v>10.675873186733011</v>
      </c>
      <c r="G17" s="2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206941</v>
      </c>
      <c r="C19" s="237">
        <v>203495</v>
      </c>
      <c r="D19" s="237">
        <v>1336437</v>
      </c>
      <c r="E19" s="237">
        <v>1459040</v>
      </c>
      <c r="F19" s="238">
        <v>9.1738705228903399</v>
      </c>
    </row>
    <row r="20" spans="1:7" ht="15.6" customHeight="1">
      <c r="A20" s="236" t="s">
        <v>142</v>
      </c>
      <c r="B20" s="237">
        <v>781616</v>
      </c>
      <c r="C20" s="237">
        <v>435896</v>
      </c>
      <c r="D20" s="237">
        <v>5923945</v>
      </c>
      <c r="E20" s="237">
        <v>3190640</v>
      </c>
      <c r="F20" s="238">
        <v>-46.13994559368799</v>
      </c>
    </row>
    <row r="21" spans="1:7" ht="15.6" customHeight="1">
      <c r="A21" s="236" t="s">
        <v>149</v>
      </c>
      <c r="B21" s="237">
        <v>120600</v>
      </c>
      <c r="C21" s="237">
        <v>365847</v>
      </c>
      <c r="D21" s="237">
        <v>1577104</v>
      </c>
      <c r="E21" s="237">
        <v>1666843</v>
      </c>
      <c r="F21" s="238">
        <v>5.6901130172772412</v>
      </c>
    </row>
    <row r="22" spans="1:7" ht="15.6" customHeight="1">
      <c r="A22" s="236" t="s">
        <v>146</v>
      </c>
      <c r="B22" s="237">
        <v>19924</v>
      </c>
      <c r="C22" s="237">
        <v>28088</v>
      </c>
      <c r="D22" s="237">
        <v>190244</v>
      </c>
      <c r="E22" s="237">
        <v>186287</v>
      </c>
      <c r="F22" s="238">
        <v>-2.079960471815141</v>
      </c>
    </row>
    <row r="23" spans="1:7" ht="15.6" customHeight="1">
      <c r="A23" s="236" t="s">
        <v>165</v>
      </c>
      <c r="B23" s="237">
        <v>58505</v>
      </c>
      <c r="C23" s="237">
        <v>30678</v>
      </c>
      <c r="D23" s="237">
        <v>380833</v>
      </c>
      <c r="E23" s="237">
        <v>367204</v>
      </c>
      <c r="F23" s="238">
        <v>-3.5787339857627809</v>
      </c>
    </row>
    <row r="24" spans="1:7" ht="15.6" customHeight="1">
      <c r="A24" s="236" t="s">
        <v>141</v>
      </c>
      <c r="B24" s="237">
        <v>48552</v>
      </c>
      <c r="C24" s="237">
        <v>125117</v>
      </c>
      <c r="D24" s="237">
        <v>618273</v>
      </c>
      <c r="E24" s="237">
        <v>526561</v>
      </c>
      <c r="F24" s="238">
        <v>-14.833576753311229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180</v>
      </c>
      <c r="E25" s="237">
        <v>0</v>
      </c>
      <c r="F25" s="238">
        <v>-100</v>
      </c>
    </row>
    <row r="26" spans="1:7" ht="15.6" customHeight="1">
      <c r="A26" s="236" t="s">
        <v>152</v>
      </c>
      <c r="B26" s="237">
        <v>27302</v>
      </c>
      <c r="C26" s="237">
        <v>31382</v>
      </c>
      <c r="D26" s="237">
        <v>107692</v>
      </c>
      <c r="E26" s="237">
        <v>134295</v>
      </c>
      <c r="F26" s="238">
        <v>24.702856293875129</v>
      </c>
    </row>
    <row r="27" spans="1:7" ht="15.6" customHeight="1">
      <c r="A27" s="236" t="s">
        <v>173</v>
      </c>
      <c r="B27" s="237">
        <v>58597</v>
      </c>
      <c r="C27" s="237">
        <v>42035</v>
      </c>
      <c r="D27" s="237">
        <v>507693</v>
      </c>
      <c r="E27" s="237">
        <v>377484</v>
      </c>
      <c r="F27" s="238">
        <v>-25.64719229928323</v>
      </c>
    </row>
    <row r="28" spans="1:7" ht="15.6" customHeight="1">
      <c r="A28" s="236" t="s">
        <v>177</v>
      </c>
      <c r="B28" s="237">
        <v>10142</v>
      </c>
      <c r="C28" s="237">
        <v>13031</v>
      </c>
      <c r="D28" s="237">
        <v>86618</v>
      </c>
      <c r="E28" s="237">
        <v>88381</v>
      </c>
      <c r="F28" s="238">
        <v>2.03537370985245</v>
      </c>
    </row>
    <row r="29" spans="1:7" ht="15.6" customHeight="1">
      <c r="A29" s="236" t="s">
        <v>178</v>
      </c>
      <c r="B29" s="237">
        <v>232432</v>
      </c>
      <c r="C29" s="237">
        <v>146118</v>
      </c>
      <c r="D29" s="237">
        <v>1089587</v>
      </c>
      <c r="E29" s="237">
        <v>1100267</v>
      </c>
      <c r="F29" s="238">
        <v>0.98018790605982531</v>
      </c>
    </row>
    <row r="30" spans="1:7" ht="15.6" customHeight="1">
      <c r="A30" s="236" t="s">
        <v>179</v>
      </c>
      <c r="B30" s="237">
        <v>66567</v>
      </c>
      <c r="C30" s="237">
        <v>105246</v>
      </c>
      <c r="D30" s="237">
        <v>798949</v>
      </c>
      <c r="E30" s="237">
        <v>699151</v>
      </c>
      <c r="F30" s="238">
        <v>-12.49116026179394</v>
      </c>
    </row>
    <row r="31" spans="1:7" ht="15.6" customHeight="1">
      <c r="A31" s="236" t="s">
        <v>180</v>
      </c>
      <c r="B31" s="237">
        <v>320982</v>
      </c>
      <c r="C31" s="237">
        <v>481510</v>
      </c>
      <c r="D31" s="237">
        <v>3279818</v>
      </c>
      <c r="E31" s="237">
        <v>3583930</v>
      </c>
      <c r="F31" s="238">
        <v>9.2722218123078761</v>
      </c>
    </row>
    <row r="32" spans="1:7" ht="15.6" customHeight="1">
      <c r="A32" s="236" t="s">
        <v>181</v>
      </c>
      <c r="B32" s="237">
        <v>69546</v>
      </c>
      <c r="C32" s="237">
        <v>264372</v>
      </c>
      <c r="D32" s="237">
        <v>975574</v>
      </c>
      <c r="E32" s="237">
        <v>1114120</v>
      </c>
      <c r="F32" s="238">
        <v>14.20148548444301</v>
      </c>
    </row>
    <row r="33" spans="1:7" ht="15.6" customHeight="1">
      <c r="A33" s="236" t="s">
        <v>182</v>
      </c>
      <c r="B33" s="237">
        <v>8221</v>
      </c>
      <c r="C33" s="237">
        <v>4064</v>
      </c>
      <c r="D33" s="237">
        <v>44706</v>
      </c>
      <c r="E33" s="237">
        <v>38993</v>
      </c>
      <c r="F33" s="238">
        <v>-12.779045318301799</v>
      </c>
    </row>
    <row r="34" spans="1:7" ht="15.6" customHeight="1">
      <c r="A34" s="236" t="s">
        <v>183</v>
      </c>
      <c r="B34" s="237">
        <v>15275</v>
      </c>
      <c r="C34" s="237">
        <v>6615</v>
      </c>
      <c r="D34" s="237">
        <v>109993</v>
      </c>
      <c r="E34" s="237">
        <v>137283</v>
      </c>
      <c r="F34" s="238">
        <v>24.810669769894449</v>
      </c>
    </row>
    <row r="35" spans="1:7" s="33" customFormat="1" ht="15.6" customHeight="1">
      <c r="A35" s="240" t="s">
        <v>153</v>
      </c>
      <c r="B35" s="241">
        <f>SUM(B7:B34)</f>
        <v>3932551</v>
      </c>
      <c r="C35" s="241">
        <f>SUM(C7:C34)</f>
        <v>4079086</v>
      </c>
      <c r="D35" s="241">
        <f>SUM(D7:D34)</f>
        <v>29269115</v>
      </c>
      <c r="E35" s="241">
        <f>SUM(E7:E34)</f>
        <v>27845165</v>
      </c>
      <c r="F35" s="242">
        <f>E35*100/D35-100</f>
        <v>-4.865025813045591</v>
      </c>
      <c r="G35" s="239"/>
    </row>
    <row r="36" spans="1:7" ht="15.6" customHeight="1">
      <c r="A36" s="46" t="s">
        <v>187</v>
      </c>
      <c r="B36" s="151"/>
      <c r="C36" s="151"/>
      <c r="D36" s="151"/>
      <c r="E36" s="151"/>
      <c r="F36" s="151"/>
      <c r="G36" s="6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B9AF5-8C5D-4866-BD93-E1BEE8D6341B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190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48929</v>
      </c>
      <c r="C7" s="237">
        <v>34338</v>
      </c>
      <c r="D7" s="237">
        <v>187946</v>
      </c>
      <c r="E7" s="237">
        <v>257069</v>
      </c>
      <c r="F7" s="238">
        <v>36.778117118746877</v>
      </c>
      <c r="G7" s="6"/>
    </row>
    <row r="8" spans="1:14" s="33" customFormat="1" ht="15.6" customHeight="1">
      <c r="A8" s="236" t="s">
        <v>11</v>
      </c>
      <c r="B8" s="237">
        <v>14333</v>
      </c>
      <c r="C8" s="237">
        <v>22052</v>
      </c>
      <c r="D8" s="237">
        <v>114443</v>
      </c>
      <c r="E8" s="237">
        <v>124596</v>
      </c>
      <c r="F8" s="238">
        <v>8.8716653705338047</v>
      </c>
      <c r="G8" s="239"/>
    </row>
    <row r="9" spans="1:14" ht="15.6" customHeight="1">
      <c r="A9" s="236" t="s">
        <v>8</v>
      </c>
      <c r="B9" s="237">
        <v>53931</v>
      </c>
      <c r="C9" s="237">
        <v>52814</v>
      </c>
      <c r="D9" s="237">
        <v>405826</v>
      </c>
      <c r="E9" s="237">
        <v>371029</v>
      </c>
      <c r="F9" s="238">
        <v>-8.574364382765026</v>
      </c>
      <c r="G9" s="243"/>
    </row>
    <row r="10" spans="1:14" ht="15.6" customHeight="1">
      <c r="A10" s="236" t="s">
        <v>10</v>
      </c>
      <c r="B10" s="237">
        <v>8990</v>
      </c>
      <c r="C10" s="237">
        <v>9613</v>
      </c>
      <c r="D10" s="237">
        <v>65314</v>
      </c>
      <c r="E10" s="237">
        <v>424875</v>
      </c>
      <c r="F10" s="238">
        <v>550.51137581529224</v>
      </c>
      <c r="G10" s="244"/>
    </row>
    <row r="11" spans="1:14" ht="15.6" customHeight="1">
      <c r="A11" s="236" t="s">
        <v>9</v>
      </c>
      <c r="B11" s="237">
        <v>427033</v>
      </c>
      <c r="C11" s="237">
        <v>428432</v>
      </c>
      <c r="D11" s="237">
        <v>3403946</v>
      </c>
      <c r="E11" s="237">
        <v>3491154</v>
      </c>
      <c r="F11" s="238">
        <v>2.561967786798022</v>
      </c>
    </row>
    <row r="12" spans="1:14" ht="15.6" customHeight="1">
      <c r="A12" s="236" t="s">
        <v>6</v>
      </c>
      <c r="B12" s="237">
        <v>7027</v>
      </c>
      <c r="C12" s="237">
        <v>6156</v>
      </c>
      <c r="D12" s="237">
        <v>44894</v>
      </c>
      <c r="E12" s="237">
        <v>49948</v>
      </c>
      <c r="F12" s="238">
        <v>11.257629081837219</v>
      </c>
    </row>
    <row r="13" spans="1:14" ht="15.6" customHeight="1">
      <c r="A13" s="236" t="s">
        <v>175</v>
      </c>
      <c r="B13" s="237">
        <v>898</v>
      </c>
      <c r="C13" s="237">
        <v>195</v>
      </c>
      <c r="D13" s="237">
        <v>8574</v>
      </c>
      <c r="E13" s="237">
        <v>12597</v>
      </c>
      <c r="F13" s="238">
        <v>46.920923722883153</v>
      </c>
    </row>
    <row r="14" spans="1:14" ht="15.6" customHeight="1">
      <c r="A14" s="236" t="s">
        <v>148</v>
      </c>
      <c r="B14" s="237">
        <v>752227</v>
      </c>
      <c r="C14" s="237">
        <v>757678</v>
      </c>
      <c r="D14" s="237">
        <v>4983556</v>
      </c>
      <c r="E14" s="237">
        <v>5059611</v>
      </c>
      <c r="F14" s="238">
        <v>1.526119100497723</v>
      </c>
    </row>
    <row r="15" spans="1:14" ht="15.6" customHeight="1">
      <c r="A15" s="236" t="s">
        <v>145</v>
      </c>
      <c r="B15" s="237">
        <v>276344</v>
      </c>
      <c r="C15" s="237">
        <v>255129</v>
      </c>
      <c r="D15" s="237">
        <v>2228824</v>
      </c>
      <c r="E15" s="237">
        <v>2223941</v>
      </c>
      <c r="F15" s="238">
        <v>-0.21908414482255981</v>
      </c>
    </row>
    <row r="16" spans="1:14" ht="15.6" customHeight="1">
      <c r="A16" s="236" t="s">
        <v>144</v>
      </c>
      <c r="B16" s="237">
        <v>50267</v>
      </c>
      <c r="C16" s="237">
        <v>29505</v>
      </c>
      <c r="D16" s="237">
        <v>284626</v>
      </c>
      <c r="E16" s="237">
        <v>294322</v>
      </c>
      <c r="F16" s="238">
        <v>3.4065756466380459</v>
      </c>
      <c r="G16" s="1"/>
    </row>
    <row r="17" spans="1:7" ht="15.6" customHeight="1">
      <c r="A17" s="236" t="s">
        <v>150</v>
      </c>
      <c r="B17" s="237">
        <v>10462</v>
      </c>
      <c r="C17" s="237">
        <v>6949</v>
      </c>
      <c r="D17" s="237">
        <v>63735</v>
      </c>
      <c r="E17" s="237">
        <v>93250</v>
      </c>
      <c r="F17" s="238">
        <v>46.308935435788811</v>
      </c>
      <c r="G17" s="2"/>
    </row>
    <row r="18" spans="1:7" ht="15.6" customHeight="1">
      <c r="A18" s="236" t="s">
        <v>147</v>
      </c>
      <c r="B18" s="237">
        <v>136</v>
      </c>
      <c r="C18" s="237">
        <v>85</v>
      </c>
      <c r="D18" s="237">
        <v>996</v>
      </c>
      <c r="E18" s="237">
        <v>859</v>
      </c>
      <c r="F18" s="238">
        <v>-13.755020080321289</v>
      </c>
    </row>
    <row r="19" spans="1:7" ht="15.6" customHeight="1">
      <c r="A19" s="236" t="s">
        <v>143</v>
      </c>
      <c r="B19" s="237">
        <v>12892</v>
      </c>
      <c r="C19" s="237">
        <v>13028</v>
      </c>
      <c r="D19" s="237">
        <v>64986</v>
      </c>
      <c r="E19" s="237">
        <v>86968</v>
      </c>
      <c r="F19" s="238">
        <v>33.825747083987324</v>
      </c>
    </row>
    <row r="20" spans="1:7" ht="15.6" customHeight="1">
      <c r="A20" s="236" t="s">
        <v>142</v>
      </c>
      <c r="B20" s="237">
        <v>45847</v>
      </c>
      <c r="C20" s="237">
        <v>55084</v>
      </c>
      <c r="D20" s="237">
        <v>360879</v>
      </c>
      <c r="E20" s="237">
        <v>512247</v>
      </c>
      <c r="F20" s="238">
        <v>41.944252782788681</v>
      </c>
    </row>
    <row r="21" spans="1:7" ht="15.6" customHeight="1">
      <c r="A21" s="236" t="s">
        <v>149</v>
      </c>
      <c r="B21" s="237">
        <v>17660</v>
      </c>
      <c r="C21" s="237">
        <v>1716</v>
      </c>
      <c r="D21" s="237">
        <v>65056</v>
      </c>
      <c r="E21" s="237">
        <v>119399</v>
      </c>
      <c r="F21" s="238">
        <v>83.532648794884409</v>
      </c>
    </row>
    <row r="22" spans="1:7" ht="15.6" customHeight="1">
      <c r="A22" s="236" t="s">
        <v>146</v>
      </c>
      <c r="B22" s="237">
        <v>34949</v>
      </c>
      <c r="C22" s="237">
        <v>35403</v>
      </c>
      <c r="D22" s="237">
        <v>252833</v>
      </c>
      <c r="E22" s="237">
        <v>286598</v>
      </c>
      <c r="F22" s="238">
        <v>13.35466493693465</v>
      </c>
    </row>
    <row r="23" spans="1:7" ht="15.6" customHeight="1">
      <c r="A23" s="236" t="s">
        <v>165</v>
      </c>
      <c r="B23" s="237">
        <v>17475</v>
      </c>
      <c r="C23" s="237">
        <v>39036</v>
      </c>
      <c r="D23" s="237">
        <v>111207</v>
      </c>
      <c r="E23" s="237">
        <v>169303</v>
      </c>
      <c r="F23" s="238">
        <v>52.241315744512491</v>
      </c>
    </row>
    <row r="24" spans="1:7" ht="15.6" customHeight="1">
      <c r="A24" s="236" t="s">
        <v>141</v>
      </c>
      <c r="B24" s="237">
        <v>39432</v>
      </c>
      <c r="C24" s="237">
        <v>39305</v>
      </c>
      <c r="D24" s="237">
        <v>265418</v>
      </c>
      <c r="E24" s="237">
        <v>302106</v>
      </c>
      <c r="F24" s="238">
        <v>13.82272490938821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 t="s">
        <v>191</v>
      </c>
    </row>
    <row r="26" spans="1:7" ht="15.6" customHeight="1">
      <c r="A26" s="236" t="s">
        <v>152</v>
      </c>
      <c r="B26" s="237">
        <v>11242</v>
      </c>
      <c r="C26" s="237">
        <v>6194</v>
      </c>
      <c r="D26" s="237">
        <v>186799</v>
      </c>
      <c r="E26" s="237">
        <v>49659</v>
      </c>
      <c r="F26" s="238">
        <v>-73.415810577144413</v>
      </c>
    </row>
    <row r="27" spans="1:7" ht="15.6" customHeight="1">
      <c r="A27" s="236" t="s">
        <v>173</v>
      </c>
      <c r="B27" s="237">
        <v>124239</v>
      </c>
      <c r="C27" s="237">
        <v>126052</v>
      </c>
      <c r="D27" s="237">
        <v>804274</v>
      </c>
      <c r="E27" s="237">
        <v>953039</v>
      </c>
      <c r="F27" s="238">
        <v>18.496805814933719</v>
      </c>
    </row>
    <row r="28" spans="1:7" ht="15.6" customHeight="1">
      <c r="A28" s="236" t="s">
        <v>177</v>
      </c>
      <c r="B28" s="237">
        <v>23550</v>
      </c>
      <c r="C28" s="237">
        <v>21314</v>
      </c>
      <c r="D28" s="237">
        <v>177930</v>
      </c>
      <c r="E28" s="237">
        <v>190649</v>
      </c>
      <c r="F28" s="238">
        <v>7.1483167537795831</v>
      </c>
    </row>
    <row r="29" spans="1:7" ht="15.6" customHeight="1">
      <c r="A29" s="236" t="s">
        <v>178</v>
      </c>
      <c r="B29" s="237">
        <v>70418</v>
      </c>
      <c r="C29" s="237">
        <v>77351</v>
      </c>
      <c r="D29" s="237">
        <v>516918</v>
      </c>
      <c r="E29" s="237">
        <v>519220</v>
      </c>
      <c r="F29" s="238">
        <v>0.4453317547464053</v>
      </c>
    </row>
    <row r="30" spans="1:7" ht="15.6" customHeight="1">
      <c r="A30" s="236" t="s">
        <v>179</v>
      </c>
      <c r="B30" s="237">
        <v>17048</v>
      </c>
      <c r="C30" s="237">
        <v>9521</v>
      </c>
      <c r="D30" s="237">
        <v>100871</v>
      </c>
      <c r="E30" s="237">
        <v>56055</v>
      </c>
      <c r="F30" s="238">
        <v>-44.429023207859537</v>
      </c>
    </row>
    <row r="31" spans="1:7" ht="15.6" customHeight="1">
      <c r="A31" s="236" t="s">
        <v>180</v>
      </c>
      <c r="B31" s="237">
        <v>105991</v>
      </c>
      <c r="C31" s="237">
        <v>116646</v>
      </c>
      <c r="D31" s="237">
        <v>679920</v>
      </c>
      <c r="E31" s="237">
        <v>688782</v>
      </c>
      <c r="F31" s="238">
        <v>1.303388633956942</v>
      </c>
    </row>
    <row r="32" spans="1:7" ht="15.6" customHeight="1">
      <c r="A32" s="236" t="s">
        <v>181</v>
      </c>
      <c r="B32" s="237">
        <v>1086013</v>
      </c>
      <c r="C32" s="237">
        <v>1148517</v>
      </c>
      <c r="D32" s="237">
        <v>7274622</v>
      </c>
      <c r="E32" s="237">
        <v>8027262</v>
      </c>
      <c r="F32" s="238">
        <v>10.346104581104001</v>
      </c>
    </row>
    <row r="33" spans="1:6" ht="15.6" customHeight="1">
      <c r="A33" s="236" t="s">
        <v>182</v>
      </c>
      <c r="B33" s="237">
        <v>142456</v>
      </c>
      <c r="C33" s="237">
        <v>148638</v>
      </c>
      <c r="D33" s="237">
        <v>1032562</v>
      </c>
      <c r="E33" s="237">
        <v>1067060</v>
      </c>
      <c r="F33" s="238">
        <v>3.3410100313588922</v>
      </c>
    </row>
    <row r="34" spans="1:6" ht="15.6" customHeight="1">
      <c r="A34" s="236" t="s">
        <v>183</v>
      </c>
      <c r="B34" s="237">
        <v>26270</v>
      </c>
      <c r="C34" s="237">
        <v>23747</v>
      </c>
      <c r="D34" s="237">
        <v>165944</v>
      </c>
      <c r="E34" s="237">
        <v>179463</v>
      </c>
      <c r="F34" s="238">
        <v>8.1467241961143486</v>
      </c>
    </row>
    <row r="35" spans="1:6" ht="15.6" customHeight="1">
      <c r="A35" s="240" t="s">
        <v>153</v>
      </c>
      <c r="B35" s="241">
        <f>SUM(B7:B34)</f>
        <v>3426059</v>
      </c>
      <c r="C35" s="241">
        <f>SUM(C7:C34)</f>
        <v>3464498</v>
      </c>
      <c r="D35" s="241">
        <f>SUM(D7:D34)</f>
        <v>23852899</v>
      </c>
      <c r="E35" s="241">
        <f>SUM(E7:E34)</f>
        <v>25611061</v>
      </c>
      <c r="F35" s="242">
        <f>E35*100/D35-100</f>
        <v>7.3708524905085966</v>
      </c>
    </row>
    <row r="36" spans="1:6" ht="15.6" customHeight="1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D23FD-BB1B-4099-AACA-125451F5553C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192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86016</v>
      </c>
      <c r="C7" s="237">
        <v>166756</v>
      </c>
      <c r="D7" s="237">
        <v>1305275</v>
      </c>
      <c r="E7" s="237">
        <v>1104364</v>
      </c>
      <c r="F7" s="238">
        <v>-15.39223535270345</v>
      </c>
      <c r="G7" s="6"/>
    </row>
    <row r="8" spans="1:14" s="33" customFormat="1" ht="15.6" customHeight="1">
      <c r="A8" s="236" t="s">
        <v>11</v>
      </c>
      <c r="B8" s="237">
        <v>89751</v>
      </c>
      <c r="C8" s="237">
        <v>127243</v>
      </c>
      <c r="D8" s="237">
        <v>345978</v>
      </c>
      <c r="E8" s="237">
        <v>582882</v>
      </c>
      <c r="F8" s="238">
        <v>68.473717982068223</v>
      </c>
      <c r="G8" s="239"/>
    </row>
    <row r="9" spans="1:14" ht="15.6" customHeight="1">
      <c r="A9" s="236" t="s">
        <v>8</v>
      </c>
      <c r="B9" s="237">
        <v>441185</v>
      </c>
      <c r="C9" s="237">
        <v>336240</v>
      </c>
      <c r="D9" s="237">
        <v>2213910</v>
      </c>
      <c r="E9" s="237">
        <v>2404626</v>
      </c>
      <c r="F9" s="238">
        <v>8.6144423215035886</v>
      </c>
      <c r="G9" s="6"/>
    </row>
    <row r="10" spans="1:14" ht="15.6" customHeight="1">
      <c r="A10" s="236" t="s">
        <v>10</v>
      </c>
      <c r="B10" s="237">
        <v>155325</v>
      </c>
      <c r="C10" s="237">
        <v>206411</v>
      </c>
      <c r="D10" s="237">
        <v>1356737</v>
      </c>
      <c r="E10" s="237">
        <v>948955</v>
      </c>
      <c r="F10" s="238">
        <v>-30.056083087584401</v>
      </c>
    </row>
    <row r="11" spans="1:14" ht="15.6" customHeight="1">
      <c r="A11" s="236" t="s">
        <v>9</v>
      </c>
      <c r="B11" s="237">
        <v>753062</v>
      </c>
      <c r="C11" s="237">
        <v>719753</v>
      </c>
      <c r="D11" s="237">
        <v>5128225</v>
      </c>
      <c r="E11" s="237">
        <v>5061299</v>
      </c>
      <c r="F11" s="238">
        <v>-1.3050519429237259</v>
      </c>
    </row>
    <row r="12" spans="1:14" ht="15.6" customHeight="1">
      <c r="A12" s="236" t="s">
        <v>6</v>
      </c>
      <c r="B12" s="237">
        <v>55044</v>
      </c>
      <c r="C12" s="237">
        <v>60790</v>
      </c>
      <c r="D12" s="237">
        <v>471582</v>
      </c>
      <c r="E12" s="237">
        <v>502270</v>
      </c>
      <c r="F12" s="238">
        <v>6.5074578758307098</v>
      </c>
    </row>
    <row r="13" spans="1:14" ht="15.6" customHeight="1">
      <c r="A13" s="236" t="s">
        <v>175</v>
      </c>
      <c r="B13" s="237">
        <v>394</v>
      </c>
      <c r="C13" s="237">
        <v>144</v>
      </c>
      <c r="D13" s="237">
        <v>3072</v>
      </c>
      <c r="E13" s="237">
        <v>1223</v>
      </c>
      <c r="F13" s="238">
        <v>-60.188802083333343</v>
      </c>
    </row>
    <row r="14" spans="1:14" ht="15.6" customHeight="1">
      <c r="A14" s="236" t="s">
        <v>148</v>
      </c>
      <c r="B14" s="237">
        <v>986876</v>
      </c>
      <c r="C14" s="237">
        <v>899896</v>
      </c>
      <c r="D14" s="237">
        <v>6811042</v>
      </c>
      <c r="E14" s="237">
        <v>6586103</v>
      </c>
      <c r="F14" s="238">
        <v>-3.3025636899610902</v>
      </c>
    </row>
    <row r="15" spans="1:14" ht="15.6" customHeight="1">
      <c r="A15" s="236" t="s">
        <v>145</v>
      </c>
      <c r="B15" s="237">
        <v>559195</v>
      </c>
      <c r="C15" s="237">
        <v>660749</v>
      </c>
      <c r="D15" s="237">
        <v>4521020</v>
      </c>
      <c r="E15" s="237">
        <v>4241888</v>
      </c>
      <c r="F15" s="238">
        <v>-6.1740934567862951</v>
      </c>
    </row>
    <row r="16" spans="1:14" ht="15.6" customHeight="1">
      <c r="A16" s="236" t="s">
        <v>144</v>
      </c>
      <c r="B16" s="237">
        <v>499065</v>
      </c>
      <c r="C16" s="237">
        <v>622230</v>
      </c>
      <c r="D16" s="237">
        <v>3774362</v>
      </c>
      <c r="E16" s="237">
        <v>4079625</v>
      </c>
      <c r="F16" s="238">
        <v>8.0878039785267077</v>
      </c>
      <c r="G16" s="1"/>
    </row>
    <row r="17" spans="1:7" ht="15.6" customHeight="1">
      <c r="A17" s="236" t="s">
        <v>150</v>
      </c>
      <c r="B17" s="237">
        <v>242310</v>
      </c>
      <c r="C17" s="237">
        <v>269582</v>
      </c>
      <c r="D17" s="237">
        <v>1586360</v>
      </c>
      <c r="E17" s="237">
        <v>1811562</v>
      </c>
      <c r="F17" s="238">
        <v>14.19614715449204</v>
      </c>
      <c r="G17" s="2"/>
    </row>
    <row r="18" spans="1:7" ht="15.6" customHeight="1">
      <c r="A18" s="236" t="s">
        <v>147</v>
      </c>
      <c r="B18" s="237">
        <v>4190</v>
      </c>
      <c r="C18" s="237">
        <v>0</v>
      </c>
      <c r="D18" s="237">
        <v>11437</v>
      </c>
      <c r="E18" s="237">
        <v>12592</v>
      </c>
      <c r="F18" s="238">
        <v>10.0988021334266</v>
      </c>
    </row>
    <row r="19" spans="1:7" ht="15.6" customHeight="1">
      <c r="A19" s="236" t="s">
        <v>143</v>
      </c>
      <c r="B19" s="237">
        <v>200433</v>
      </c>
      <c r="C19" s="237">
        <v>155301</v>
      </c>
      <c r="D19" s="237">
        <v>1001675</v>
      </c>
      <c r="E19" s="237">
        <v>1013678</v>
      </c>
      <c r="F19" s="238">
        <v>1.198292859460409</v>
      </c>
    </row>
    <row r="20" spans="1:7" ht="15.6" customHeight="1">
      <c r="A20" s="236" t="s">
        <v>142</v>
      </c>
      <c r="B20" s="237">
        <v>248475</v>
      </c>
      <c r="C20" s="237">
        <v>246366</v>
      </c>
      <c r="D20" s="237">
        <v>2014944</v>
      </c>
      <c r="E20" s="237">
        <v>1829848</v>
      </c>
      <c r="F20" s="238">
        <v>-9.186161004970856</v>
      </c>
    </row>
    <row r="21" spans="1:7" ht="15.6" customHeight="1">
      <c r="A21" s="236" t="s">
        <v>149</v>
      </c>
      <c r="B21" s="237">
        <v>523269</v>
      </c>
      <c r="C21" s="237">
        <v>607205</v>
      </c>
      <c r="D21" s="237">
        <v>3291204</v>
      </c>
      <c r="E21" s="237">
        <v>3005464</v>
      </c>
      <c r="F21" s="238">
        <v>-8.6819291663476292</v>
      </c>
    </row>
    <row r="22" spans="1:7" ht="15.6" customHeight="1">
      <c r="A22" s="236" t="s">
        <v>146</v>
      </c>
      <c r="B22" s="237">
        <v>30257</v>
      </c>
      <c r="C22" s="237">
        <v>51628</v>
      </c>
      <c r="D22" s="237">
        <v>228922</v>
      </c>
      <c r="E22" s="237">
        <v>265059</v>
      </c>
      <c r="F22" s="238">
        <v>15.785726142528899</v>
      </c>
    </row>
    <row r="23" spans="1:7" ht="15.6" customHeight="1">
      <c r="A23" s="236" t="s">
        <v>165</v>
      </c>
      <c r="B23" s="237">
        <v>42734</v>
      </c>
      <c r="C23" s="237">
        <v>68751</v>
      </c>
      <c r="D23" s="237">
        <v>305260</v>
      </c>
      <c r="E23" s="237">
        <v>436668</v>
      </c>
      <c r="F23" s="238">
        <v>43.047893598899293</v>
      </c>
    </row>
    <row r="24" spans="1:7" ht="15.6" customHeight="1">
      <c r="A24" s="236" t="s">
        <v>141</v>
      </c>
      <c r="B24" s="237">
        <v>54532</v>
      </c>
      <c r="C24" s="237">
        <v>48912</v>
      </c>
      <c r="D24" s="237">
        <v>359768</v>
      </c>
      <c r="E24" s="237">
        <v>354917</v>
      </c>
      <c r="F24" s="238">
        <v>-1.3483689488781609</v>
      </c>
    </row>
    <row r="25" spans="1:7" ht="15.6" customHeight="1">
      <c r="A25" s="236" t="s">
        <v>140</v>
      </c>
      <c r="B25" s="237">
        <v>20</v>
      </c>
      <c r="C25" s="237">
        <v>24</v>
      </c>
      <c r="D25" s="237">
        <v>92</v>
      </c>
      <c r="E25" s="237">
        <v>39</v>
      </c>
      <c r="F25" s="238">
        <v>-57.608695652173907</v>
      </c>
    </row>
    <row r="26" spans="1:7" ht="15.6" customHeight="1">
      <c r="A26" s="236" t="s">
        <v>152</v>
      </c>
      <c r="B26" s="237">
        <v>68323</v>
      </c>
      <c r="C26" s="237">
        <v>86621</v>
      </c>
      <c r="D26" s="237">
        <v>416922</v>
      </c>
      <c r="E26" s="237">
        <v>411543</v>
      </c>
      <c r="F26" s="238">
        <v>-1.2901693842013631</v>
      </c>
    </row>
    <row r="27" spans="1:7" ht="15.6" customHeight="1">
      <c r="A27" s="236" t="s">
        <v>173</v>
      </c>
      <c r="B27" s="237">
        <v>97099</v>
      </c>
      <c r="C27" s="237">
        <v>75473</v>
      </c>
      <c r="D27" s="237">
        <v>643297</v>
      </c>
      <c r="E27" s="237">
        <v>612568</v>
      </c>
      <c r="F27" s="238">
        <v>-4.7767982751357474</v>
      </c>
    </row>
    <row r="28" spans="1:7" ht="15.6" customHeight="1">
      <c r="A28" s="236" t="s">
        <v>177</v>
      </c>
      <c r="B28" s="237">
        <v>13415</v>
      </c>
      <c r="C28" s="237">
        <v>14798</v>
      </c>
      <c r="D28" s="237">
        <v>116062</v>
      </c>
      <c r="E28" s="237">
        <v>88288</v>
      </c>
      <c r="F28" s="238">
        <v>-23.930313108510969</v>
      </c>
    </row>
    <row r="29" spans="1:7" ht="15.6" customHeight="1">
      <c r="A29" s="236" t="s">
        <v>178</v>
      </c>
      <c r="B29" s="237">
        <v>218871</v>
      </c>
      <c r="C29" s="237">
        <v>244896</v>
      </c>
      <c r="D29" s="237">
        <v>1671786</v>
      </c>
      <c r="E29" s="237">
        <v>1565201</v>
      </c>
      <c r="F29" s="238">
        <v>-6.3755169620992111</v>
      </c>
    </row>
    <row r="30" spans="1:7" ht="15.6" customHeight="1">
      <c r="A30" s="236" t="s">
        <v>179</v>
      </c>
      <c r="B30" s="237">
        <v>54147</v>
      </c>
      <c r="C30" s="237">
        <v>44584</v>
      </c>
      <c r="D30" s="237">
        <v>401360</v>
      </c>
      <c r="E30" s="237">
        <v>348985</v>
      </c>
      <c r="F30" s="238">
        <v>-13.049382100857089</v>
      </c>
    </row>
    <row r="31" spans="1:7" ht="15.6" customHeight="1">
      <c r="A31" s="236" t="s">
        <v>180</v>
      </c>
      <c r="B31" s="237">
        <v>320984</v>
      </c>
      <c r="C31" s="237">
        <v>271268</v>
      </c>
      <c r="D31" s="237">
        <v>2018260</v>
      </c>
      <c r="E31" s="237">
        <v>1935735</v>
      </c>
      <c r="F31" s="238">
        <v>-4.0889181770435954</v>
      </c>
    </row>
    <row r="32" spans="1:7" ht="15.6" customHeight="1">
      <c r="A32" s="236" t="s">
        <v>181</v>
      </c>
      <c r="B32" s="237">
        <v>1302890</v>
      </c>
      <c r="C32" s="237">
        <v>1220625</v>
      </c>
      <c r="D32" s="237">
        <v>8925121</v>
      </c>
      <c r="E32" s="237">
        <v>8337959</v>
      </c>
      <c r="F32" s="238">
        <v>-6.5787567473875166</v>
      </c>
    </row>
    <row r="33" spans="1:6" ht="15.6" customHeight="1">
      <c r="A33" s="236" t="s">
        <v>182</v>
      </c>
      <c r="B33" s="237">
        <v>178132</v>
      </c>
      <c r="C33" s="237">
        <v>162536</v>
      </c>
      <c r="D33" s="237">
        <v>1174340</v>
      </c>
      <c r="E33" s="237">
        <v>1113528</v>
      </c>
      <c r="F33" s="238">
        <v>-5.178398078920921</v>
      </c>
    </row>
    <row r="34" spans="1:6" ht="15.6" customHeight="1">
      <c r="A34" s="236" t="s">
        <v>183</v>
      </c>
      <c r="B34" s="237">
        <v>31152</v>
      </c>
      <c r="C34" s="237">
        <v>23057</v>
      </c>
      <c r="D34" s="237">
        <v>192687</v>
      </c>
      <c r="E34" s="237">
        <v>208250</v>
      </c>
      <c r="F34" s="238">
        <v>8.0768292619637094</v>
      </c>
    </row>
    <row r="35" spans="1:6" ht="15.6" customHeight="1">
      <c r="A35" s="240" t="s">
        <v>153</v>
      </c>
      <c r="B35" s="241">
        <f>SUM(B7:B34)</f>
        <v>7257146</v>
      </c>
      <c r="C35" s="241">
        <f>SUM(C7:C34)</f>
        <v>7391839</v>
      </c>
      <c r="D35" s="241">
        <f>SUM(D7:D34)</f>
        <v>50290700</v>
      </c>
      <c r="E35" s="241">
        <f>SUM(E7:E34)</f>
        <v>48865119</v>
      </c>
      <c r="F35" s="242">
        <f>E35*100/D35-100</f>
        <v>-2.8346811637141656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5FAB6-E32D-4F21-AA87-707E5E40B1C5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194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58299</v>
      </c>
      <c r="C7" s="237">
        <v>115103</v>
      </c>
      <c r="D7" s="237">
        <v>918333</v>
      </c>
      <c r="E7" s="237">
        <v>740350</v>
      </c>
      <c r="F7" s="238">
        <v>-19.381095964100169</v>
      </c>
      <c r="G7" s="6"/>
    </row>
    <row r="8" spans="1:14" s="33" customFormat="1" ht="15.6" customHeight="1">
      <c r="A8" s="236" t="s">
        <v>11</v>
      </c>
      <c r="B8" s="237">
        <v>0</v>
      </c>
      <c r="C8" s="237">
        <v>9</v>
      </c>
      <c r="D8" s="237">
        <v>6</v>
      </c>
      <c r="E8" s="237">
        <v>447</v>
      </c>
      <c r="F8" s="238">
        <v>7350</v>
      </c>
      <c r="G8" s="245"/>
    </row>
    <row r="9" spans="1:14" ht="15.6" customHeight="1">
      <c r="A9" s="236" t="s">
        <v>8</v>
      </c>
      <c r="B9" s="237">
        <v>10005</v>
      </c>
      <c r="C9" s="237">
        <v>0</v>
      </c>
      <c r="D9" s="237">
        <v>34239</v>
      </c>
      <c r="E9" s="237">
        <v>49192</v>
      </c>
      <c r="F9" s="238">
        <v>43.672420339379073</v>
      </c>
      <c r="G9" s="246"/>
    </row>
    <row r="10" spans="1:14" ht="15.6" customHeight="1">
      <c r="A10" s="236" t="s">
        <v>10</v>
      </c>
      <c r="B10" s="237">
        <v>210</v>
      </c>
      <c r="C10" s="237">
        <v>26142</v>
      </c>
      <c r="D10" s="237">
        <v>107548</v>
      </c>
      <c r="E10" s="237">
        <v>153131</v>
      </c>
      <c r="F10" s="238">
        <v>42.383865808755161</v>
      </c>
    </row>
    <row r="11" spans="1:14" ht="15.6" customHeight="1">
      <c r="A11" s="236" t="s">
        <v>9</v>
      </c>
      <c r="B11" s="237">
        <v>279506</v>
      </c>
      <c r="C11" s="237">
        <v>279977</v>
      </c>
      <c r="D11" s="237">
        <v>1808815</v>
      </c>
      <c r="E11" s="237">
        <v>1834660</v>
      </c>
      <c r="F11" s="238">
        <v>1.4288360058933589</v>
      </c>
    </row>
    <row r="12" spans="1:14" ht="15.6" customHeight="1">
      <c r="A12" s="236" t="s">
        <v>6</v>
      </c>
      <c r="B12" s="237">
        <v>0</v>
      </c>
      <c r="C12" s="237">
        <v>0</v>
      </c>
      <c r="D12" s="237">
        <v>4009</v>
      </c>
      <c r="E12" s="237">
        <v>428</v>
      </c>
      <c r="F12" s="238">
        <v>-89.324020952856074</v>
      </c>
    </row>
    <row r="13" spans="1:14" ht="15.6" customHeight="1">
      <c r="A13" s="236" t="s">
        <v>175</v>
      </c>
      <c r="B13" s="237">
        <v>0</v>
      </c>
      <c r="C13" s="237">
        <v>0</v>
      </c>
      <c r="D13" s="237">
        <v>0</v>
      </c>
      <c r="E13" s="237">
        <v>0</v>
      </c>
      <c r="F13" s="238"/>
    </row>
    <row r="14" spans="1:14" ht="15.6" customHeight="1">
      <c r="A14" s="236" t="s">
        <v>148</v>
      </c>
      <c r="B14" s="237">
        <v>28508</v>
      </c>
      <c r="C14" s="237">
        <v>66473</v>
      </c>
      <c r="D14" s="237">
        <v>231046</v>
      </c>
      <c r="E14" s="237">
        <v>378838</v>
      </c>
      <c r="F14" s="238">
        <v>63.966482864884057</v>
      </c>
    </row>
    <row r="15" spans="1:14" ht="15.6" customHeight="1">
      <c r="A15" s="236" t="s">
        <v>145</v>
      </c>
      <c r="B15" s="237">
        <v>139192</v>
      </c>
      <c r="C15" s="237">
        <v>238869</v>
      </c>
      <c r="D15" s="237">
        <v>1411541</v>
      </c>
      <c r="E15" s="237">
        <v>1556458</v>
      </c>
      <c r="F15" s="238">
        <v>10.266580991979691</v>
      </c>
    </row>
    <row r="16" spans="1:14" ht="15.6" customHeight="1">
      <c r="A16" s="236" t="s">
        <v>144</v>
      </c>
      <c r="B16" s="237">
        <v>301525</v>
      </c>
      <c r="C16" s="237">
        <v>310413</v>
      </c>
      <c r="D16" s="237">
        <v>2408950</v>
      </c>
      <c r="E16" s="237">
        <v>2353564</v>
      </c>
      <c r="F16" s="238">
        <v>-2.2991759895390089</v>
      </c>
      <c r="G16" s="1"/>
    </row>
    <row r="17" spans="1:10" ht="15.6" customHeight="1">
      <c r="A17" s="236" t="s">
        <v>150</v>
      </c>
      <c r="B17" s="237">
        <v>113616</v>
      </c>
      <c r="C17" s="237">
        <v>113401</v>
      </c>
      <c r="D17" s="237">
        <v>604897</v>
      </c>
      <c r="E17" s="237">
        <v>793939</v>
      </c>
      <c r="F17" s="238">
        <v>31.251932147125871</v>
      </c>
      <c r="G17" s="2"/>
    </row>
    <row r="18" spans="1:10" ht="15.6" customHeight="1">
      <c r="A18" s="236" t="s">
        <v>147</v>
      </c>
      <c r="B18" s="237">
        <v>4151</v>
      </c>
      <c r="C18" s="237">
        <v>0</v>
      </c>
      <c r="D18" s="237">
        <v>11398</v>
      </c>
      <c r="E18" s="237">
        <v>12592</v>
      </c>
      <c r="F18" s="238">
        <v>10.47552202140726</v>
      </c>
    </row>
    <row r="19" spans="1:10" ht="15.6" customHeight="1">
      <c r="A19" s="236" t="s">
        <v>143</v>
      </c>
      <c r="B19" s="237">
        <v>46623</v>
      </c>
      <c r="C19" s="237">
        <v>52135</v>
      </c>
      <c r="D19" s="237">
        <v>97532</v>
      </c>
      <c r="E19" s="237">
        <v>328095</v>
      </c>
      <c r="F19" s="238">
        <v>236.3972849936431</v>
      </c>
    </row>
    <row r="20" spans="1:10" ht="15.6" customHeight="1">
      <c r="A20" s="236" t="s">
        <v>142</v>
      </c>
      <c r="B20" s="237">
        <v>3283</v>
      </c>
      <c r="C20" s="237">
        <v>2961</v>
      </c>
      <c r="D20" s="237">
        <v>31204</v>
      </c>
      <c r="E20" s="237">
        <v>52243</v>
      </c>
      <c r="F20" s="238">
        <v>67.424048198948839</v>
      </c>
      <c r="J20" s="247"/>
    </row>
    <row r="21" spans="1:10" ht="15.6" customHeight="1">
      <c r="A21" s="236" t="s">
        <v>149</v>
      </c>
      <c r="B21" s="237">
        <v>301018</v>
      </c>
      <c r="C21" s="237">
        <v>382453</v>
      </c>
      <c r="D21" s="237">
        <v>2006659</v>
      </c>
      <c r="E21" s="237">
        <v>1953704</v>
      </c>
      <c r="F21" s="238">
        <v>-2.638963570791049</v>
      </c>
    </row>
    <row r="22" spans="1:10" ht="15.6" customHeight="1">
      <c r="A22" s="236" t="s">
        <v>146</v>
      </c>
      <c r="B22" s="237">
        <v>10380</v>
      </c>
      <c r="C22" s="237">
        <v>18724</v>
      </c>
      <c r="D22" s="237">
        <v>107250</v>
      </c>
      <c r="E22" s="237">
        <v>118434</v>
      </c>
      <c r="F22" s="238">
        <v>10.42797202797203</v>
      </c>
    </row>
    <row r="23" spans="1:10" ht="15.6" customHeight="1">
      <c r="A23" s="236" t="s">
        <v>165</v>
      </c>
      <c r="B23" s="237">
        <v>10343</v>
      </c>
      <c r="C23" s="237">
        <v>0</v>
      </c>
      <c r="D23" s="237">
        <v>25463</v>
      </c>
      <c r="E23" s="237">
        <v>14103</v>
      </c>
      <c r="F23" s="238">
        <v>-44.613753289086127</v>
      </c>
    </row>
    <row r="24" spans="1:10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10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10" ht="15.6" customHeight="1">
      <c r="A26" s="236" t="s">
        <v>152</v>
      </c>
      <c r="B26" s="237">
        <v>5020</v>
      </c>
      <c r="C26" s="237">
        <v>0</v>
      </c>
      <c r="D26" s="237">
        <v>8597</v>
      </c>
      <c r="E26" s="237">
        <v>5313</v>
      </c>
      <c r="F26" s="238">
        <v>-38.199371873909513</v>
      </c>
    </row>
    <row r="27" spans="1:10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10" ht="15.6" customHeight="1">
      <c r="A28" s="236" t="s">
        <v>177</v>
      </c>
      <c r="B28" s="237">
        <v>8680</v>
      </c>
      <c r="C28" s="237">
        <v>8280</v>
      </c>
      <c r="D28" s="237">
        <v>75561</v>
      </c>
      <c r="E28" s="237">
        <v>39579</v>
      </c>
      <c r="F28" s="238">
        <v>-47.619803867074282</v>
      </c>
    </row>
    <row r="29" spans="1:10" ht="15.6" customHeight="1">
      <c r="A29" s="236" t="s">
        <v>178</v>
      </c>
      <c r="B29" s="237">
        <v>0</v>
      </c>
      <c r="C29" s="237">
        <v>0</v>
      </c>
      <c r="D29" s="237">
        <v>7012</v>
      </c>
      <c r="E29" s="237">
        <v>0</v>
      </c>
      <c r="F29" s="238">
        <v>-100</v>
      </c>
    </row>
    <row r="30" spans="1:10" ht="15.6" customHeight="1">
      <c r="A30" s="236" t="s">
        <v>179</v>
      </c>
      <c r="B30" s="237">
        <v>0</v>
      </c>
      <c r="C30" s="237">
        <v>0</v>
      </c>
      <c r="D30" s="237">
        <v>0</v>
      </c>
      <c r="E30" s="237">
        <v>3142</v>
      </c>
      <c r="F30" s="238"/>
    </row>
    <row r="31" spans="1:10" ht="15.6" customHeight="1">
      <c r="A31" s="236" t="s">
        <v>180</v>
      </c>
      <c r="B31" s="237">
        <v>260268</v>
      </c>
      <c r="C31" s="237">
        <v>170839</v>
      </c>
      <c r="D31" s="237">
        <v>1576134</v>
      </c>
      <c r="E31" s="237">
        <v>1423231</v>
      </c>
      <c r="F31" s="238">
        <v>-9.7011421617705054</v>
      </c>
    </row>
    <row r="32" spans="1:10" ht="15.6" customHeight="1">
      <c r="A32" s="236" t="s">
        <v>181</v>
      </c>
      <c r="B32" s="237">
        <v>8465</v>
      </c>
      <c r="C32" s="237">
        <v>15506</v>
      </c>
      <c r="D32" s="237">
        <v>128136</v>
      </c>
      <c r="E32" s="237">
        <v>133891</v>
      </c>
      <c r="F32" s="238">
        <v>4.4913217206717917</v>
      </c>
    </row>
    <row r="33" spans="1:6" ht="15.6" customHeight="1">
      <c r="A33" s="236" t="s">
        <v>182</v>
      </c>
      <c r="B33" s="237">
        <v>0</v>
      </c>
      <c r="C33" s="237">
        <v>0</v>
      </c>
      <c r="D33" s="237">
        <v>23</v>
      </c>
      <c r="E33" s="237">
        <v>3</v>
      </c>
      <c r="F33" s="238">
        <v>-86.956521739130437</v>
      </c>
    </row>
    <row r="34" spans="1:6" ht="15.6" customHeight="1">
      <c r="A34" s="236" t="s">
        <v>183</v>
      </c>
      <c r="B34" s="237">
        <v>0</v>
      </c>
      <c r="C34" s="237">
        <v>0</v>
      </c>
      <c r="D34" s="237">
        <v>0</v>
      </c>
      <c r="E34" s="237">
        <v>89</v>
      </c>
    </row>
    <row r="35" spans="1:6" ht="15.6" customHeight="1">
      <c r="A35" s="240" t="s">
        <v>153</v>
      </c>
      <c r="B35" s="241">
        <f>SUM(B7:B34)</f>
        <v>1589092</v>
      </c>
      <c r="C35" s="241">
        <f>SUM(C7:C34)</f>
        <v>1801285</v>
      </c>
      <c r="D35" s="241">
        <f>SUM(D7:D34)</f>
        <v>11604353</v>
      </c>
      <c r="E35" s="241">
        <f>SUM(E7:E34)</f>
        <v>11945426</v>
      </c>
      <c r="F35" s="242">
        <f>E35*100/D35-100</f>
        <v>2.9391815295518882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B44D-A5AF-4703-AA2E-517FECCF758A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195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22802</v>
      </c>
      <c r="C7" s="237">
        <v>43045</v>
      </c>
      <c r="D7" s="237">
        <v>332228</v>
      </c>
      <c r="E7" s="237">
        <v>298610</v>
      </c>
      <c r="F7" s="238">
        <v>-10.11895445296604</v>
      </c>
      <c r="G7" s="6"/>
    </row>
    <row r="8" spans="1:14" s="33" customFormat="1" ht="15.6" customHeight="1">
      <c r="A8" s="236" t="s">
        <v>11</v>
      </c>
      <c r="B8" s="237">
        <v>82119</v>
      </c>
      <c r="C8" s="237">
        <v>118019</v>
      </c>
      <c r="D8" s="237">
        <v>280919</v>
      </c>
      <c r="E8" s="237">
        <v>507805</v>
      </c>
      <c r="F8" s="238">
        <v>80.765629950270352</v>
      </c>
      <c r="G8" s="239"/>
    </row>
    <row r="9" spans="1:14" ht="15.6" customHeight="1">
      <c r="A9" s="236" t="s">
        <v>8</v>
      </c>
      <c r="B9" s="237">
        <v>395392</v>
      </c>
      <c r="C9" s="237">
        <v>301836</v>
      </c>
      <c r="D9" s="237">
        <v>1904716</v>
      </c>
      <c r="E9" s="237">
        <v>2117598</v>
      </c>
      <c r="F9" s="238">
        <v>11.17657435544197</v>
      </c>
      <c r="G9" s="6"/>
    </row>
    <row r="10" spans="1:14" ht="15.6" customHeight="1">
      <c r="A10" s="236" t="s">
        <v>10</v>
      </c>
      <c r="B10" s="237">
        <v>53952</v>
      </c>
      <c r="C10" s="237">
        <v>90808</v>
      </c>
      <c r="D10" s="237">
        <v>540856</v>
      </c>
      <c r="E10" s="237">
        <v>483390</v>
      </c>
      <c r="F10" s="238">
        <v>-10.625009244604851</v>
      </c>
    </row>
    <row r="11" spans="1:14" ht="15.6" customHeight="1">
      <c r="A11" s="236" t="s">
        <v>9</v>
      </c>
      <c r="B11" s="237">
        <v>0</v>
      </c>
      <c r="C11" s="237">
        <v>18</v>
      </c>
      <c r="D11" s="237">
        <v>5140</v>
      </c>
      <c r="E11" s="237">
        <v>62</v>
      </c>
      <c r="F11" s="238">
        <v>-98.793774319066145</v>
      </c>
    </row>
    <row r="12" spans="1:14" ht="15.6" customHeight="1">
      <c r="A12" s="236" t="s">
        <v>6</v>
      </c>
      <c r="B12" s="237">
        <v>35230</v>
      </c>
      <c r="C12" s="237">
        <v>34275</v>
      </c>
      <c r="D12" s="237">
        <v>288224</v>
      </c>
      <c r="E12" s="237">
        <v>341683</v>
      </c>
      <c r="F12" s="238">
        <v>18.547726768069278</v>
      </c>
    </row>
    <row r="13" spans="1:14" ht="15.6" customHeight="1">
      <c r="A13" s="236" t="s">
        <v>175</v>
      </c>
      <c r="B13" s="237">
        <v>9</v>
      </c>
      <c r="C13" s="237">
        <v>9</v>
      </c>
      <c r="D13" s="237">
        <v>75</v>
      </c>
      <c r="E13" s="237">
        <v>68</v>
      </c>
      <c r="F13" s="238">
        <v>-9.3333333333333286</v>
      </c>
    </row>
    <row r="14" spans="1:14" ht="15.6" customHeight="1">
      <c r="A14" s="236" t="s">
        <v>148</v>
      </c>
      <c r="B14" s="237">
        <v>139844</v>
      </c>
      <c r="C14" s="237">
        <v>56528</v>
      </c>
      <c r="D14" s="237">
        <v>785895</v>
      </c>
      <c r="E14" s="237">
        <v>782576</v>
      </c>
      <c r="F14" s="238">
        <v>-0.42232104797714948</v>
      </c>
    </row>
    <row r="15" spans="1:14" ht="15.6" customHeight="1">
      <c r="A15" s="236" t="s">
        <v>145</v>
      </c>
      <c r="B15" s="237">
        <v>136653</v>
      </c>
      <c r="C15" s="237">
        <v>160330</v>
      </c>
      <c r="D15" s="237">
        <v>1260605</v>
      </c>
      <c r="E15" s="237">
        <v>977506</v>
      </c>
      <c r="F15" s="238">
        <v>-22.45739149059381</v>
      </c>
    </row>
    <row r="16" spans="1:14" ht="15.6" customHeight="1">
      <c r="A16" s="236" t="s">
        <v>144</v>
      </c>
      <c r="B16" s="237">
        <v>171887</v>
      </c>
      <c r="C16" s="237">
        <v>296101</v>
      </c>
      <c r="D16" s="237">
        <v>1160768</v>
      </c>
      <c r="E16" s="237">
        <v>1578798</v>
      </c>
      <c r="F16" s="238">
        <v>36.013225726415612</v>
      </c>
      <c r="G16" s="1"/>
    </row>
    <row r="17" spans="1:7" ht="15.6" customHeight="1">
      <c r="A17" s="236" t="s">
        <v>150</v>
      </c>
      <c r="B17" s="237">
        <v>60643</v>
      </c>
      <c r="C17" s="237">
        <v>80023</v>
      </c>
      <c r="D17" s="237">
        <v>510695</v>
      </c>
      <c r="E17" s="237">
        <v>538142</v>
      </c>
      <c r="F17" s="238">
        <v>5.3744407131458161</v>
      </c>
      <c r="G17" s="2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104367</v>
      </c>
      <c r="C19" s="237">
        <v>61748</v>
      </c>
      <c r="D19" s="237">
        <v>531364</v>
      </c>
      <c r="E19" s="237">
        <v>317674</v>
      </c>
      <c r="F19" s="238">
        <v>-40.215370254665352</v>
      </c>
    </row>
    <row r="20" spans="1:7" ht="15.6" customHeight="1">
      <c r="A20" s="236" t="s">
        <v>142</v>
      </c>
      <c r="B20" s="237">
        <v>180960</v>
      </c>
      <c r="C20" s="237">
        <v>176156</v>
      </c>
      <c r="D20" s="237">
        <v>1473290</v>
      </c>
      <c r="E20" s="237">
        <v>1269607</v>
      </c>
      <c r="F20" s="238">
        <v>-13.825044628009421</v>
      </c>
    </row>
    <row r="21" spans="1:7" ht="15.6" customHeight="1">
      <c r="A21" s="236" t="s">
        <v>149</v>
      </c>
      <c r="B21" s="237">
        <v>201045</v>
      </c>
      <c r="C21" s="237">
        <v>221445</v>
      </c>
      <c r="D21" s="237">
        <v>1151411</v>
      </c>
      <c r="E21" s="237">
        <v>1007274</v>
      </c>
      <c r="F21" s="238">
        <v>-12.518292772954229</v>
      </c>
    </row>
    <row r="22" spans="1:7" ht="15.6" customHeight="1">
      <c r="A22" s="236" t="s">
        <v>146</v>
      </c>
      <c r="B22" s="237">
        <v>34</v>
      </c>
      <c r="C22" s="237">
        <v>29</v>
      </c>
      <c r="D22" s="237">
        <v>5093</v>
      </c>
      <c r="E22" s="237">
        <v>2560</v>
      </c>
      <c r="F22" s="238">
        <v>-49.734930296485373</v>
      </c>
    </row>
    <row r="23" spans="1:7" ht="15.6" customHeight="1">
      <c r="A23" s="236" t="s">
        <v>165</v>
      </c>
      <c r="B23" s="237">
        <v>19753</v>
      </c>
      <c r="C23" s="237">
        <v>30390</v>
      </c>
      <c r="D23" s="237">
        <v>192171</v>
      </c>
      <c r="E23" s="237">
        <v>152887</v>
      </c>
      <c r="F23" s="238">
        <v>-20.442210323097651</v>
      </c>
    </row>
    <row r="24" spans="1:7" ht="15.6" customHeight="1">
      <c r="A24" s="236" t="s">
        <v>141</v>
      </c>
      <c r="B24" s="237">
        <v>0</v>
      </c>
      <c r="C24" s="237">
        <v>0</v>
      </c>
      <c r="D24" s="237">
        <v>5036</v>
      </c>
      <c r="E24" s="237">
        <v>0</v>
      </c>
      <c r="F24" s="238">
        <v>-100</v>
      </c>
    </row>
    <row r="25" spans="1:7" ht="15.6" customHeight="1">
      <c r="A25" s="236" t="s">
        <v>140</v>
      </c>
      <c r="B25" s="237">
        <v>20</v>
      </c>
      <c r="C25" s="237">
        <v>24</v>
      </c>
      <c r="D25" s="237">
        <v>92</v>
      </c>
      <c r="E25" s="237">
        <v>39</v>
      </c>
      <c r="F25" s="238">
        <v>-57.608695652173907</v>
      </c>
    </row>
    <row r="26" spans="1:7" ht="15.6" customHeight="1">
      <c r="A26" s="236" t="s">
        <v>152</v>
      </c>
      <c r="B26" s="237">
        <v>57266</v>
      </c>
      <c r="C26" s="237">
        <v>83893</v>
      </c>
      <c r="D26" s="237">
        <v>355917</v>
      </c>
      <c r="E26" s="237">
        <v>394801</v>
      </c>
      <c r="F26" s="238">
        <v>10.92501903533689</v>
      </c>
    </row>
    <row r="27" spans="1:7" ht="15.6" customHeight="1">
      <c r="A27" s="236" t="s">
        <v>173</v>
      </c>
      <c r="B27" s="237">
        <v>30416</v>
      </c>
      <c r="C27" s="237">
        <v>3131</v>
      </c>
      <c r="D27" s="237">
        <v>82574</v>
      </c>
      <c r="E27" s="237">
        <v>52195</v>
      </c>
      <c r="F27" s="238">
        <v>-36.790030760287742</v>
      </c>
    </row>
    <row r="28" spans="1:7" ht="15.6" customHeight="1">
      <c r="A28" s="236" t="s">
        <v>177</v>
      </c>
      <c r="B28" s="237">
        <v>0</v>
      </c>
      <c r="C28" s="237">
        <v>0</v>
      </c>
      <c r="D28" s="237">
        <v>1981</v>
      </c>
      <c r="E28" s="237">
        <v>0</v>
      </c>
      <c r="F28" s="238">
        <v>-100</v>
      </c>
    </row>
    <row r="29" spans="1:7" ht="15.6" customHeight="1">
      <c r="A29" s="236" t="s">
        <v>178</v>
      </c>
      <c r="B29" s="237">
        <v>94056</v>
      </c>
      <c r="C29" s="237">
        <v>112481</v>
      </c>
      <c r="D29" s="237">
        <v>699474</v>
      </c>
      <c r="E29" s="237">
        <v>629568</v>
      </c>
      <c r="F29" s="238">
        <v>-9.9940812667804693</v>
      </c>
    </row>
    <row r="30" spans="1:7" ht="15.6" customHeight="1">
      <c r="A30" s="236" t="s">
        <v>179</v>
      </c>
      <c r="B30" s="237">
        <v>39365</v>
      </c>
      <c r="C30" s="237">
        <v>19557</v>
      </c>
      <c r="D30" s="237">
        <v>255636</v>
      </c>
      <c r="E30" s="237">
        <v>152200</v>
      </c>
      <c r="F30" s="238">
        <v>-40.462219718662467</v>
      </c>
    </row>
    <row r="31" spans="1:7" ht="15.6" customHeight="1">
      <c r="A31" s="236" t="s">
        <v>180</v>
      </c>
      <c r="B31" s="237">
        <v>15095</v>
      </c>
      <c r="C31" s="237">
        <v>34981</v>
      </c>
      <c r="D31" s="237">
        <v>50903</v>
      </c>
      <c r="E31" s="237">
        <v>176179</v>
      </c>
      <c r="F31" s="238">
        <v>246.10730212364689</v>
      </c>
    </row>
    <row r="32" spans="1:7" ht="15.6" customHeight="1">
      <c r="A32" s="236" t="s">
        <v>181</v>
      </c>
      <c r="B32" s="237">
        <v>55578</v>
      </c>
      <c r="C32" s="237">
        <v>55648</v>
      </c>
      <c r="D32" s="237">
        <v>405438</v>
      </c>
      <c r="E32" s="237">
        <v>290687</v>
      </c>
      <c r="F32" s="238">
        <v>-28.302971107789599</v>
      </c>
    </row>
    <row r="33" spans="1:6" ht="15.6" customHeight="1">
      <c r="A33" s="236" t="s">
        <v>182</v>
      </c>
      <c r="B33" s="237">
        <v>0</v>
      </c>
      <c r="C33" s="237">
        <v>0</v>
      </c>
      <c r="D33" s="237">
        <v>0</v>
      </c>
      <c r="E33" s="237">
        <v>108</v>
      </c>
      <c r="F33" s="238"/>
    </row>
    <row r="34" spans="1:6" ht="15.6" customHeight="1">
      <c r="A34" s="236" t="s">
        <v>183</v>
      </c>
      <c r="B34" s="237">
        <v>6709</v>
      </c>
      <c r="C34" s="237">
        <v>0</v>
      </c>
      <c r="D34" s="237">
        <v>33948</v>
      </c>
      <c r="E34" s="237">
        <v>38712</v>
      </c>
      <c r="F34" s="238">
        <v>14.03322728879462</v>
      </c>
    </row>
    <row r="35" spans="1:6" ht="15.6" customHeight="1">
      <c r="A35" s="240" t="s">
        <v>153</v>
      </c>
      <c r="B35" s="241">
        <f>SUM(B7:B34)</f>
        <v>1903195</v>
      </c>
      <c r="C35" s="241">
        <f>SUM(C7:C34)</f>
        <v>1980475</v>
      </c>
      <c r="D35" s="241">
        <f>SUM(D7:D34)</f>
        <v>12314449</v>
      </c>
      <c r="E35" s="241">
        <f>SUM(E7:E34)</f>
        <v>12110729</v>
      </c>
      <c r="F35" s="242">
        <f>E35*100/D35-100</f>
        <v>-1.6543168110891457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80AA7-1FAA-4C80-815E-969ECFFDA863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196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4915</v>
      </c>
      <c r="C7" s="237">
        <v>8608</v>
      </c>
      <c r="D7" s="237">
        <v>54714</v>
      </c>
      <c r="E7" s="237">
        <v>65404</v>
      </c>
      <c r="F7" s="238">
        <v>19.53796103373908</v>
      </c>
      <c r="G7" s="6"/>
    </row>
    <row r="8" spans="1:14" s="33" customFormat="1" ht="15.6" customHeight="1">
      <c r="A8" s="236" t="s">
        <v>11</v>
      </c>
      <c r="B8" s="237">
        <v>7632</v>
      </c>
      <c r="C8" s="237">
        <v>9215</v>
      </c>
      <c r="D8" s="237">
        <v>65053</v>
      </c>
      <c r="E8" s="237">
        <v>74630</v>
      </c>
      <c r="F8" s="238">
        <v>14.721842190214129</v>
      </c>
    </row>
    <row r="9" spans="1:14" ht="15.6" customHeight="1">
      <c r="A9" s="236" t="s">
        <v>8</v>
      </c>
      <c r="B9" s="237">
        <v>35788</v>
      </c>
      <c r="C9" s="237">
        <v>34404</v>
      </c>
      <c r="D9" s="237">
        <v>274955</v>
      </c>
      <c r="E9" s="237">
        <v>237836</v>
      </c>
      <c r="F9" s="238">
        <v>-13.50002727719081</v>
      </c>
      <c r="G9" s="6"/>
    </row>
    <row r="10" spans="1:14" ht="15.6" customHeight="1">
      <c r="A10" s="236" t="s">
        <v>10</v>
      </c>
      <c r="B10" s="237">
        <v>101163</v>
      </c>
      <c r="C10" s="237">
        <v>89461</v>
      </c>
      <c r="D10" s="237">
        <v>708333</v>
      </c>
      <c r="E10" s="237">
        <v>312434</v>
      </c>
      <c r="F10" s="238">
        <v>-55.891649831364617</v>
      </c>
    </row>
    <row r="11" spans="1:14" ht="15.6" customHeight="1">
      <c r="A11" s="236" t="s">
        <v>9</v>
      </c>
      <c r="B11" s="237">
        <v>473556</v>
      </c>
      <c r="C11" s="237">
        <v>439758</v>
      </c>
      <c r="D11" s="237">
        <v>3314270</v>
      </c>
      <c r="E11" s="237">
        <v>3226577</v>
      </c>
      <c r="F11" s="238">
        <v>-2.6459220280785871</v>
      </c>
    </row>
    <row r="12" spans="1:14" ht="15.6" customHeight="1">
      <c r="A12" s="236" t="s">
        <v>6</v>
      </c>
      <c r="B12" s="237">
        <v>19814</v>
      </c>
      <c r="C12" s="237">
        <v>26515</v>
      </c>
      <c r="D12" s="237">
        <v>179349</v>
      </c>
      <c r="E12" s="237">
        <v>160159</v>
      </c>
      <c r="F12" s="238">
        <v>-10.699808752766961</v>
      </c>
    </row>
    <row r="13" spans="1:14" ht="15.6" customHeight="1">
      <c r="A13" s="236" t="s">
        <v>175</v>
      </c>
      <c r="B13" s="237">
        <v>385</v>
      </c>
      <c r="C13" s="237">
        <v>135</v>
      </c>
      <c r="D13" s="237">
        <v>2997</v>
      </c>
      <c r="E13" s="237">
        <v>1155</v>
      </c>
      <c r="F13" s="238">
        <v>-61.461461461461468</v>
      </c>
    </row>
    <row r="14" spans="1:14" ht="15.6" customHeight="1">
      <c r="A14" s="236" t="s">
        <v>148</v>
      </c>
      <c r="B14" s="237">
        <v>818524</v>
      </c>
      <c r="C14" s="237">
        <v>776895</v>
      </c>
      <c r="D14" s="237">
        <v>5794101</v>
      </c>
      <c r="E14" s="237">
        <v>5424689</v>
      </c>
      <c r="F14" s="238">
        <v>-6.3756568965573734</v>
      </c>
    </row>
    <row r="15" spans="1:14" ht="15.6" customHeight="1">
      <c r="A15" s="236" t="s">
        <v>145</v>
      </c>
      <c r="B15" s="237">
        <v>283350</v>
      </c>
      <c r="C15" s="237">
        <v>261550</v>
      </c>
      <c r="D15" s="237">
        <v>1848874</v>
      </c>
      <c r="E15" s="237">
        <v>1707924</v>
      </c>
      <c r="F15" s="238">
        <v>-7.6235589877947376</v>
      </c>
    </row>
    <row r="16" spans="1:14" ht="15.6" customHeight="1">
      <c r="A16" s="236" t="s">
        <v>144</v>
      </c>
      <c r="B16" s="237">
        <v>25653</v>
      </c>
      <c r="C16" s="237">
        <v>15716</v>
      </c>
      <c r="D16" s="237">
        <v>204644</v>
      </c>
      <c r="E16" s="237">
        <v>147263</v>
      </c>
      <c r="F16" s="238">
        <v>-28.03942456167783</v>
      </c>
      <c r="G16" s="1"/>
    </row>
    <row r="17" spans="1:8" ht="15.6" customHeight="1">
      <c r="A17" s="236" t="s">
        <v>150</v>
      </c>
      <c r="B17" s="237">
        <v>68051</v>
      </c>
      <c r="C17" s="237">
        <v>76158</v>
      </c>
      <c r="D17" s="237">
        <v>470768</v>
      </c>
      <c r="E17" s="237">
        <v>479481</v>
      </c>
      <c r="F17" s="238">
        <v>1.8508054923019439</v>
      </c>
      <c r="G17" s="2"/>
    </row>
    <row r="18" spans="1:8" ht="15.6" customHeight="1">
      <c r="A18" s="236" t="s">
        <v>147</v>
      </c>
      <c r="B18" s="237">
        <v>39</v>
      </c>
      <c r="C18" s="237">
        <v>0</v>
      </c>
      <c r="D18" s="237">
        <v>39</v>
      </c>
      <c r="E18" s="237">
        <v>0</v>
      </c>
      <c r="F18" s="238">
        <v>-100</v>
      </c>
    </row>
    <row r="19" spans="1:8" ht="15.6" customHeight="1">
      <c r="A19" s="236" t="s">
        <v>143</v>
      </c>
      <c r="B19" s="237">
        <v>49443</v>
      </c>
      <c r="C19" s="237">
        <v>41418</v>
      </c>
      <c r="D19" s="237">
        <v>372779</v>
      </c>
      <c r="E19" s="237">
        <v>367909</v>
      </c>
      <c r="F19" s="238">
        <v>-1.306404062460601</v>
      </c>
      <c r="H19" s="248"/>
    </row>
    <row r="20" spans="1:8" ht="15.6" customHeight="1">
      <c r="A20" s="236" t="s">
        <v>142</v>
      </c>
      <c r="B20" s="237">
        <v>64232</v>
      </c>
      <c r="C20" s="237">
        <v>67249</v>
      </c>
      <c r="D20" s="237">
        <v>510450</v>
      </c>
      <c r="E20" s="237">
        <v>507998</v>
      </c>
      <c r="F20" s="238">
        <v>-0.48036046625526302</v>
      </c>
    </row>
    <row r="21" spans="1:8" ht="15.6" customHeight="1">
      <c r="A21" s="236" t="s">
        <v>149</v>
      </c>
      <c r="B21" s="237">
        <v>21206</v>
      </c>
      <c r="C21" s="237">
        <v>3307</v>
      </c>
      <c r="D21" s="237">
        <v>133134</v>
      </c>
      <c r="E21" s="237">
        <v>44486</v>
      </c>
      <c r="F21" s="238">
        <v>-66.58554539035859</v>
      </c>
    </row>
    <row r="22" spans="1:8" ht="15.6" customHeight="1">
      <c r="A22" s="236" t="s">
        <v>146</v>
      </c>
      <c r="B22" s="237">
        <v>19843</v>
      </c>
      <c r="C22" s="237">
        <v>32875</v>
      </c>
      <c r="D22" s="237">
        <v>116579</v>
      </c>
      <c r="E22" s="237">
        <v>144065</v>
      </c>
      <c r="F22" s="238">
        <v>23.577145111898371</v>
      </c>
    </row>
    <row r="23" spans="1:8" ht="15.6" customHeight="1">
      <c r="A23" s="236" t="s">
        <v>165</v>
      </c>
      <c r="B23" s="237">
        <v>12638</v>
      </c>
      <c r="C23" s="237">
        <v>38361</v>
      </c>
      <c r="D23" s="237">
        <v>87626</v>
      </c>
      <c r="E23" s="237">
        <v>269678</v>
      </c>
      <c r="F23" s="238">
        <v>207.760253805948</v>
      </c>
    </row>
    <row r="24" spans="1:8" ht="15.6" customHeight="1">
      <c r="A24" s="236" t="s">
        <v>141</v>
      </c>
      <c r="B24" s="237">
        <v>54532</v>
      </c>
      <c r="C24" s="237">
        <v>48912</v>
      </c>
      <c r="D24" s="237">
        <v>354732</v>
      </c>
      <c r="E24" s="237">
        <v>354917</v>
      </c>
      <c r="F24" s="238">
        <v>5.2152047179276913E-2</v>
      </c>
    </row>
    <row r="25" spans="1:8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8" ht="15.6" customHeight="1">
      <c r="A26" s="236" t="s">
        <v>152</v>
      </c>
      <c r="B26" s="237">
        <v>6037</v>
      </c>
      <c r="C26" s="237">
        <v>2728</v>
      </c>
      <c r="D26" s="237">
        <v>52408</v>
      </c>
      <c r="E26" s="237">
        <v>11429</v>
      </c>
      <c r="F26" s="238">
        <v>-78.192260723553659</v>
      </c>
    </row>
    <row r="27" spans="1:8" ht="15.6" customHeight="1">
      <c r="A27" s="236" t="s">
        <v>173</v>
      </c>
      <c r="B27" s="237">
        <v>66683</v>
      </c>
      <c r="C27" s="237">
        <v>72342</v>
      </c>
      <c r="D27" s="237">
        <v>560723</v>
      </c>
      <c r="E27" s="237">
        <v>560373</v>
      </c>
      <c r="F27" s="238">
        <v>-6.2419412080473073E-2</v>
      </c>
    </row>
    <row r="28" spans="1:8" ht="15.6" customHeight="1">
      <c r="A28" s="236" t="s">
        <v>177</v>
      </c>
      <c r="B28" s="237">
        <v>4735</v>
      </c>
      <c r="C28" s="237">
        <v>6518</v>
      </c>
      <c r="D28" s="237">
        <v>38520</v>
      </c>
      <c r="E28" s="237">
        <v>48709</v>
      </c>
      <c r="F28" s="238">
        <v>26.451194184839039</v>
      </c>
    </row>
    <row r="29" spans="1:8" ht="15.6" customHeight="1">
      <c r="A29" s="236" t="s">
        <v>178</v>
      </c>
      <c r="B29" s="237">
        <v>124815</v>
      </c>
      <c r="C29" s="237">
        <v>132415</v>
      </c>
      <c r="D29" s="237">
        <v>965300</v>
      </c>
      <c r="E29" s="237">
        <v>935633</v>
      </c>
      <c r="F29" s="238">
        <v>-3.0733450740702319</v>
      </c>
    </row>
    <row r="30" spans="1:8" ht="15.6" customHeight="1">
      <c r="A30" s="236" t="s">
        <v>179</v>
      </c>
      <c r="B30" s="237">
        <v>14782</v>
      </c>
      <c r="C30" s="237">
        <v>25027</v>
      </c>
      <c r="D30" s="237">
        <v>145724</v>
      </c>
      <c r="E30" s="237">
        <v>193643</v>
      </c>
      <c r="F30" s="238">
        <v>32.883396008893527</v>
      </c>
    </row>
    <row r="31" spans="1:8" ht="15.6" customHeight="1">
      <c r="A31" s="236" t="s">
        <v>180</v>
      </c>
      <c r="B31" s="237">
        <v>45621</v>
      </c>
      <c r="C31" s="237">
        <v>65448</v>
      </c>
      <c r="D31" s="237">
        <v>391223</v>
      </c>
      <c r="E31" s="237">
        <v>336325</v>
      </c>
      <c r="F31" s="238">
        <v>-14.032406070195259</v>
      </c>
    </row>
    <row r="32" spans="1:8" ht="15.6" customHeight="1">
      <c r="A32" s="236" t="s">
        <v>181</v>
      </c>
      <c r="B32" s="237">
        <v>1238847</v>
      </c>
      <c r="C32" s="237">
        <v>1149471</v>
      </c>
      <c r="D32" s="237">
        <v>8391547</v>
      </c>
      <c r="E32" s="237">
        <v>7913381</v>
      </c>
      <c r="F32" s="238">
        <v>-5.698186520316213</v>
      </c>
    </row>
    <row r="33" spans="1:6" ht="15.6" customHeight="1">
      <c r="A33" s="236" t="s">
        <v>182</v>
      </c>
      <c r="B33" s="237">
        <v>178132</v>
      </c>
      <c r="C33" s="237">
        <v>162536</v>
      </c>
      <c r="D33" s="237">
        <v>1174317</v>
      </c>
      <c r="E33" s="237">
        <v>1113417</v>
      </c>
      <c r="F33" s="238">
        <v>-5.1859932198886716</v>
      </c>
    </row>
    <row r="34" spans="1:6" ht="15.6" customHeight="1">
      <c r="A34" s="236" t="s">
        <v>183</v>
      </c>
      <c r="B34" s="237">
        <v>24443</v>
      </c>
      <c r="C34" s="237">
        <v>23057</v>
      </c>
      <c r="D34" s="237">
        <v>158739</v>
      </c>
      <c r="E34" s="237">
        <v>169449</v>
      </c>
      <c r="F34" s="238">
        <v>6.7469241963222686</v>
      </c>
    </row>
    <row r="35" spans="1:6" ht="15.6" customHeight="1">
      <c r="A35" s="240" t="s">
        <v>153</v>
      </c>
      <c r="B35" s="241">
        <f>SUM(B7:B34)</f>
        <v>3764859</v>
      </c>
      <c r="C35" s="241">
        <f>SUM(C7:C34)</f>
        <v>3610079</v>
      </c>
      <c r="D35" s="241">
        <f>SUM(D7:D34)</f>
        <v>26371898</v>
      </c>
      <c r="E35" s="241">
        <f>SUM(E7:E34)</f>
        <v>24808964</v>
      </c>
      <c r="F35" s="242">
        <f>E35*100/D35-100</f>
        <v>-5.9265131390998107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AD5A7-9F56-4504-8403-2A8EB84E5411}">
  <sheetPr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15"/>
      <c r="B1" s="16"/>
      <c r="C1" s="16"/>
      <c r="D1" s="17"/>
      <c r="E1" s="18"/>
      <c r="F1" s="17"/>
      <c r="H1" s="19"/>
      <c r="J1" s="19"/>
      <c r="K1" s="19"/>
    </row>
    <row r="2" spans="1:11">
      <c r="A2" s="20"/>
      <c r="B2" s="17"/>
      <c r="C2" s="21"/>
      <c r="D2" s="17"/>
      <c r="E2" s="20"/>
      <c r="F2" s="17"/>
      <c r="G2" s="22"/>
      <c r="H2" s="17"/>
      <c r="I2" s="22"/>
      <c r="J2" s="17"/>
      <c r="K2" s="17"/>
    </row>
    <row r="3" spans="1:11">
      <c r="A3" s="20"/>
      <c r="B3" s="16"/>
      <c r="C3" s="21"/>
      <c r="D3" s="17"/>
      <c r="E3" s="22"/>
      <c r="F3" s="17"/>
      <c r="G3" s="22"/>
      <c r="H3" s="17"/>
      <c r="I3" s="22"/>
      <c r="J3" s="17"/>
      <c r="K3" s="17"/>
    </row>
    <row r="4" spans="1:11">
      <c r="A4" s="20"/>
      <c r="B4" s="17"/>
      <c r="C4" s="21"/>
      <c r="D4" s="19"/>
      <c r="E4" s="23"/>
      <c r="F4" s="17"/>
      <c r="G4" s="23"/>
      <c r="H4" s="19"/>
      <c r="I4" s="23"/>
      <c r="J4" s="19"/>
      <c r="K4" s="19"/>
    </row>
    <row r="5" spans="1:11">
      <c r="A5" s="20"/>
      <c r="B5" s="17"/>
      <c r="C5" s="24"/>
      <c r="D5" s="17"/>
      <c r="E5" s="22"/>
      <c r="F5" s="17"/>
      <c r="G5" s="22"/>
      <c r="H5" s="17"/>
      <c r="I5" s="22"/>
      <c r="J5" s="17"/>
      <c r="K5" s="17"/>
    </row>
    <row r="6" spans="1:11">
      <c r="A6" s="20"/>
      <c r="B6" s="17"/>
      <c r="C6" s="6"/>
      <c r="D6" s="17"/>
      <c r="E6" s="22"/>
      <c r="F6" s="17"/>
      <c r="G6" s="22"/>
      <c r="H6" s="17"/>
      <c r="I6" s="22"/>
      <c r="J6" s="17"/>
      <c r="K6" s="17"/>
    </row>
    <row r="7" spans="1:11">
      <c r="A7" s="20"/>
      <c r="B7" s="17"/>
      <c r="C7" s="21"/>
      <c r="D7" s="17"/>
      <c r="E7" s="21"/>
      <c r="F7" s="17"/>
      <c r="G7" s="22"/>
      <c r="H7" s="17"/>
      <c r="I7" s="22"/>
      <c r="J7" s="17"/>
      <c r="K7" s="17"/>
    </row>
    <row r="8" spans="1:11">
      <c r="A8" s="20"/>
      <c r="B8" s="17"/>
      <c r="C8" s="21"/>
      <c r="D8" s="19"/>
      <c r="E8" s="25"/>
      <c r="F8" s="17"/>
      <c r="G8" s="23"/>
      <c r="H8" s="19"/>
      <c r="I8" s="23"/>
      <c r="J8" s="19"/>
      <c r="K8" s="19"/>
    </row>
    <row r="9" spans="1:11">
      <c r="A9" s="20"/>
      <c r="B9" s="17"/>
      <c r="C9" s="24"/>
      <c r="D9" s="17"/>
      <c r="E9" s="21"/>
      <c r="F9" s="17"/>
      <c r="G9" s="22"/>
      <c r="H9" s="17"/>
      <c r="I9" s="22"/>
      <c r="J9" s="17"/>
      <c r="K9" s="17"/>
    </row>
    <row r="10" spans="1:11">
      <c r="A10" s="20"/>
      <c r="B10" s="17"/>
      <c r="C10" s="25"/>
      <c r="D10" s="19"/>
      <c r="E10" s="25"/>
      <c r="F10" s="17"/>
      <c r="G10" s="23"/>
      <c r="H10" s="19"/>
      <c r="I10" s="23"/>
      <c r="J10" s="19"/>
      <c r="K10" s="19"/>
    </row>
    <row r="11" spans="1:11">
      <c r="A11" s="17"/>
      <c r="B11" s="17"/>
      <c r="C11" s="21"/>
      <c r="D11" s="17"/>
      <c r="E11" s="21"/>
      <c r="F11" s="17"/>
      <c r="G11" s="20"/>
      <c r="H11" s="17"/>
      <c r="I11" s="22"/>
      <c r="J11" s="17"/>
      <c r="K11" s="17"/>
    </row>
    <row r="12" spans="1:11">
      <c r="A12" s="15"/>
      <c r="B12" s="16"/>
      <c r="C12" s="24"/>
      <c r="D12" s="16"/>
      <c r="E12" s="24"/>
      <c r="F12" s="16"/>
      <c r="G12" s="15"/>
      <c r="H12" s="16"/>
      <c r="I12" s="26"/>
      <c r="J12" s="16"/>
      <c r="K12" s="16"/>
    </row>
    <row r="13" spans="1:11">
      <c r="A13" s="20"/>
      <c r="B13" s="17"/>
      <c r="C13" s="6"/>
      <c r="D13" s="27"/>
      <c r="E13" s="6"/>
      <c r="F13" s="17"/>
      <c r="G13" s="28"/>
      <c r="H13" s="27"/>
      <c r="J13" s="27"/>
      <c r="K13" s="27"/>
    </row>
    <row r="14" spans="1:11">
      <c r="A14" s="20"/>
      <c r="B14" s="17"/>
      <c r="C14" s="21"/>
      <c r="D14" s="19"/>
      <c r="E14" s="25"/>
      <c r="F14" s="17"/>
      <c r="G14" s="18"/>
      <c r="H14" s="19"/>
      <c r="I14" s="23"/>
      <c r="J14" s="19"/>
      <c r="K14" s="19"/>
    </row>
    <row r="15" spans="1:11">
      <c r="A15" s="20"/>
      <c r="B15" s="17"/>
      <c r="C15" s="21"/>
      <c r="D15" s="17"/>
      <c r="E15" s="21"/>
      <c r="F15" s="17"/>
      <c r="G15" s="20"/>
      <c r="H15" s="17"/>
      <c r="I15" s="22"/>
      <c r="J15" s="17"/>
      <c r="K15" s="17"/>
    </row>
    <row r="16" spans="1:11">
      <c r="A16" s="20"/>
      <c r="B16" s="17"/>
      <c r="C16" s="24"/>
      <c r="D16" s="27"/>
      <c r="E16" s="6"/>
      <c r="F16" s="17"/>
      <c r="H16" s="27"/>
      <c r="J16" s="27"/>
      <c r="K16" s="27"/>
    </row>
    <row r="17" spans="1:11">
      <c r="A17" s="20"/>
      <c r="B17" s="17"/>
      <c r="C17" s="21"/>
      <c r="D17" s="19"/>
      <c r="E17" s="25"/>
      <c r="F17" s="17"/>
      <c r="G17" s="23"/>
      <c r="H17" s="19"/>
      <c r="I17" s="23"/>
      <c r="J17" s="19"/>
      <c r="K17" s="19"/>
    </row>
    <row r="18" spans="1:11">
      <c r="A18" s="20"/>
      <c r="B18" s="17"/>
      <c r="C18" s="21"/>
      <c r="D18" s="17"/>
      <c r="E18" s="17"/>
      <c r="F18" s="17"/>
      <c r="G18" s="22"/>
      <c r="H18" s="17"/>
      <c r="I18" s="22"/>
      <c r="J18" s="17"/>
      <c r="K18" s="17"/>
    </row>
    <row r="19" spans="1:11">
      <c r="A19" s="20"/>
      <c r="B19" s="17"/>
      <c r="C19" s="21"/>
      <c r="D19" s="16"/>
      <c r="E19" s="16"/>
      <c r="F19" s="27"/>
      <c r="H19" s="27"/>
      <c r="J19" s="27"/>
      <c r="K19" s="27"/>
    </row>
    <row r="20" spans="1:11">
      <c r="A20" s="20"/>
      <c r="B20" s="17"/>
      <c r="C20" s="21"/>
      <c r="D20" s="17"/>
      <c r="E20" s="21"/>
      <c r="F20" s="17"/>
      <c r="G20" s="22"/>
      <c r="H20" s="17"/>
      <c r="I20" s="22"/>
      <c r="J20" s="17"/>
      <c r="K20" s="17"/>
    </row>
    <row r="21" spans="1:11">
      <c r="A21" s="20"/>
      <c r="B21" s="17"/>
      <c r="C21" s="26"/>
      <c r="D21" s="27"/>
      <c r="E21" s="6"/>
      <c r="F21" s="27"/>
      <c r="H21" s="27"/>
      <c r="J21" s="27"/>
      <c r="K21" s="27"/>
    </row>
    <row r="22" spans="1:11">
      <c r="A22" s="20"/>
      <c r="B22" s="17"/>
      <c r="C22" s="21"/>
      <c r="D22" s="17"/>
      <c r="E22" s="21"/>
      <c r="F22" s="17"/>
      <c r="G22" s="22"/>
      <c r="H22" s="17"/>
      <c r="I22" s="22"/>
      <c r="J22" s="17"/>
      <c r="K22" s="17"/>
    </row>
    <row r="23" spans="1:11">
      <c r="A23" s="20"/>
      <c r="B23" s="17"/>
      <c r="C23" s="21"/>
      <c r="D23" s="27"/>
      <c r="E23" s="6"/>
      <c r="F23" s="27"/>
      <c r="H23" s="27"/>
      <c r="J23" s="27"/>
      <c r="K23" s="27"/>
    </row>
    <row r="24" spans="1:11">
      <c r="A24" s="20"/>
      <c r="B24" s="17"/>
      <c r="C24" s="21"/>
      <c r="D24" s="17"/>
      <c r="E24" s="21"/>
      <c r="F24" s="17"/>
      <c r="G24" s="22"/>
      <c r="H24" s="17"/>
      <c r="I24" s="22"/>
      <c r="J24" s="17"/>
      <c r="K24" s="17"/>
    </row>
    <row r="25" spans="1:11">
      <c r="A25" s="20"/>
      <c r="B25" s="17"/>
      <c r="C25" s="21"/>
      <c r="D25" s="27"/>
      <c r="E25" s="6"/>
      <c r="F25" s="27"/>
      <c r="H25" s="27"/>
      <c r="J25" s="27"/>
      <c r="K25" s="27"/>
    </row>
    <row r="26" spans="1:11">
      <c r="A26" s="20"/>
      <c r="B26" s="17"/>
      <c r="C26" s="26"/>
      <c r="D26" s="19"/>
      <c r="E26" s="25"/>
      <c r="F26" s="19"/>
      <c r="G26" s="23"/>
      <c r="H26" s="19"/>
      <c r="I26" s="23"/>
      <c r="J26" s="19"/>
      <c r="K26" s="19"/>
    </row>
    <row r="27" spans="1:11">
      <c r="A27" s="20"/>
      <c r="B27" s="17"/>
      <c r="C27" s="25"/>
      <c r="D27" s="17"/>
      <c r="E27" s="21"/>
      <c r="F27" s="17"/>
      <c r="G27" s="22"/>
      <c r="H27" s="17"/>
      <c r="I27" s="22"/>
      <c r="J27" s="17"/>
      <c r="K27" s="17"/>
    </row>
    <row r="28" spans="1:11" ht="34.799999999999997">
      <c r="A28" s="29" t="s">
        <v>163</v>
      </c>
      <c r="B28" s="17"/>
      <c r="C28" s="21"/>
      <c r="D28" s="19"/>
      <c r="E28" s="25"/>
      <c r="F28" s="19"/>
      <c r="G28" s="23"/>
      <c r="H28" s="19"/>
      <c r="I28" s="23"/>
      <c r="J28" s="19"/>
      <c r="K28" s="19"/>
    </row>
    <row r="29" spans="1:11">
      <c r="A29" s="30"/>
      <c r="B29" s="17"/>
      <c r="C29" s="21"/>
      <c r="D29" s="17"/>
      <c r="E29" s="21"/>
      <c r="F29" s="17"/>
      <c r="G29" s="20"/>
      <c r="H29" s="17"/>
      <c r="I29" s="22"/>
      <c r="J29" s="17"/>
      <c r="K29" s="17"/>
    </row>
    <row r="30" spans="1:11">
      <c r="A30" s="20"/>
      <c r="B30" s="17"/>
      <c r="C30" s="24"/>
      <c r="D30" s="16"/>
      <c r="E30" s="24"/>
      <c r="F30" s="16"/>
      <c r="G30" s="15"/>
      <c r="H30" s="16"/>
      <c r="I30" s="26"/>
      <c r="J30" s="16"/>
      <c r="K30" s="16"/>
    </row>
    <row r="31" spans="1:11">
      <c r="A31" s="20"/>
      <c r="B31" s="17"/>
      <c r="C31" s="21"/>
      <c r="D31" s="27"/>
      <c r="E31" s="6"/>
      <c r="F31" s="27"/>
      <c r="G31" s="28"/>
      <c r="H31" s="27"/>
      <c r="J31" s="27"/>
      <c r="K31" s="27"/>
    </row>
    <row r="32" spans="1:11">
      <c r="A32" s="20"/>
      <c r="B32" s="17"/>
      <c r="C32" s="26"/>
      <c r="D32" s="19"/>
      <c r="E32" s="25"/>
      <c r="F32" s="19"/>
      <c r="G32" s="18"/>
      <c r="H32" s="19"/>
      <c r="I32" s="23"/>
      <c r="J32" s="19"/>
      <c r="K32" s="19"/>
    </row>
    <row r="33" spans="1:11">
      <c r="A33" s="20"/>
      <c r="B33" s="17"/>
      <c r="C33" s="25"/>
      <c r="D33" s="17"/>
      <c r="E33" s="21"/>
      <c r="F33" s="17"/>
      <c r="G33" s="20"/>
      <c r="H33" s="17"/>
      <c r="I33" s="22"/>
      <c r="J33" s="17"/>
      <c r="K33" s="17"/>
    </row>
    <row r="34" spans="1:11">
      <c r="A34" s="20"/>
      <c r="B34" s="17"/>
      <c r="C34" s="21"/>
      <c r="D34" s="17"/>
      <c r="E34" s="21"/>
      <c r="F34" s="17"/>
      <c r="G34" s="20"/>
      <c r="H34" s="17"/>
      <c r="I34" s="22"/>
      <c r="J34" s="17"/>
      <c r="K34" s="17"/>
    </row>
    <row r="35" spans="1:11">
      <c r="A35" s="20"/>
      <c r="B35" s="17"/>
      <c r="D35" s="16"/>
      <c r="E35" s="24"/>
      <c r="F35" s="16"/>
      <c r="G35" s="15"/>
      <c r="H35" s="16"/>
      <c r="I35" s="26"/>
      <c r="J35" s="16"/>
      <c r="K35" s="16"/>
    </row>
    <row r="36" spans="1:11">
      <c r="A36" s="20"/>
      <c r="B36" s="17"/>
      <c r="C36" s="21"/>
      <c r="D36" s="16"/>
      <c r="E36" s="24"/>
      <c r="F36" s="17"/>
      <c r="G36" s="20"/>
      <c r="H36" s="17"/>
      <c r="I36" s="20"/>
      <c r="J36" s="17"/>
      <c r="K36" s="17"/>
    </row>
    <row r="37" spans="1:11">
      <c r="A37" s="20"/>
      <c r="B37" s="17"/>
      <c r="C37" s="21"/>
      <c r="D37" s="16"/>
      <c r="E37" s="24"/>
      <c r="F37" s="16"/>
      <c r="G37" s="15"/>
      <c r="H37" s="27"/>
      <c r="I37" s="28"/>
      <c r="J37" s="27"/>
      <c r="K37" s="27"/>
    </row>
    <row r="38" spans="1:11">
      <c r="A38" s="20"/>
      <c r="B38" s="17"/>
      <c r="C38" s="6"/>
      <c r="D38" s="27"/>
      <c r="E38" s="6"/>
      <c r="F38" s="27"/>
      <c r="G38" s="28"/>
      <c r="H38" s="19"/>
      <c r="I38" s="17"/>
      <c r="J38" s="17"/>
      <c r="K38" s="17"/>
    </row>
    <row r="39" spans="1:11">
      <c r="A39" s="20"/>
      <c r="B39" s="17"/>
      <c r="C39" s="17"/>
      <c r="D39" s="19"/>
      <c r="E39" s="17"/>
      <c r="F39" s="17"/>
      <c r="G39" s="20"/>
      <c r="H39" s="17"/>
      <c r="I39" s="26"/>
      <c r="J39" s="16"/>
      <c r="K39" s="16"/>
    </row>
    <row r="40" spans="1:11">
      <c r="A40" s="20"/>
      <c r="B40" s="17"/>
      <c r="C40" s="17"/>
      <c r="D40" s="17"/>
      <c r="E40" s="16"/>
      <c r="F40" s="16"/>
      <c r="G40" s="15"/>
      <c r="H40" s="27"/>
      <c r="J40" s="27"/>
      <c r="K40" s="27"/>
    </row>
    <row r="41" spans="1:11">
      <c r="A41" s="20"/>
      <c r="B41" s="17"/>
      <c r="C41" s="27"/>
      <c r="D41" s="16"/>
      <c r="F41" s="27"/>
      <c r="G41" s="28"/>
      <c r="H41" s="17"/>
      <c r="I41" s="22"/>
      <c r="J41" s="17"/>
      <c r="K41" s="17"/>
    </row>
    <row r="42" spans="1:11">
      <c r="A42" s="20"/>
      <c r="B42" s="17"/>
      <c r="C42" s="17"/>
      <c r="D42" s="17"/>
      <c r="E42" s="21"/>
      <c r="F42" s="17"/>
      <c r="G42" s="20"/>
      <c r="H42" s="17"/>
      <c r="I42" s="22"/>
      <c r="J42" s="17"/>
      <c r="K42" s="17"/>
    </row>
    <row r="43" spans="1:11">
      <c r="A43" s="15"/>
      <c r="B43" s="17"/>
      <c r="C43" s="19"/>
      <c r="D43" s="25"/>
      <c r="E43" s="27"/>
      <c r="F43" s="27"/>
      <c r="G43" s="20"/>
      <c r="H43" s="17"/>
      <c r="I43" s="22"/>
      <c r="J43" s="17"/>
      <c r="K43" s="17"/>
    </row>
    <row r="44" spans="1:11">
      <c r="A44" s="20"/>
      <c r="B44" s="17"/>
      <c r="C44" s="17"/>
      <c r="D44" s="21"/>
      <c r="E44" s="17"/>
      <c r="F44" s="17"/>
      <c r="G44" s="15"/>
      <c r="H44" s="16"/>
      <c r="I44" s="26"/>
      <c r="J44" s="16"/>
      <c r="K44" s="16"/>
    </row>
    <row r="45" spans="1:11">
      <c r="A45" s="20"/>
      <c r="B45" s="17"/>
      <c r="C45" s="16"/>
      <c r="D45" s="24"/>
      <c r="E45" s="16"/>
      <c r="F45" s="16"/>
      <c r="G45" s="15"/>
      <c r="H45" s="17"/>
      <c r="I45" s="17"/>
      <c r="J45" s="17"/>
      <c r="K45" s="17"/>
    </row>
    <row r="46" spans="1:11">
      <c r="A46" s="18"/>
      <c r="B46" s="19"/>
      <c r="C46" s="19"/>
      <c r="D46" s="25"/>
      <c r="E46" s="19"/>
      <c r="F46" s="19"/>
      <c r="G46" s="18"/>
      <c r="H46" s="19"/>
      <c r="I46" s="23"/>
      <c r="J46" s="19"/>
      <c r="K46" s="19"/>
    </row>
    <row r="47" spans="1:11">
      <c r="A47" s="17"/>
      <c r="B47" s="17"/>
      <c r="C47" s="17"/>
      <c r="D47" s="21"/>
      <c r="E47" s="17"/>
      <c r="F47" s="17"/>
      <c r="G47" s="22"/>
      <c r="H47" s="17"/>
      <c r="I47" s="22"/>
      <c r="J47" s="17"/>
      <c r="K47" s="17"/>
    </row>
    <row r="48" spans="1:11">
      <c r="A48" s="249"/>
      <c r="B48" s="250"/>
      <c r="C48" s="250"/>
      <c r="D48" s="25"/>
      <c r="E48" s="19"/>
      <c r="F48" s="19"/>
      <c r="G48" s="250"/>
      <c r="H48" s="250"/>
      <c r="I48" s="250"/>
      <c r="J48" s="250"/>
      <c r="K48" s="250"/>
    </row>
    <row r="51" spans="8:8">
      <c r="H51" s="151"/>
    </row>
  </sheetData>
  <pageMargins left="0.62992125984252001" right="0.23622047244094499" top="0.47244094488188998" bottom="0.196850393700787" header="0.31496062992126" footer="0.15748031496063"/>
  <pageSetup paperSize="9" scale="71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30625-31CD-41DB-96CC-9F27569720B8}">
  <sheetPr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51" customWidth="1"/>
    <col min="2" max="8" width="11.5546875" style="151" customWidth="1"/>
    <col min="9" max="9" width="3.6640625" style="151" customWidth="1"/>
    <col min="10" max="16" width="11.5546875" style="151" customWidth="1"/>
    <col min="17" max="17" width="3.6640625" style="151" customWidth="1"/>
    <col min="18" max="24" width="11.5546875" style="151" customWidth="1"/>
    <col min="25" max="25" width="11.44140625" style="253"/>
    <col min="26" max="45" width="12.88671875" style="253" customWidth="1"/>
    <col min="46" max="63" width="12.88671875" style="151" customWidth="1"/>
    <col min="64" max="16384" width="11.44140625" style="151"/>
  </cols>
  <sheetData>
    <row r="1" spans="1:42" ht="24.6">
      <c r="B1" s="251" t="s">
        <v>197</v>
      </c>
      <c r="C1" s="252"/>
      <c r="D1" s="252"/>
      <c r="E1" s="252"/>
      <c r="F1" s="252"/>
      <c r="G1" s="252"/>
      <c r="H1" s="252"/>
      <c r="J1" s="32"/>
      <c r="K1" s="32"/>
      <c r="L1" s="32"/>
      <c r="M1" s="32"/>
      <c r="N1" s="32"/>
      <c r="O1" s="32"/>
      <c r="P1" s="32"/>
      <c r="Q1" s="32"/>
      <c r="R1" s="32"/>
      <c r="S1" s="32"/>
      <c r="T1" s="252"/>
      <c r="U1" s="252"/>
      <c r="V1" s="252"/>
      <c r="W1" s="252"/>
      <c r="X1" s="252"/>
      <c r="Z1" s="253" t="s">
        <v>198</v>
      </c>
      <c r="AB1" s="39"/>
      <c r="AC1" s="254"/>
      <c r="AD1" s="39"/>
      <c r="AE1" s="39"/>
      <c r="AF1" s="254"/>
      <c r="AG1" s="39"/>
      <c r="AH1" s="39"/>
      <c r="AI1" s="254"/>
      <c r="AJ1" s="39"/>
      <c r="AK1" s="39"/>
      <c r="AL1" s="39"/>
      <c r="AM1" s="39"/>
      <c r="AN1" s="39"/>
      <c r="AO1" s="39"/>
    </row>
    <row r="2" spans="1:42" ht="15" customHeight="1">
      <c r="A2" s="255"/>
      <c r="B2" s="252"/>
      <c r="C2" s="252"/>
      <c r="D2" s="252"/>
      <c r="E2" s="252"/>
      <c r="F2" s="252"/>
      <c r="G2" s="252"/>
      <c r="H2" s="252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2"/>
      <c r="U2" s="252"/>
      <c r="V2" s="252"/>
      <c r="W2" s="252"/>
      <c r="X2" s="252"/>
      <c r="Z2" s="253" t="s">
        <v>199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200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201</v>
      </c>
      <c r="Z6" s="257" t="s">
        <v>202</v>
      </c>
      <c r="AA6" s="257"/>
      <c r="AF6" s="257" t="s">
        <v>203</v>
      </c>
      <c r="AG6" s="257"/>
      <c r="AL6" s="257" t="s">
        <v>204</v>
      </c>
      <c r="AM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58">
        <v>2020</v>
      </c>
      <c r="AC7" s="258">
        <v>2021</v>
      </c>
      <c r="AD7" s="258">
        <v>2022</v>
      </c>
      <c r="AG7" s="258">
        <v>2019</v>
      </c>
      <c r="AH7" s="258">
        <v>2020</v>
      </c>
      <c r="AI7" s="258">
        <v>2021</v>
      </c>
      <c r="AJ7" s="258">
        <v>2022</v>
      </c>
      <c r="AM7" s="258">
        <v>2019</v>
      </c>
      <c r="AN7" s="258">
        <v>2020</v>
      </c>
      <c r="AO7" s="258">
        <v>2021</v>
      </c>
      <c r="AP7" s="258">
        <v>2022</v>
      </c>
    </row>
    <row r="8" spans="1:42" ht="15" customHeigh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205</v>
      </c>
      <c r="AA8" s="259">
        <v>46820440</v>
      </c>
      <c r="AB8" s="259">
        <v>45800165</v>
      </c>
      <c r="AC8" s="259">
        <v>42493337</v>
      </c>
      <c r="AD8" s="259">
        <v>46756593</v>
      </c>
      <c r="AF8" s="253" t="s">
        <v>205</v>
      </c>
      <c r="AG8" s="259">
        <v>15006507</v>
      </c>
      <c r="AH8" s="259">
        <v>16073289</v>
      </c>
      <c r="AI8" s="259">
        <v>13213428</v>
      </c>
      <c r="AJ8" s="259">
        <v>15176514</v>
      </c>
      <c r="AL8" s="253" t="s">
        <v>205</v>
      </c>
      <c r="AM8" s="259">
        <v>9115628</v>
      </c>
      <c r="AN8" s="259">
        <v>7108259</v>
      </c>
      <c r="AO8" s="259">
        <v>6476535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206</v>
      </c>
      <c r="AA9" s="259">
        <v>44583561</v>
      </c>
      <c r="AB9" s="259">
        <v>43109659</v>
      </c>
      <c r="AC9" s="259">
        <v>40489010</v>
      </c>
      <c r="AD9" s="259">
        <v>43967035</v>
      </c>
      <c r="AF9" s="253" t="s">
        <v>206</v>
      </c>
      <c r="AG9" s="259">
        <v>14348549</v>
      </c>
      <c r="AH9" s="259">
        <v>14002412</v>
      </c>
      <c r="AI9" s="259">
        <v>12145827</v>
      </c>
      <c r="AJ9" s="259">
        <v>13961403</v>
      </c>
      <c r="AL9" s="253" t="s">
        <v>206</v>
      </c>
      <c r="AM9" s="259">
        <v>7843248</v>
      </c>
      <c r="AN9" s="259">
        <v>6425079</v>
      </c>
      <c r="AO9" s="259">
        <v>6094779</v>
      </c>
      <c r="AP9" s="259">
        <v>7406116</v>
      </c>
    </row>
    <row r="10" spans="1:42" ht="15" customHeigh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207</v>
      </c>
      <c r="AA10" s="259">
        <v>48353601</v>
      </c>
      <c r="AB10" s="259">
        <v>44303648</v>
      </c>
      <c r="AC10" s="259">
        <v>46455313</v>
      </c>
      <c r="AD10" s="259">
        <v>45981761</v>
      </c>
      <c r="AF10" s="253" t="s">
        <v>207</v>
      </c>
      <c r="AG10" s="259">
        <v>15951378</v>
      </c>
      <c r="AH10" s="259">
        <v>14965286</v>
      </c>
      <c r="AI10" s="259">
        <v>14413642</v>
      </c>
      <c r="AJ10" s="259">
        <v>15107748</v>
      </c>
      <c r="AL10" s="253" t="s">
        <v>207</v>
      </c>
      <c r="AM10" s="259">
        <v>7398685</v>
      </c>
      <c r="AN10" s="259">
        <v>6499455</v>
      </c>
      <c r="AO10" s="259">
        <v>7109023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208</v>
      </c>
      <c r="AA11" s="259">
        <v>46400443</v>
      </c>
      <c r="AB11" s="259">
        <v>41795682</v>
      </c>
      <c r="AC11" s="259">
        <v>45471169</v>
      </c>
      <c r="AD11" s="259">
        <v>48522626</v>
      </c>
      <c r="AF11" s="253" t="s">
        <v>208</v>
      </c>
      <c r="AG11" s="259">
        <v>14553222</v>
      </c>
      <c r="AH11" s="259">
        <v>15115366</v>
      </c>
      <c r="AI11" s="259">
        <v>13408185</v>
      </c>
      <c r="AJ11" s="259">
        <v>15751949</v>
      </c>
      <c r="AL11" s="253" t="s">
        <v>208</v>
      </c>
      <c r="AM11" s="259">
        <v>6775183</v>
      </c>
      <c r="AN11" s="259">
        <v>6003312</v>
      </c>
      <c r="AO11" s="259">
        <v>7240918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209</v>
      </c>
      <c r="AA12" s="259">
        <v>51071331</v>
      </c>
      <c r="AB12" s="259">
        <v>38167109</v>
      </c>
      <c r="AC12" s="259">
        <v>45495539</v>
      </c>
      <c r="AD12" s="259">
        <v>51334993</v>
      </c>
      <c r="AF12" s="253" t="s">
        <v>209</v>
      </c>
      <c r="AG12" s="259">
        <v>17078651</v>
      </c>
      <c r="AH12" s="259">
        <v>13043138</v>
      </c>
      <c r="AI12" s="259">
        <v>14380272</v>
      </c>
      <c r="AJ12" s="259">
        <v>16007624</v>
      </c>
      <c r="AL12" s="253" t="s">
        <v>209</v>
      </c>
      <c r="AM12" s="259">
        <v>7434110</v>
      </c>
      <c r="AN12" s="259">
        <v>4900444</v>
      </c>
      <c r="AO12" s="259">
        <v>6778350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210</v>
      </c>
      <c r="AA13" s="259">
        <v>47139627</v>
      </c>
      <c r="AB13" s="259">
        <v>40233166</v>
      </c>
      <c r="AC13" s="259">
        <v>44903502</v>
      </c>
      <c r="AD13" s="259">
        <v>48228965</v>
      </c>
      <c r="AF13" s="253" t="s">
        <v>210</v>
      </c>
      <c r="AG13" s="259">
        <v>16093379</v>
      </c>
      <c r="AH13" s="259">
        <v>13043509</v>
      </c>
      <c r="AI13" s="259">
        <v>13541010</v>
      </c>
      <c r="AJ13" s="259">
        <v>15221080</v>
      </c>
      <c r="AL13" s="253" t="s">
        <v>210</v>
      </c>
      <c r="AM13" s="259">
        <v>6893378</v>
      </c>
      <c r="AN13" s="259">
        <v>5893666</v>
      </c>
      <c r="AO13" s="259">
        <v>6990004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211</v>
      </c>
      <c r="AA14" s="259">
        <v>48818378</v>
      </c>
      <c r="AB14" s="259">
        <v>42217915</v>
      </c>
      <c r="AC14" s="259">
        <v>46051657</v>
      </c>
      <c r="AD14" s="259">
        <v>48153701</v>
      </c>
      <c r="AF14" s="253" t="s">
        <v>211</v>
      </c>
      <c r="AG14" s="259">
        <v>16173719</v>
      </c>
      <c r="AH14" s="259">
        <v>13620638</v>
      </c>
      <c r="AI14" s="259">
        <v>14490452</v>
      </c>
      <c r="AJ14" s="259">
        <v>16239218</v>
      </c>
      <c r="AL14" s="253" t="s">
        <v>211</v>
      </c>
      <c r="AM14" s="259">
        <v>7261076</v>
      </c>
      <c r="AN14" s="259">
        <v>5583770</v>
      </c>
      <c r="AO14" s="259">
        <v>6913445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212</v>
      </c>
      <c r="AA15" s="259">
        <v>48198107</v>
      </c>
      <c r="AB15" s="259">
        <v>42978437</v>
      </c>
      <c r="AC15" s="259">
        <v>48800280</v>
      </c>
      <c r="AD15" s="259"/>
      <c r="AF15" s="253" t="s">
        <v>212</v>
      </c>
      <c r="AG15" s="259">
        <v>17632595</v>
      </c>
      <c r="AH15" s="259">
        <v>14001773</v>
      </c>
      <c r="AI15" s="259">
        <v>16512152</v>
      </c>
      <c r="AJ15" s="259"/>
      <c r="AL15" s="253" t="s">
        <v>212</v>
      </c>
      <c r="AM15" s="259">
        <v>7612537</v>
      </c>
      <c r="AN15" s="259">
        <v>6338903</v>
      </c>
      <c r="AO15" s="259">
        <v>8077202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213</v>
      </c>
      <c r="AA16" s="259">
        <v>46635887</v>
      </c>
      <c r="AB16" s="259">
        <v>43349327</v>
      </c>
      <c r="AC16" s="259">
        <v>45052533</v>
      </c>
      <c r="AD16" s="259"/>
      <c r="AF16" s="253" t="s">
        <v>213</v>
      </c>
      <c r="AG16" s="259">
        <v>15419568</v>
      </c>
      <c r="AH16" s="259">
        <v>13231512</v>
      </c>
      <c r="AI16" s="259">
        <v>14197332</v>
      </c>
      <c r="AJ16" s="259"/>
      <c r="AL16" s="253" t="s">
        <v>213</v>
      </c>
      <c r="AM16" s="259">
        <v>8176343</v>
      </c>
      <c r="AN16" s="259">
        <v>7349376</v>
      </c>
      <c r="AO16" s="259">
        <v>7429205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214</v>
      </c>
      <c r="AA17" s="259">
        <v>48624088</v>
      </c>
      <c r="AB17" s="259">
        <v>45985008</v>
      </c>
      <c r="AC17" s="259">
        <v>46987477</v>
      </c>
      <c r="AD17" s="259"/>
      <c r="AF17" s="253" t="s">
        <v>214</v>
      </c>
      <c r="AG17" s="259">
        <v>15747355</v>
      </c>
      <c r="AH17" s="259">
        <v>13918205</v>
      </c>
      <c r="AI17" s="259">
        <v>15124052</v>
      </c>
      <c r="AJ17" s="259"/>
      <c r="AL17" s="253" t="s">
        <v>214</v>
      </c>
      <c r="AM17" s="259">
        <v>8099276</v>
      </c>
      <c r="AN17" s="259">
        <v>7703032</v>
      </c>
      <c r="AO17" s="259">
        <v>7715340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215</v>
      </c>
      <c r="AA18" s="259">
        <v>43594127</v>
      </c>
      <c r="AB18" s="259">
        <v>43641437</v>
      </c>
      <c r="AC18" s="259">
        <v>45669918</v>
      </c>
      <c r="AD18" s="259"/>
      <c r="AF18" s="253" t="s">
        <v>215</v>
      </c>
      <c r="AG18" s="259">
        <v>13891905</v>
      </c>
      <c r="AH18" s="259">
        <v>12143165</v>
      </c>
      <c r="AI18" s="259">
        <v>14606259</v>
      </c>
      <c r="AJ18" s="259"/>
      <c r="AL18" s="253" t="s">
        <v>215</v>
      </c>
      <c r="AM18" s="259">
        <v>7088673</v>
      </c>
      <c r="AN18" s="259">
        <v>7146925</v>
      </c>
      <c r="AO18" s="259">
        <v>6799164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216</v>
      </c>
      <c r="AA19" s="259">
        <v>43965686</v>
      </c>
      <c r="AB19" s="259">
        <v>43897248</v>
      </c>
      <c r="AC19" s="259">
        <v>46519669</v>
      </c>
      <c r="AD19" s="259"/>
      <c r="AF19" s="253" t="s">
        <v>216</v>
      </c>
      <c r="AG19" s="259">
        <v>15094063</v>
      </c>
      <c r="AH19" s="259">
        <v>13745088</v>
      </c>
      <c r="AI19" s="259">
        <v>14827296</v>
      </c>
      <c r="AJ19" s="259"/>
      <c r="AL19" s="253" t="s">
        <v>216</v>
      </c>
      <c r="AM19" s="259">
        <v>6896804</v>
      </c>
      <c r="AN19" s="259">
        <v>6165562</v>
      </c>
      <c r="AO19" s="259">
        <v>7356730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59"/>
      <c r="AC20" s="259"/>
      <c r="AD20" s="259"/>
      <c r="AH20" s="259"/>
      <c r="AI20" s="259"/>
      <c r="AJ20" s="259"/>
      <c r="AN20" s="259"/>
      <c r="AO20" s="259"/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C22" s="259"/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C23" s="259"/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C24" s="259"/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C25" s="259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C26" s="259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C27" s="259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C28" s="259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C29" s="259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C30" s="259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C31" s="259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217</v>
      </c>
      <c r="AA33" s="257"/>
      <c r="AB33" s="257"/>
      <c r="AF33" s="257" t="s">
        <v>218</v>
      </c>
      <c r="AG33" s="257"/>
      <c r="AL33" s="257" t="s">
        <v>219</v>
      </c>
      <c r="AM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58">
        <v>2020</v>
      </c>
      <c r="AC34" s="258">
        <v>2021</v>
      </c>
      <c r="AD34" s="258">
        <v>2022</v>
      </c>
      <c r="AG34" s="258">
        <v>2019</v>
      </c>
      <c r="AH34" s="258">
        <v>2020</v>
      </c>
      <c r="AI34" s="258">
        <v>2021</v>
      </c>
      <c r="AJ34" s="258">
        <v>2022</v>
      </c>
      <c r="AM34" s="258">
        <v>2019</v>
      </c>
      <c r="AN34" s="258">
        <v>2020</v>
      </c>
      <c r="AO34" s="258">
        <v>2021</v>
      </c>
      <c r="AP34" s="258">
        <v>2022</v>
      </c>
    </row>
    <row r="35" spans="1:42" ht="15" customHeigh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205</v>
      </c>
      <c r="AA35" s="259">
        <v>21616722</v>
      </c>
      <c r="AB35" s="259">
        <v>21713940</v>
      </c>
      <c r="AC35" s="259">
        <v>21954468</v>
      </c>
      <c r="AD35" s="259">
        <v>22253438</v>
      </c>
      <c r="AF35" s="253" t="s">
        <v>205</v>
      </c>
      <c r="AG35" s="259">
        <v>15688961</v>
      </c>
      <c r="AH35" s="259">
        <v>15760826</v>
      </c>
      <c r="AI35" s="259">
        <v>16670260</v>
      </c>
      <c r="AJ35" s="259">
        <v>15955111</v>
      </c>
      <c r="AL35" s="253" t="s">
        <v>205</v>
      </c>
      <c r="AM35" s="259">
        <v>1426519</v>
      </c>
      <c r="AN35" s="259">
        <v>1436084</v>
      </c>
      <c r="AO35" s="259">
        <v>1487154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206</v>
      </c>
      <c r="AA36" s="259">
        <v>21387737</v>
      </c>
      <c r="AB36" s="259">
        <v>21770037</v>
      </c>
      <c r="AC36" s="259">
        <v>21414677</v>
      </c>
      <c r="AD36" s="259">
        <v>21336156</v>
      </c>
      <c r="AF36" s="253" t="s">
        <v>206</v>
      </c>
      <c r="AG36" s="259">
        <v>15273403</v>
      </c>
      <c r="AH36" s="259">
        <v>15335512</v>
      </c>
      <c r="AI36" s="259">
        <v>15530857</v>
      </c>
      <c r="AJ36" s="259">
        <v>14718939</v>
      </c>
      <c r="AL36" s="253" t="s">
        <v>206</v>
      </c>
      <c r="AM36" s="259">
        <v>1390109</v>
      </c>
      <c r="AN36" s="259">
        <v>1383390</v>
      </c>
      <c r="AO36" s="259">
        <v>1366845</v>
      </c>
      <c r="AP36" s="259">
        <v>1349473</v>
      </c>
    </row>
    <row r="37" spans="1:42" ht="15" customHeigh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207</v>
      </c>
      <c r="AA37" s="259">
        <v>23910619</v>
      </c>
      <c r="AB37" s="259">
        <v>21880853</v>
      </c>
      <c r="AC37" s="259">
        <v>23881813</v>
      </c>
      <c r="AD37" s="259">
        <v>22797540</v>
      </c>
      <c r="AF37" s="253" t="s">
        <v>207</v>
      </c>
      <c r="AG37" s="259">
        <v>16762324</v>
      </c>
      <c r="AH37" s="259">
        <v>15513384</v>
      </c>
      <c r="AI37" s="259">
        <v>16770863</v>
      </c>
      <c r="AJ37" s="259">
        <v>15576897</v>
      </c>
      <c r="AL37" s="253" t="s">
        <v>207</v>
      </c>
      <c r="AM37" s="259">
        <v>1468626</v>
      </c>
      <c r="AN37" s="259">
        <v>1346068</v>
      </c>
      <c r="AO37" s="259">
        <v>1483236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208</v>
      </c>
      <c r="AA38" s="259">
        <v>23932607</v>
      </c>
      <c r="AB38" s="259">
        <v>19851154</v>
      </c>
      <c r="AC38" s="259">
        <v>23820669</v>
      </c>
      <c r="AD38" s="259">
        <v>23589473</v>
      </c>
      <c r="AF38" s="253" t="s">
        <v>208</v>
      </c>
      <c r="AG38" s="259">
        <v>17092661</v>
      </c>
      <c r="AH38" s="259">
        <v>15415920</v>
      </c>
      <c r="AI38" s="259">
        <v>17248759</v>
      </c>
      <c r="AJ38" s="259">
        <v>16524574</v>
      </c>
      <c r="AL38" s="253" t="s">
        <v>208</v>
      </c>
      <c r="AM38" s="259">
        <v>1482835</v>
      </c>
      <c r="AN38" s="259">
        <v>1295678</v>
      </c>
      <c r="AO38" s="259">
        <v>1498199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209</v>
      </c>
      <c r="AA39" s="259">
        <v>25421795</v>
      </c>
      <c r="AB39" s="259">
        <v>19456818</v>
      </c>
      <c r="AC39" s="259">
        <v>23325659</v>
      </c>
      <c r="AD39" s="259">
        <v>25966576</v>
      </c>
      <c r="AF39" s="253" t="s">
        <v>209</v>
      </c>
      <c r="AG39" s="259">
        <v>17842847</v>
      </c>
      <c r="AH39" s="259">
        <v>14370790</v>
      </c>
      <c r="AI39" s="259">
        <v>16358886</v>
      </c>
      <c r="AJ39" s="259">
        <v>17841436</v>
      </c>
      <c r="AL39" s="253" t="s">
        <v>209</v>
      </c>
      <c r="AM39" s="259">
        <v>1569777</v>
      </c>
      <c r="AN39" s="259">
        <v>1232285</v>
      </c>
      <c r="AO39" s="259">
        <v>1434774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210</v>
      </c>
      <c r="AA40" s="259">
        <v>23125768</v>
      </c>
      <c r="AB40" s="259">
        <v>20538508</v>
      </c>
      <c r="AC40" s="259">
        <v>23428423</v>
      </c>
      <c r="AD40" s="259">
        <v>23932527</v>
      </c>
      <c r="AF40" s="253" t="s">
        <v>210</v>
      </c>
      <c r="AG40" s="259">
        <v>16406477</v>
      </c>
      <c r="AH40" s="259">
        <v>15053681</v>
      </c>
      <c r="AI40" s="259">
        <v>16563394</v>
      </c>
      <c r="AJ40" s="259">
        <v>16148010</v>
      </c>
      <c r="AL40" s="253" t="s">
        <v>210</v>
      </c>
      <c r="AM40" s="259">
        <v>1459480</v>
      </c>
      <c r="AN40" s="259">
        <v>1272315</v>
      </c>
      <c r="AO40" s="259">
        <v>1478879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211</v>
      </c>
      <c r="AA41" s="259">
        <v>24306034</v>
      </c>
      <c r="AB41" s="259">
        <v>22269168</v>
      </c>
      <c r="AC41" s="259">
        <v>23652061</v>
      </c>
      <c r="AD41" s="259">
        <v>23546583</v>
      </c>
      <c r="AF41" s="253" t="s">
        <v>211</v>
      </c>
      <c r="AG41" s="259">
        <v>17282258</v>
      </c>
      <c r="AH41" s="259">
        <v>16353888</v>
      </c>
      <c r="AI41" s="259">
        <v>17042833</v>
      </c>
      <c r="AJ41" s="259">
        <v>16416328</v>
      </c>
      <c r="AL41" s="253" t="s">
        <v>211</v>
      </c>
      <c r="AM41" s="259">
        <v>1551040</v>
      </c>
      <c r="AN41" s="259">
        <v>1405762</v>
      </c>
      <c r="AO41" s="259">
        <v>1554049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212</v>
      </c>
      <c r="AA42" s="259">
        <v>21902550</v>
      </c>
      <c r="AB42" s="259">
        <v>21829983</v>
      </c>
      <c r="AC42" s="259">
        <v>23119760</v>
      </c>
      <c r="AD42" s="259"/>
      <c r="AF42" s="253" t="s">
        <v>212</v>
      </c>
      <c r="AG42" s="259">
        <v>16173912</v>
      </c>
      <c r="AH42" s="259">
        <v>16721585</v>
      </c>
      <c r="AI42" s="259">
        <v>16886911</v>
      </c>
      <c r="AJ42" s="259"/>
      <c r="AL42" s="253" t="s">
        <v>212</v>
      </c>
      <c r="AM42" s="259">
        <v>1468306</v>
      </c>
      <c r="AN42" s="259">
        <v>1449810</v>
      </c>
      <c r="AO42" s="259">
        <v>1522958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213</v>
      </c>
      <c r="AA43" s="259">
        <v>21969911</v>
      </c>
      <c r="AB43" s="259">
        <v>21967773</v>
      </c>
      <c r="AC43" s="259">
        <v>22394269</v>
      </c>
      <c r="AD43" s="259"/>
      <c r="AF43" s="253" t="s">
        <v>213</v>
      </c>
      <c r="AG43" s="259">
        <v>15730480</v>
      </c>
      <c r="AH43" s="259">
        <v>16527782</v>
      </c>
      <c r="AI43" s="259">
        <v>15999030</v>
      </c>
      <c r="AJ43" s="259"/>
      <c r="AL43" s="253" t="s">
        <v>213</v>
      </c>
      <c r="AM43" s="259">
        <v>1426564</v>
      </c>
      <c r="AN43" s="259">
        <v>1425631</v>
      </c>
      <c r="AO43" s="259">
        <v>1468002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214</v>
      </c>
      <c r="AA44" s="259">
        <v>23848860</v>
      </c>
      <c r="AB44" s="259">
        <v>23542586</v>
      </c>
      <c r="AC44" s="259">
        <v>23042069</v>
      </c>
      <c r="AD44" s="259"/>
      <c r="AF44" s="253" t="s">
        <v>214</v>
      </c>
      <c r="AG44" s="259">
        <v>16909291</v>
      </c>
      <c r="AH44" s="259">
        <v>17663441</v>
      </c>
      <c r="AI44" s="259">
        <v>16285920</v>
      </c>
      <c r="AJ44" s="259"/>
      <c r="AL44" s="253" t="s">
        <v>214</v>
      </c>
      <c r="AM44" s="259">
        <v>1531356</v>
      </c>
      <c r="AN44" s="259">
        <v>1533480</v>
      </c>
      <c r="AO44" s="259">
        <v>1458303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215</v>
      </c>
      <c r="AA45" s="259">
        <v>21694089</v>
      </c>
      <c r="AB45" s="259">
        <v>23498333</v>
      </c>
      <c r="AC45" s="259">
        <v>23050267</v>
      </c>
      <c r="AD45" s="259"/>
      <c r="AF45" s="253" t="s">
        <v>215</v>
      </c>
      <c r="AG45" s="259">
        <v>15188037</v>
      </c>
      <c r="AH45" s="259">
        <v>17495635</v>
      </c>
      <c r="AI45" s="259">
        <v>16197439</v>
      </c>
      <c r="AJ45" s="259"/>
      <c r="AL45" s="253" t="s">
        <v>215</v>
      </c>
      <c r="AM45" s="259">
        <v>1355608</v>
      </c>
      <c r="AN45" s="259">
        <v>1493039</v>
      </c>
      <c r="AO45" s="259">
        <v>1476539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216</v>
      </c>
      <c r="AA46" s="259">
        <v>20944890</v>
      </c>
      <c r="AB46" s="259">
        <v>23129018</v>
      </c>
      <c r="AC46" s="259">
        <v>23101926</v>
      </c>
      <c r="AD46" s="259"/>
      <c r="AF46" s="253" t="s">
        <v>216</v>
      </c>
      <c r="AG46" s="259">
        <v>15091336</v>
      </c>
      <c r="AH46" s="259">
        <v>17404768</v>
      </c>
      <c r="AI46" s="259">
        <v>16403302</v>
      </c>
      <c r="AJ46" s="259"/>
      <c r="AL46" s="253" t="s">
        <v>216</v>
      </c>
      <c r="AM46" s="259">
        <v>1342806</v>
      </c>
      <c r="AN46" s="259">
        <v>1495290</v>
      </c>
      <c r="AO46" s="259">
        <v>1479590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59"/>
      <c r="AC47" s="259"/>
      <c r="AD47" s="259"/>
      <c r="AH47" s="259"/>
      <c r="AI47" s="259"/>
      <c r="AJ47" s="259"/>
      <c r="AN47" s="259"/>
      <c r="AO47" s="259"/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</row>
    <row r="49" spans="1:27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</row>
    <row r="50" spans="1:27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</row>
    <row r="51" spans="1:27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</row>
    <row r="52" spans="1:27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</row>
    <row r="53" spans="1:27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</row>
    <row r="54" spans="1:27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</row>
    <row r="55" spans="1:27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</row>
    <row r="56" spans="1:27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</row>
    <row r="57" spans="1:27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</row>
    <row r="58" spans="1:27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</row>
    <row r="59" spans="1:27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27" ht="15" customHeight="1">
      <c r="B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Z60" s="259"/>
      <c r="AA60" s="259"/>
    </row>
    <row r="61" spans="1:27" ht="15" customHeight="1">
      <c r="B61" s="133"/>
      <c r="H61" s="16"/>
      <c r="I61" s="17"/>
      <c r="J61" s="16"/>
      <c r="K61" s="16"/>
      <c r="L61" s="17"/>
      <c r="M61" s="17"/>
      <c r="N61" s="16"/>
      <c r="O61" s="16"/>
      <c r="P61" s="17"/>
      <c r="Q61" s="24"/>
      <c r="Z61" s="259"/>
      <c r="AA61" s="259"/>
    </row>
    <row r="62" spans="1:27" ht="15" customHeight="1">
      <c r="B62" s="133"/>
      <c r="H62"/>
      <c r="I62"/>
      <c r="J62" s="17"/>
      <c r="K62" s="17"/>
      <c r="L62" s="17"/>
      <c r="M62"/>
      <c r="N62" s="17"/>
      <c r="O62" s="17"/>
      <c r="P62" s="17"/>
      <c r="Q62" s="17"/>
      <c r="Z62" s="259"/>
      <c r="AA62" s="259"/>
    </row>
    <row r="63" spans="1:27" ht="15" customHeight="1">
      <c r="B63" s="133"/>
      <c r="H63"/>
      <c r="I63"/>
      <c r="J63" s="133"/>
      <c r="K63" s="133"/>
      <c r="L63" s="133"/>
      <c r="M63"/>
      <c r="N63" s="133"/>
      <c r="O63" s="133"/>
      <c r="P63" s="133"/>
      <c r="Q63" s="133"/>
      <c r="Z63" s="259"/>
      <c r="AA63" s="259"/>
    </row>
    <row r="64" spans="1:27" ht="15" customHeight="1">
      <c r="B64" s="133"/>
      <c r="C64" s="133"/>
      <c r="D64" s="133"/>
      <c r="E64" s="133"/>
      <c r="F64" s="133"/>
      <c r="G64" s="133"/>
      <c r="H64"/>
      <c r="I64" s="133"/>
      <c r="J64" s="133"/>
      <c r="K64" s="133"/>
      <c r="L64" s="133"/>
      <c r="M64" s="133"/>
      <c r="N64" s="133"/>
      <c r="O64" s="133"/>
      <c r="P64" s="133"/>
      <c r="Q64" s="133"/>
      <c r="Z64" s="259"/>
      <c r="AA64" s="259"/>
    </row>
    <row r="65" spans="2:27" ht="15" customHeight="1"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Z65" s="259"/>
      <c r="AA65" s="259"/>
    </row>
    <row r="66" spans="2:27" ht="15" customHeight="1">
      <c r="B66" s="133"/>
      <c r="C66" s="17"/>
      <c r="D66" s="16"/>
      <c r="E66" s="16"/>
      <c r="F66" s="17"/>
      <c r="G66" s="24"/>
      <c r="H66" s="16"/>
      <c r="I66" s="17"/>
      <c r="J66" s="16"/>
      <c r="K66" s="16"/>
      <c r="L66" s="17"/>
      <c r="M66" s="17"/>
      <c r="N66" s="16"/>
      <c r="O66" s="16"/>
      <c r="P66" s="17"/>
      <c r="Q66" s="24"/>
    </row>
    <row r="67" spans="2:27" ht="15" customHeight="1">
      <c r="B67" s="133"/>
      <c r="C67"/>
      <c r="D67" s="17"/>
      <c r="E67" s="17"/>
      <c r="F67" s="17"/>
      <c r="G67" s="17"/>
      <c r="H67"/>
      <c r="I67"/>
      <c r="J67" s="17"/>
      <c r="K67" s="17"/>
      <c r="L67" s="17"/>
      <c r="M67"/>
      <c r="N67" s="17"/>
      <c r="O67" s="17"/>
      <c r="P67" s="17"/>
      <c r="Q67" s="17"/>
    </row>
    <row r="68" spans="2:27" ht="15" customHeight="1">
      <c r="B68" s="133"/>
      <c r="C68"/>
      <c r="D68" s="133"/>
      <c r="E68" s="133"/>
      <c r="F68" s="133"/>
      <c r="G68" s="133"/>
      <c r="H68"/>
      <c r="I68"/>
      <c r="J68" s="133"/>
      <c r="K68" s="133"/>
      <c r="L68" s="133"/>
      <c r="M68"/>
      <c r="N68" s="133"/>
      <c r="O68" s="133"/>
      <c r="P68" s="133"/>
      <c r="Q68" s="133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91B6C-2C86-4883-93AA-EDE8AB3B7CC1}">
  <sheetPr>
    <pageSetUpPr fitToPage="1"/>
  </sheetPr>
  <dimension ref="A1:AQ59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7" width="12.88671875" style="263" customWidth="1"/>
    <col min="28" max="29" width="12.88671875" style="264" customWidth="1"/>
    <col min="30" max="31" width="12.88671875" style="263" customWidth="1"/>
    <col min="32" max="33" width="12.88671875" style="264" customWidth="1"/>
    <col min="34" max="35" width="12.88671875" style="263" customWidth="1"/>
    <col min="36" max="37" width="12.88671875" style="264" customWidth="1"/>
    <col min="38" max="43" width="12.88671875" style="263" customWidth="1"/>
    <col min="44" max="63" width="12.88671875" style="247" customWidth="1"/>
    <col min="64" max="16384" width="11.44140625" style="247"/>
  </cols>
  <sheetData>
    <row r="1" spans="1:39" ht="24.6">
      <c r="B1" s="251" t="s">
        <v>220</v>
      </c>
      <c r="C1" s="260"/>
      <c r="D1" s="260"/>
      <c r="E1" s="260"/>
      <c r="F1" s="260"/>
      <c r="G1" s="260"/>
      <c r="H1" s="260"/>
      <c r="I1" s="260"/>
      <c r="J1" s="260"/>
      <c r="K1" s="260"/>
      <c r="T1" s="261"/>
      <c r="U1" s="261"/>
      <c r="V1" s="261"/>
      <c r="W1" s="261"/>
      <c r="X1" s="261"/>
      <c r="Y1" s="261"/>
      <c r="Z1" s="262" t="s">
        <v>221</v>
      </c>
    </row>
    <row r="2" spans="1:39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2" t="s">
        <v>222</v>
      </c>
    </row>
    <row r="3" spans="1:39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2" t="s">
        <v>223</v>
      </c>
    </row>
    <row r="4" spans="1:39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2" t="s">
        <v>224</v>
      </c>
    </row>
    <row r="5" spans="1:39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AE5" s="266"/>
    </row>
    <row r="6" spans="1:39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201</v>
      </c>
      <c r="Y6" s="261"/>
      <c r="Z6" s="266" t="s">
        <v>202</v>
      </c>
      <c r="AA6" s="264"/>
      <c r="AC6" s="263"/>
      <c r="AD6" s="266" t="s">
        <v>203</v>
      </c>
      <c r="AE6" s="264"/>
      <c r="AG6" s="263"/>
      <c r="AH6" s="266" t="s">
        <v>204</v>
      </c>
      <c r="AI6" s="264"/>
      <c r="AK6" s="263"/>
    </row>
    <row r="7" spans="1:39" ht="15" customHeight="1" thickBo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AA7" s="267">
        <v>2021</v>
      </c>
      <c r="AB7" s="267">
        <v>2022</v>
      </c>
      <c r="AC7" s="263"/>
      <c r="AE7" s="267">
        <v>2021</v>
      </c>
      <c r="AF7" s="267">
        <v>2022</v>
      </c>
      <c r="AG7" s="263"/>
      <c r="AI7" s="267">
        <v>2021</v>
      </c>
      <c r="AJ7" s="267">
        <v>2022</v>
      </c>
      <c r="AK7" s="263"/>
    </row>
    <row r="8" spans="1:39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3" t="s">
        <v>205</v>
      </c>
      <c r="AA8" s="264">
        <v>-7.2201224602575137E-2</v>
      </c>
      <c r="AB8" s="264">
        <v>0.10032763489485419</v>
      </c>
      <c r="AC8" s="263"/>
      <c r="AD8" s="263" t="s">
        <v>205</v>
      </c>
      <c r="AE8" s="264">
        <v>-0.17792630991703062</v>
      </c>
      <c r="AF8" s="264">
        <v>0.14856750269498575</v>
      </c>
      <c r="AG8" s="263"/>
      <c r="AH8" s="263" t="s">
        <v>205</v>
      </c>
      <c r="AI8" s="264">
        <v>-8.8871832047763069E-2</v>
      </c>
      <c r="AJ8" s="264">
        <v>0.26391040888376266</v>
      </c>
      <c r="AK8" s="263"/>
      <c r="AL8" s="268" t="s">
        <v>225</v>
      </c>
      <c r="AM8" s="269">
        <v>2022</v>
      </c>
    </row>
    <row r="9" spans="1:39" ht="15" customHeight="1" thickBo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3" t="s">
        <v>206</v>
      </c>
      <c r="AA9" s="264">
        <v>-6.6668414505015788E-2</v>
      </c>
      <c r="AB9" s="264">
        <v>9.3288286965419326E-2</v>
      </c>
      <c r="AC9" s="263"/>
      <c r="AD9" s="263" t="s">
        <v>206</v>
      </c>
      <c r="AE9" s="264">
        <v>-0.15681915443965877</v>
      </c>
      <c r="AF9" s="264">
        <v>0.14900524483073341</v>
      </c>
      <c r="AG9" s="263"/>
      <c r="AH9" s="263" t="s">
        <v>206</v>
      </c>
      <c r="AI9" s="264">
        <v>-7.108549272914047E-2</v>
      </c>
      <c r="AJ9" s="264">
        <v>0.24027416704411322</v>
      </c>
      <c r="AK9" s="263"/>
      <c r="AL9" s="270" t="s">
        <v>226</v>
      </c>
      <c r="AM9" s="271">
        <v>2021</v>
      </c>
    </row>
    <row r="10" spans="1:39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3" t="s">
        <v>207</v>
      </c>
      <c r="AA10" s="264">
        <v>-2.8344070185333834E-2</v>
      </c>
      <c r="AB10" s="264">
        <v>5.6148488778304542E-2</v>
      </c>
      <c r="AC10" s="263"/>
      <c r="AD10" s="263" t="s">
        <v>207</v>
      </c>
      <c r="AE10" s="264">
        <v>-0.11696213495499108</v>
      </c>
      <c r="AF10" s="264">
        <v>0.11245768695199644</v>
      </c>
      <c r="AG10" s="263"/>
      <c r="AH10" s="263" t="s">
        <v>207</v>
      </c>
      <c r="AI10" s="264">
        <v>-1.7593952076477848E-2</v>
      </c>
      <c r="AJ10" s="264">
        <v>0.1387519431196732</v>
      </c>
      <c r="AK10" s="263"/>
    </row>
    <row r="11" spans="1:39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3" t="s">
        <v>208</v>
      </c>
      <c r="AA11" s="264">
        <v>-5.7325572809745044E-4</v>
      </c>
      <c r="AB11" s="264">
        <v>5.8997513498875519E-2</v>
      </c>
      <c r="AC11" s="263"/>
      <c r="AD11" s="263" t="s">
        <v>208</v>
      </c>
      <c r="AE11" s="264">
        <v>-0.11595235834858542</v>
      </c>
      <c r="AF11" s="264">
        <v>0.13223409586123908</v>
      </c>
      <c r="AG11" s="263"/>
      <c r="AH11" s="263" t="s">
        <v>208</v>
      </c>
      <c r="AI11" s="264">
        <v>3.3997020675711698E-2</v>
      </c>
      <c r="AJ11" s="264">
        <v>0.12524430974707529</v>
      </c>
      <c r="AK11" s="263"/>
    </row>
    <row r="12" spans="1:39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3" t="s">
        <v>209</v>
      </c>
      <c r="AA12" s="264">
        <v>3.390670658299328E-2</v>
      </c>
      <c r="AB12" s="264">
        <v>7.3313610554215536E-2</v>
      </c>
      <c r="AC12" s="263"/>
      <c r="AD12" s="263" t="s">
        <v>209</v>
      </c>
      <c r="AE12" s="264">
        <v>-7.7024265100422581E-2</v>
      </c>
      <c r="AF12" s="264">
        <v>0.12498097655058843</v>
      </c>
      <c r="AG12" s="263"/>
      <c r="AH12" s="263" t="s">
        <v>209</v>
      </c>
      <c r="AI12" s="264">
        <v>8.9313646457463564E-2</v>
      </c>
      <c r="AJ12" s="264">
        <v>0.13890323046813166</v>
      </c>
      <c r="AK12" s="263"/>
    </row>
    <row r="13" spans="1:39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3" t="s">
        <v>210</v>
      </c>
      <c r="AA13" s="264">
        <v>4.6953426504110073E-2</v>
      </c>
      <c r="AB13" s="264">
        <v>7.3439596797486642E-2</v>
      </c>
      <c r="AC13" s="263"/>
      <c r="AD13" s="263" t="s">
        <v>210</v>
      </c>
      <c r="AE13" s="264">
        <v>-5.9606414433635138E-2</v>
      </c>
      <c r="AF13" s="264">
        <v>0.12482933296494295</v>
      </c>
      <c r="AG13" s="263"/>
      <c r="AH13" s="263" t="s">
        <v>210</v>
      </c>
      <c r="AI13" s="264">
        <v>0.1047887990879228</v>
      </c>
      <c r="AJ13" s="264">
        <v>0.1370323317680443</v>
      </c>
      <c r="AK13" s="263"/>
    </row>
    <row r="14" spans="1:39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3" t="s">
        <v>211</v>
      </c>
      <c r="AA14" s="264">
        <v>5.321626473091072E-2</v>
      </c>
      <c r="AB14" s="264">
        <v>6.9328686383827859E-2</v>
      </c>
      <c r="AC14" s="263"/>
      <c r="AD14" s="263" t="s">
        <v>211</v>
      </c>
      <c r="AE14" s="264">
        <v>-4.2766537305600705E-2</v>
      </c>
      <c r="AF14" s="264">
        <v>0.12420096505996853</v>
      </c>
      <c r="AG14" s="263"/>
      <c r="AH14" s="263" t="s">
        <v>211</v>
      </c>
      <c r="AI14" s="264">
        <v>0.12234334972297461</v>
      </c>
      <c r="AJ14" s="264">
        <v>0.12142355404340237</v>
      </c>
      <c r="AK14" s="263"/>
    </row>
    <row r="15" spans="1:39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3" t="s">
        <v>212</v>
      </c>
      <c r="AA15" s="264">
        <v>6.3655221527360764E-2</v>
      </c>
      <c r="AC15" s="263"/>
      <c r="AD15" s="263" t="s">
        <v>212</v>
      </c>
      <c r="AE15" s="264">
        <v>-1.5460735481822497E-2</v>
      </c>
      <c r="AG15" s="263"/>
      <c r="AH15" s="263" t="s">
        <v>212</v>
      </c>
      <c r="AI15" s="264">
        <v>0.14209143876768907</v>
      </c>
      <c r="AK15" s="263"/>
    </row>
    <row r="16" spans="1:39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3" t="s">
        <v>213</v>
      </c>
      <c r="AA16" s="264">
        <v>6.0889961969038495E-2</v>
      </c>
      <c r="AC16" s="263"/>
      <c r="AD16" s="263" t="s">
        <v>213</v>
      </c>
      <c r="AE16" s="264">
        <v>-6.2521025784393206E-3</v>
      </c>
      <c r="AG16" s="263"/>
      <c r="AH16" s="263" t="s">
        <v>213</v>
      </c>
      <c r="AI16" s="264">
        <v>0.12490043182571028</v>
      </c>
      <c r="AK16" s="263"/>
    </row>
    <row r="17" spans="1:37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3" t="s">
        <v>214</v>
      </c>
      <c r="AA17" s="264">
        <v>5.6689476150910849E-2</v>
      </c>
      <c r="AC17" s="263"/>
      <c r="AD17" s="263" t="s">
        <v>214</v>
      </c>
      <c r="AE17" s="264">
        <v>2.9161693914144847E-3</v>
      </c>
      <c r="AG17" s="263"/>
      <c r="AH17" s="263" t="s">
        <v>214</v>
      </c>
      <c r="AI17" s="264">
        <v>0.11001445710713412</v>
      </c>
      <c r="AK17" s="263"/>
    </row>
    <row r="18" spans="1:37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3" t="s">
        <v>215</v>
      </c>
      <c r="AA18" s="264">
        <v>5.5744720786396015E-2</v>
      </c>
      <c r="AC18" s="263"/>
      <c r="AD18" s="263" t="s">
        <v>215</v>
      </c>
      <c r="AE18" s="264">
        <v>1.8766975941681495E-2</v>
      </c>
      <c r="AG18" s="263"/>
      <c r="AH18" s="263" t="s">
        <v>215</v>
      </c>
      <c r="AI18" s="264">
        <v>9.4031503256254603E-2</v>
      </c>
      <c r="AK18" s="263"/>
    </row>
    <row r="19" spans="1:37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3" t="s">
        <v>216</v>
      </c>
      <c r="AA19" s="264">
        <v>5.608495042650645E-2</v>
      </c>
      <c r="AC19" s="263"/>
      <c r="AD19" s="263" t="s">
        <v>216</v>
      </c>
      <c r="AE19" s="264">
        <v>2.3705487428082678E-2</v>
      </c>
      <c r="AG19" s="263"/>
      <c r="AH19" s="263" t="s">
        <v>216</v>
      </c>
      <c r="AI19" s="264">
        <v>0.10195977755221521</v>
      </c>
      <c r="AK19" s="263"/>
    </row>
    <row r="20" spans="1:37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AA20" s="264"/>
      <c r="AC20" s="263"/>
      <c r="AE20" s="264"/>
      <c r="AG20" s="263"/>
      <c r="AI20" s="264"/>
      <c r="AK20" s="263"/>
    </row>
    <row r="21" spans="1:37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AA21" s="264"/>
      <c r="AC21" s="263"/>
      <c r="AE21" s="264"/>
      <c r="AG21" s="263"/>
      <c r="AI21" s="264"/>
      <c r="AK21" s="263"/>
    </row>
    <row r="22" spans="1:37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AA22" s="264"/>
      <c r="AC22" s="263"/>
      <c r="AE22" s="264"/>
      <c r="AG22" s="263"/>
      <c r="AI22" s="264"/>
      <c r="AK22" s="263"/>
    </row>
    <row r="23" spans="1:37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AA23" s="264"/>
      <c r="AC23" s="263"/>
      <c r="AE23" s="264"/>
      <c r="AG23" s="263"/>
      <c r="AI23" s="264"/>
      <c r="AK23" s="263"/>
    </row>
    <row r="24" spans="1:37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AA24" s="264"/>
      <c r="AC24" s="263"/>
      <c r="AE24" s="264"/>
      <c r="AG24" s="263"/>
      <c r="AI24" s="264"/>
      <c r="AK24" s="263"/>
    </row>
    <row r="25" spans="1:37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AA25" s="264"/>
      <c r="AC25" s="263"/>
      <c r="AE25" s="264"/>
      <c r="AG25" s="263"/>
      <c r="AI25" s="264"/>
      <c r="AK25" s="263"/>
    </row>
    <row r="26" spans="1:37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AA26" s="264"/>
      <c r="AC26" s="263"/>
      <c r="AE26" s="264"/>
      <c r="AG26" s="263"/>
      <c r="AI26" s="264"/>
      <c r="AK26" s="263"/>
    </row>
    <row r="27" spans="1:37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AA27" s="264"/>
      <c r="AC27" s="263"/>
      <c r="AE27" s="264"/>
      <c r="AG27" s="263"/>
      <c r="AI27" s="264"/>
      <c r="AK27" s="263"/>
    </row>
    <row r="28" spans="1:37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AA28" s="264"/>
      <c r="AC28" s="263"/>
      <c r="AE28" s="264"/>
      <c r="AG28" s="263"/>
      <c r="AI28" s="264"/>
      <c r="AK28" s="263"/>
    </row>
    <row r="29" spans="1:37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AA29" s="264"/>
      <c r="AC29" s="263"/>
      <c r="AE29" s="264"/>
      <c r="AG29" s="263"/>
      <c r="AI29" s="264"/>
      <c r="AK29" s="263"/>
    </row>
    <row r="30" spans="1:37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AA30" s="264"/>
      <c r="AC30" s="263"/>
      <c r="AE30" s="264"/>
      <c r="AG30" s="263"/>
      <c r="AI30" s="264"/>
      <c r="AK30" s="263"/>
    </row>
    <row r="31" spans="1:37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AA31" s="264"/>
      <c r="AC31" s="263"/>
      <c r="AE31" s="264"/>
      <c r="AG31" s="263"/>
      <c r="AI31" s="264"/>
      <c r="AK31" s="263"/>
    </row>
    <row r="32" spans="1:37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AA32" s="264"/>
      <c r="AC32" s="263"/>
      <c r="AE32" s="264"/>
      <c r="AG32" s="263"/>
      <c r="AI32" s="264"/>
      <c r="AK32" s="263"/>
    </row>
    <row r="33" spans="1:39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6" t="s">
        <v>217</v>
      </c>
      <c r="AA33" s="264"/>
      <c r="AC33" s="263"/>
      <c r="AD33" s="266" t="s">
        <v>218</v>
      </c>
      <c r="AE33" s="264"/>
      <c r="AG33" s="263"/>
      <c r="AH33" s="266" t="s">
        <v>219</v>
      </c>
      <c r="AI33" s="264"/>
      <c r="AK33" s="263"/>
    </row>
    <row r="34" spans="1:39" ht="15" customHeight="1" thickBo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AA34" s="267">
        <v>2021</v>
      </c>
      <c r="AB34" s="267">
        <v>2022</v>
      </c>
      <c r="AC34" s="263"/>
      <c r="AE34" s="267">
        <v>2021</v>
      </c>
      <c r="AF34" s="267">
        <v>2022</v>
      </c>
      <c r="AG34" s="263"/>
      <c r="AI34" s="267">
        <v>2021</v>
      </c>
      <c r="AJ34" s="267">
        <v>2022</v>
      </c>
      <c r="AK34" s="263"/>
    </row>
    <row r="35" spans="1:39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3" t="s">
        <v>205</v>
      </c>
      <c r="AA35" s="264">
        <v>1.107712372789095E-2</v>
      </c>
      <c r="AB35" s="264">
        <v>1.3617729202092192E-2</v>
      </c>
      <c r="AC35" s="263"/>
      <c r="AD35" s="263" t="s">
        <v>205</v>
      </c>
      <c r="AE35" s="264">
        <v>5.7702178807125935E-2</v>
      </c>
      <c r="AF35" s="264">
        <v>-4.2899690826657774E-2</v>
      </c>
      <c r="AG35" s="263"/>
      <c r="AH35" s="263" t="s">
        <v>205</v>
      </c>
      <c r="AI35" s="264">
        <v>3.5561986624737897E-2</v>
      </c>
      <c r="AJ35" s="264">
        <v>-1.7596698122723069E-2</v>
      </c>
      <c r="AK35" s="263"/>
      <c r="AL35" s="268" t="s">
        <v>227</v>
      </c>
      <c r="AM35" s="269">
        <v>2022</v>
      </c>
    </row>
    <row r="36" spans="1:39" ht="15" customHeight="1" thickBo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3" t="s">
        <v>206</v>
      </c>
      <c r="AA36" s="264">
        <v>-2.6407888128539979E-3</v>
      </c>
      <c r="AB36" s="264">
        <v>5.0830838375992473E-3</v>
      </c>
      <c r="AC36" s="263"/>
      <c r="AD36" s="263" t="s">
        <v>206</v>
      </c>
      <c r="AE36" s="264">
        <v>3.552762386362019E-2</v>
      </c>
      <c r="AF36" s="264">
        <v>-4.7422795923507836E-2</v>
      </c>
      <c r="AG36" s="263"/>
      <c r="AH36" s="263" t="s">
        <v>206</v>
      </c>
      <c r="AI36" s="264">
        <v>1.2245191833654018E-2</v>
      </c>
      <c r="AJ36" s="264">
        <v>-1.5256137090447481E-2</v>
      </c>
      <c r="AK36" s="263"/>
      <c r="AL36" s="270" t="s">
        <v>228</v>
      </c>
      <c r="AM36" s="271">
        <v>2021</v>
      </c>
    </row>
    <row r="37" spans="1:39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3" t="s">
        <v>207</v>
      </c>
      <c r="AA37" s="264">
        <v>2.8855395171990778E-2</v>
      </c>
      <c r="AB37" s="264">
        <v>-1.284478356427286E-2</v>
      </c>
      <c r="AC37" s="263"/>
      <c r="AD37" s="263" t="s">
        <v>207</v>
      </c>
      <c r="AE37" s="264">
        <v>5.0681658217141885E-2</v>
      </c>
      <c r="AF37" s="264">
        <v>-5.55630587123494E-2</v>
      </c>
      <c r="AG37" s="263"/>
      <c r="AH37" s="263" t="s">
        <v>207</v>
      </c>
      <c r="AI37" s="264">
        <v>4.1217445412865886E-2</v>
      </c>
      <c r="AJ37" s="264">
        <v>-3.2306988207925116E-2</v>
      </c>
      <c r="AK37" s="263"/>
    </row>
    <row r="38" spans="1:39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3" t="s">
        <v>208</v>
      </c>
      <c r="AA38" s="264">
        <v>6.8715312845533699E-2</v>
      </c>
      <c r="AB38" s="264">
        <v>-1.2023722822037683E-2</v>
      </c>
      <c r="AC38" s="263"/>
      <c r="AD38" s="263" t="s">
        <v>208</v>
      </c>
      <c r="AE38" s="264">
        <v>6.7634882360427612E-2</v>
      </c>
      <c r="AF38" s="264">
        <v>-5.2026269293068451E-2</v>
      </c>
      <c r="AG38" s="263"/>
      <c r="AH38" s="263" t="s">
        <v>208</v>
      </c>
      <c r="AI38" s="264">
        <v>6.8522051849220555E-2</v>
      </c>
      <c r="AJ38" s="264">
        <v>-2.7999117117938396E-2</v>
      </c>
      <c r="AK38" s="263"/>
    </row>
    <row r="39" spans="1:39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3" t="s">
        <v>209</v>
      </c>
      <c r="AA39" s="264">
        <v>9.2903636992539868E-2</v>
      </c>
      <c r="AB39" s="264">
        <v>1.3513406253361638E-2</v>
      </c>
      <c r="AC39" s="263"/>
      <c r="AD39" s="263" t="s">
        <v>209</v>
      </c>
      <c r="AE39" s="264">
        <v>8.0935625370566977E-2</v>
      </c>
      <c r="AF39" s="264">
        <v>-2.376697641821451E-2</v>
      </c>
      <c r="AG39" s="263"/>
      <c r="AH39" s="263" t="s">
        <v>209</v>
      </c>
      <c r="AI39" s="264">
        <v>8.6158597028014441E-2</v>
      </c>
      <c r="AJ39" s="264">
        <v>8.4440500189259633E-4</v>
      </c>
      <c r="AK39" s="263"/>
    </row>
    <row r="40" spans="1:39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3" t="s">
        <v>210</v>
      </c>
      <c r="AA40" s="264">
        <v>0.10074488478716503</v>
      </c>
      <c r="AB40" s="264">
        <v>1.4873865078394033E-2</v>
      </c>
      <c r="AC40" s="263"/>
      <c r="AD40" s="263" t="s">
        <v>210</v>
      </c>
      <c r="AE40" s="264">
        <v>8.4121339467344292E-2</v>
      </c>
      <c r="AF40" s="264">
        <v>-2.3986076114950662E-2</v>
      </c>
      <c r="AG40" s="263"/>
      <c r="AH40" s="263" t="s">
        <v>210</v>
      </c>
      <c r="AI40" s="264">
        <v>9.8328483445521045E-2</v>
      </c>
      <c r="AJ40" s="264">
        <v>2.2550924456453457E-4</v>
      </c>
      <c r="AK40" s="263"/>
    </row>
    <row r="41" spans="1:39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3" t="s">
        <v>211</v>
      </c>
      <c r="AA41" s="264">
        <v>9.4909456423107053E-2</v>
      </c>
      <c r="AB41" s="264">
        <v>1.2042047645319798E-2</v>
      </c>
      <c r="AC41" s="263"/>
      <c r="AD41" s="263" t="s">
        <v>211</v>
      </c>
      <c r="AE41" s="264">
        <v>7.7750834127204627E-2</v>
      </c>
      <c r="AF41" s="264">
        <v>-2.5859921395592948E-2</v>
      </c>
      <c r="AG41" s="263"/>
      <c r="AH41" s="263" t="s">
        <v>211</v>
      </c>
      <c r="AI41" s="264">
        <v>9.940200064407477E-2</v>
      </c>
      <c r="AJ41" s="264">
        <v>-3.2136817372885674E-3</v>
      </c>
      <c r="AK41" s="263"/>
    </row>
    <row r="42" spans="1:39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3" t="s">
        <v>212</v>
      </c>
      <c r="AA42" s="264">
        <v>9.0290162283593392E-2</v>
      </c>
      <c r="AC42" s="263"/>
      <c r="AD42" s="263" t="s">
        <v>212</v>
      </c>
      <c r="AE42" s="264">
        <v>6.8637918315036045E-2</v>
      </c>
      <c r="AG42" s="263"/>
      <c r="AH42" s="263" t="s">
        <v>212</v>
      </c>
      <c r="AI42" s="264">
        <v>9.2844062944951983E-2</v>
      </c>
      <c r="AK42" s="263"/>
    </row>
    <row r="43" spans="1:39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3" t="s">
        <v>213</v>
      </c>
      <c r="AA43" s="264">
        <v>8.2150303625241602E-2</v>
      </c>
      <c r="AC43" s="263"/>
      <c r="AD43" s="263" t="s">
        <v>213</v>
      </c>
      <c r="AE43" s="264">
        <v>5.6846746119525449E-2</v>
      </c>
      <c r="AG43" s="263"/>
      <c r="AH43" s="263" t="s">
        <v>213</v>
      </c>
      <c r="AI43" s="264">
        <v>8.5496124241785196E-2</v>
      </c>
      <c r="AK43" s="263"/>
    </row>
    <row r="44" spans="1:39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3" t="s">
        <v>214</v>
      </c>
      <c r="AA44" s="264">
        <v>7.0817381667195894E-2</v>
      </c>
      <c r="AC44" s="263"/>
      <c r="AD44" s="263" t="s">
        <v>214</v>
      </c>
      <c r="AE44" s="264">
        <v>4.1841214184188825E-2</v>
      </c>
      <c r="AG44" s="263"/>
      <c r="AH44" s="263" t="s">
        <v>214</v>
      </c>
      <c r="AI44" s="264">
        <v>7.0526888604864404E-2</v>
      </c>
      <c r="AK44" s="263"/>
    </row>
    <row r="45" spans="1:39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3" t="s">
        <v>215</v>
      </c>
      <c r="AA45" s="264">
        <v>6.1954659598844726E-2</v>
      </c>
      <c r="AC45" s="263"/>
      <c r="AD45" s="263" t="s">
        <v>215</v>
      </c>
      <c r="AE45" s="264">
        <v>3.0319697512395861E-2</v>
      </c>
      <c r="AG45" s="263"/>
      <c r="AH45" s="263" t="s">
        <v>215</v>
      </c>
      <c r="AI45" s="264">
        <v>6.2552353605993996E-2</v>
      </c>
      <c r="AK45" s="263"/>
    </row>
    <row r="46" spans="1:39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3" t="s">
        <v>216</v>
      </c>
      <c r="AA46" s="264">
        <v>5.6370216489294196E-2</v>
      </c>
      <c r="AC46" s="263"/>
      <c r="AD46" s="263" t="s">
        <v>216</v>
      </c>
      <c r="AE46" s="264">
        <v>2.2421777253976812E-2</v>
      </c>
      <c r="AG46" s="263"/>
      <c r="AH46" s="263" t="s">
        <v>216</v>
      </c>
      <c r="AI46" s="264">
        <v>5.6038250010495713E-2</v>
      </c>
      <c r="AK46" s="263"/>
    </row>
    <row r="47" spans="1:39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</row>
    <row r="48" spans="1:39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</row>
    <row r="49" spans="1:25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</row>
    <row r="50" spans="1:25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</row>
    <row r="51" spans="1:25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</row>
    <row r="52" spans="1:25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</row>
    <row r="53" spans="1:25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</row>
    <row r="54" spans="1:25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</row>
    <row r="55" spans="1:25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25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25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25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  <row r="59" spans="1:25" ht="15" customHeight="1">
      <c r="A59" s="261"/>
      <c r="B59" s="261"/>
      <c r="C59" s="261"/>
      <c r="D59" s="261"/>
      <c r="E59" s="261"/>
      <c r="F59" s="261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C4A9E-1AFD-4681-9A01-7C0EC0CB68BE}">
  <sheetPr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51" customWidth="1"/>
    <col min="2" max="8" width="11.5546875" style="151" customWidth="1"/>
    <col min="9" max="9" width="3.6640625" style="151" customWidth="1"/>
    <col min="10" max="16" width="11.5546875" style="151" customWidth="1"/>
    <col min="17" max="17" width="3.6640625" style="151" customWidth="1"/>
    <col min="18" max="24" width="11.5546875" style="151" customWidth="1"/>
    <col min="25" max="25" width="11.5546875" style="253" customWidth="1"/>
    <col min="26" max="27" width="12.88671875" style="253" customWidth="1"/>
    <col min="28" max="28" width="12.88671875" style="39" customWidth="1"/>
    <col min="29" max="29" width="12.88671875" style="254" customWidth="1"/>
    <col min="30" max="31" width="12.88671875" style="39" customWidth="1"/>
    <col min="32" max="32" width="12.88671875" style="254" customWidth="1"/>
    <col min="33" max="34" width="12.88671875" style="39" customWidth="1"/>
    <col min="35" max="35" width="12.88671875" style="254" customWidth="1"/>
    <col min="36" max="41" width="12.88671875" style="39" customWidth="1"/>
    <col min="42" max="45" width="12.88671875" style="253" customWidth="1"/>
    <col min="46" max="63" width="12.88671875" style="151" customWidth="1"/>
    <col min="64" max="16384" width="11.44140625" style="151"/>
  </cols>
  <sheetData>
    <row r="1" spans="1:42" ht="24.6">
      <c r="B1" s="251" t="s">
        <v>229</v>
      </c>
      <c r="C1" s="252"/>
      <c r="D1" s="252"/>
      <c r="E1" s="252"/>
      <c r="F1" s="252"/>
      <c r="G1" s="252"/>
      <c r="H1" s="252"/>
      <c r="J1" s="32"/>
      <c r="K1" s="32"/>
      <c r="L1" s="32"/>
      <c r="M1" s="32"/>
      <c r="N1" s="32"/>
      <c r="O1" s="32"/>
      <c r="P1" s="32"/>
      <c r="Q1" s="32"/>
      <c r="R1" s="32"/>
      <c r="S1" s="32"/>
      <c r="T1" s="252"/>
      <c r="U1" s="252"/>
      <c r="V1" s="252"/>
      <c r="W1" s="252"/>
      <c r="X1" s="252"/>
      <c r="Z1" s="253" t="s">
        <v>198</v>
      </c>
      <c r="AB1" s="39" t="s">
        <v>230</v>
      </c>
    </row>
    <row r="2" spans="1:42" ht="15" customHeight="1">
      <c r="A2" s="32"/>
      <c r="B2" s="252"/>
      <c r="C2" s="252"/>
      <c r="D2" s="252"/>
      <c r="E2" s="252"/>
      <c r="F2" s="252"/>
      <c r="G2" s="252"/>
      <c r="H2" s="252"/>
      <c r="J2" s="32"/>
      <c r="K2" s="32"/>
      <c r="L2" s="32"/>
      <c r="M2" s="32"/>
      <c r="N2" s="32"/>
      <c r="O2" s="32"/>
      <c r="P2" s="32"/>
      <c r="Q2" s="32"/>
      <c r="R2" s="32"/>
      <c r="S2" s="32"/>
      <c r="T2" s="252"/>
      <c r="U2" s="252"/>
      <c r="V2" s="252"/>
      <c r="W2" s="252"/>
      <c r="X2" s="252"/>
      <c r="Z2" s="253" t="s">
        <v>199</v>
      </c>
      <c r="AB2" s="39" t="s">
        <v>231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200</v>
      </c>
      <c r="AB3" s="39" t="s">
        <v>232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AB4" s="39" t="s">
        <v>233</v>
      </c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AB5" s="39" t="s">
        <v>234</v>
      </c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201</v>
      </c>
      <c r="Z6" s="257" t="s">
        <v>202</v>
      </c>
      <c r="AA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72" t="s">
        <v>202</v>
      </c>
      <c r="AE7" s="272" t="s">
        <v>203</v>
      </c>
      <c r="AH7" s="272" t="s">
        <v>204</v>
      </c>
      <c r="AP7" s="258">
        <v>2022</v>
      </c>
    </row>
    <row r="8" spans="1:42" ht="15" customHeight="1" thickBo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205</v>
      </c>
      <c r="AA8" s="259">
        <v>46820440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206</v>
      </c>
      <c r="AA9" s="259">
        <v>44583561</v>
      </c>
      <c r="AB9" s="273">
        <v>44317</v>
      </c>
      <c r="AC9" s="254">
        <v>522.706906</v>
      </c>
      <c r="AE9" s="273">
        <v>44317</v>
      </c>
      <c r="AF9" s="254">
        <v>161.265244</v>
      </c>
      <c r="AH9" s="273">
        <v>44317</v>
      </c>
      <c r="AI9" s="254">
        <v>79.880838999999995</v>
      </c>
      <c r="AK9" s="274" t="s">
        <v>225</v>
      </c>
      <c r="AL9" s="275">
        <v>2022</v>
      </c>
      <c r="AP9" s="259">
        <v>7406116</v>
      </c>
    </row>
    <row r="10" spans="1:42" ht="15" customHeight="1" thickBo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207</v>
      </c>
      <c r="AA10" s="259">
        <v>48353601</v>
      </c>
      <c r="AB10" s="273">
        <v>44348</v>
      </c>
      <c r="AC10" s="254">
        <v>527.37724200000002</v>
      </c>
      <c r="AE10" s="273">
        <v>44348</v>
      </c>
      <c r="AF10" s="254">
        <v>161.762745</v>
      </c>
      <c r="AH10" s="273">
        <v>44348</v>
      </c>
      <c r="AI10" s="254">
        <v>80.977176999999998</v>
      </c>
      <c r="AK10" s="276" t="s">
        <v>235</v>
      </c>
      <c r="AL10" s="277">
        <v>2021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208</v>
      </c>
      <c r="AA11" s="259">
        <v>46400443</v>
      </c>
      <c r="AB11" s="273">
        <v>44378</v>
      </c>
      <c r="AC11" s="254">
        <v>531.21098400000005</v>
      </c>
      <c r="AE11" s="273">
        <v>44378</v>
      </c>
      <c r="AF11" s="254">
        <v>162.63255899999999</v>
      </c>
      <c r="AH11" s="273">
        <v>44378</v>
      </c>
      <c r="AI11" s="254">
        <v>82.306852000000006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209</v>
      </c>
      <c r="AA12" s="259">
        <v>51071331</v>
      </c>
      <c r="AB12" s="273">
        <v>44409</v>
      </c>
      <c r="AC12" s="254">
        <v>537.04507799999999</v>
      </c>
      <c r="AE12" s="273">
        <v>44409</v>
      </c>
      <c r="AF12" s="254">
        <v>165.14293799999999</v>
      </c>
      <c r="AH12" s="273">
        <v>44409</v>
      </c>
      <c r="AI12" s="254">
        <v>84.045151000000004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210</v>
      </c>
      <c r="AA13" s="259">
        <v>47139627</v>
      </c>
      <c r="AB13" s="273">
        <v>44440</v>
      </c>
      <c r="AC13" s="254">
        <v>538.74828400000001</v>
      </c>
      <c r="AE13" s="273">
        <v>44440</v>
      </c>
      <c r="AF13" s="254">
        <v>166.10875799999999</v>
      </c>
      <c r="AH13" s="273">
        <v>44440</v>
      </c>
      <c r="AI13" s="254">
        <v>84.124979999999994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211</v>
      </c>
      <c r="AA14" s="259">
        <v>48818378</v>
      </c>
      <c r="AB14" s="273">
        <v>44470</v>
      </c>
      <c r="AC14" s="254">
        <v>539.75075300000003</v>
      </c>
      <c r="AE14" s="273">
        <v>44470</v>
      </c>
      <c r="AF14" s="254">
        <v>167.314605</v>
      </c>
      <c r="AH14" s="273">
        <v>44470</v>
      </c>
      <c r="AI14" s="254">
        <v>84.137287999999998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212</v>
      </c>
      <c r="AA15" s="259">
        <v>48198107</v>
      </c>
      <c r="AB15" s="273">
        <v>44501</v>
      </c>
      <c r="AC15" s="254">
        <v>541.77923399999997</v>
      </c>
      <c r="AE15" s="273">
        <v>44501</v>
      </c>
      <c r="AF15" s="254">
        <v>169.77769900000001</v>
      </c>
      <c r="AH15" s="273">
        <v>44501</v>
      </c>
      <c r="AI15" s="254">
        <v>83.789527000000007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213</v>
      </c>
      <c r="AA16" s="259">
        <v>46635887</v>
      </c>
      <c r="AB16" s="273">
        <v>44531</v>
      </c>
      <c r="AC16" s="254">
        <v>544.40165500000001</v>
      </c>
      <c r="AE16" s="273">
        <v>44531</v>
      </c>
      <c r="AF16" s="254">
        <v>170.85990699999999</v>
      </c>
      <c r="AH16" s="273">
        <v>44531</v>
      </c>
      <c r="AI16" s="254">
        <v>84.980694999999997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214</v>
      </c>
      <c r="AA17" s="259">
        <v>48624088</v>
      </c>
      <c r="AB17" s="273">
        <v>44562</v>
      </c>
      <c r="AC17" s="254">
        <v>548.66491099999996</v>
      </c>
      <c r="AE17" s="273">
        <v>44562</v>
      </c>
      <c r="AF17" s="254">
        <v>172.822993</v>
      </c>
      <c r="AH17" s="273">
        <v>44562</v>
      </c>
      <c r="AI17" s="254">
        <v>86.689920000000001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215</v>
      </c>
      <c r="AA18" s="259">
        <v>43594127</v>
      </c>
      <c r="AB18" s="273">
        <v>44593</v>
      </c>
      <c r="AC18" s="254">
        <v>552.14293599999996</v>
      </c>
      <c r="AE18" s="273">
        <v>44593</v>
      </c>
      <c r="AF18" s="254">
        <v>174.63856899999999</v>
      </c>
      <c r="AH18" s="273">
        <v>44593</v>
      </c>
      <c r="AI18" s="254">
        <v>88.001256999999995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216</v>
      </c>
      <c r="AA19" s="259">
        <v>43965686</v>
      </c>
      <c r="AB19" s="273">
        <v>44621</v>
      </c>
      <c r="AC19" s="254">
        <v>551.66938400000004</v>
      </c>
      <c r="AE19" s="273">
        <v>44621</v>
      </c>
      <c r="AF19" s="254">
        <v>175.33267499999999</v>
      </c>
      <c r="AH19" s="273">
        <v>44621</v>
      </c>
      <c r="AI19" s="254">
        <v>87.711380000000005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73">
        <v>44652</v>
      </c>
      <c r="AC20" s="254">
        <v>554.72084099999995</v>
      </c>
      <c r="AE20" s="273">
        <v>44652</v>
      </c>
      <c r="AF20" s="254">
        <v>177.67643899999999</v>
      </c>
      <c r="AH20" s="273">
        <v>44652</v>
      </c>
      <c r="AI20" s="254">
        <v>88.352429000000001</v>
      </c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AB21" s="273">
        <v>44682</v>
      </c>
      <c r="AC21" s="254">
        <v>560.560295</v>
      </c>
      <c r="AE21" s="273">
        <v>44682</v>
      </c>
      <c r="AF21" s="254">
        <v>179.30379099999999</v>
      </c>
      <c r="AH21" s="273">
        <v>44682</v>
      </c>
      <c r="AI21" s="254">
        <v>89.661679000000007</v>
      </c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B22" s="273">
        <v>44714</v>
      </c>
      <c r="AC22" s="254">
        <v>563.88575800000001</v>
      </c>
      <c r="AE22" s="273">
        <v>44714</v>
      </c>
      <c r="AF22" s="254">
        <v>180.98386099999999</v>
      </c>
      <c r="AH22" s="273">
        <v>44714</v>
      </c>
      <c r="AI22" s="254">
        <v>90.556487000000004</v>
      </c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B23" s="273">
        <v>44746</v>
      </c>
      <c r="AC23" s="254">
        <v>565.98780199999999</v>
      </c>
      <c r="AE23" s="273">
        <v>44746</v>
      </c>
      <c r="AF23" s="254">
        <v>182.73262700000001</v>
      </c>
      <c r="AH23" s="273">
        <v>44746</v>
      </c>
      <c r="AI23" s="254">
        <v>90.760827000000006</v>
      </c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B24" s="273">
        <v>44778</v>
      </c>
      <c r="AC24" s="254">
        <v>564.38430900000003</v>
      </c>
      <c r="AE24" s="273">
        <v>44778</v>
      </c>
      <c r="AF24" s="254">
        <v>181.57939099999999</v>
      </c>
      <c r="AH24" s="273">
        <v>44778</v>
      </c>
      <c r="AI24" s="254">
        <v>90.884389999999996</v>
      </c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B25" s="278"/>
      <c r="AE25" s="278"/>
      <c r="AH25" s="278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B26" s="278"/>
      <c r="AE26" s="278"/>
      <c r="AH26" s="278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B27" s="278"/>
      <c r="AE27" s="278"/>
      <c r="AH27" s="278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B28" s="278"/>
      <c r="AE28" s="278"/>
      <c r="AH28" s="278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B29" s="278"/>
      <c r="AE29" s="278"/>
      <c r="AH29" s="278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B30" s="278"/>
      <c r="AE30" s="278"/>
      <c r="AH30" s="278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B31" s="278"/>
      <c r="AE31" s="278"/>
      <c r="AH31" s="278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AB32" s="278"/>
      <c r="AE32" s="278"/>
      <c r="AH32" s="278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217</v>
      </c>
      <c r="AA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72" t="s">
        <v>217</v>
      </c>
      <c r="AE34" s="272" t="s">
        <v>218</v>
      </c>
      <c r="AH34" s="272" t="s">
        <v>236</v>
      </c>
      <c r="AP34" s="258">
        <v>2022</v>
      </c>
    </row>
    <row r="35" spans="1:42" ht="15" customHeight="1" thickBo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205</v>
      </c>
      <c r="AA35" s="259">
        <v>21616722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206</v>
      </c>
      <c r="AA36" s="259">
        <v>21387737</v>
      </c>
      <c r="AB36" s="273">
        <v>44317</v>
      </c>
      <c r="AC36" s="254">
        <v>271.17265500000002</v>
      </c>
      <c r="AE36" s="273">
        <v>44317</v>
      </c>
      <c r="AF36" s="254">
        <v>199.80040500000001</v>
      </c>
      <c r="AH36" s="273">
        <v>44317</v>
      </c>
      <c r="AI36" s="254">
        <v>17.345535000000002</v>
      </c>
      <c r="AK36" s="274" t="s">
        <v>227</v>
      </c>
      <c r="AL36" s="275">
        <v>2022</v>
      </c>
      <c r="AP36" s="259">
        <v>1349473</v>
      </c>
    </row>
    <row r="37" spans="1:42" ht="15" customHeight="1" thickBo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207</v>
      </c>
      <c r="AA37" s="259">
        <v>23910619</v>
      </c>
      <c r="AB37" s="273">
        <v>44348</v>
      </c>
      <c r="AC37" s="254">
        <v>274.06256999999999</v>
      </c>
      <c r="AE37" s="273">
        <v>44348</v>
      </c>
      <c r="AF37" s="254">
        <v>201.31011799999999</v>
      </c>
      <c r="AH37" s="273">
        <v>44348</v>
      </c>
      <c r="AI37" s="254">
        <v>17.552098999999998</v>
      </c>
      <c r="AK37" s="276" t="s">
        <v>237</v>
      </c>
      <c r="AL37" s="277">
        <v>2021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208</v>
      </c>
      <c r="AA38" s="259">
        <v>23932607</v>
      </c>
      <c r="AB38" s="273">
        <v>44378</v>
      </c>
      <c r="AC38" s="254">
        <v>275.44546300000002</v>
      </c>
      <c r="AE38" s="273">
        <v>44378</v>
      </c>
      <c r="AF38" s="254">
        <v>201.99906300000001</v>
      </c>
      <c r="AH38" s="273">
        <v>44378</v>
      </c>
      <c r="AI38" s="254">
        <v>17.700386000000002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209</v>
      </c>
      <c r="AA39" s="259">
        <v>25421795</v>
      </c>
      <c r="AB39" s="273">
        <v>44409</v>
      </c>
      <c r="AC39" s="254">
        <v>276.747367</v>
      </c>
      <c r="AE39" s="273">
        <v>44409</v>
      </c>
      <c r="AF39" s="254">
        <v>202.157746</v>
      </c>
      <c r="AH39" s="273">
        <v>44409</v>
      </c>
      <c r="AI39" s="254">
        <v>17.774260999999999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210</v>
      </c>
      <c r="AA40" s="259">
        <v>23125768</v>
      </c>
      <c r="AB40" s="273">
        <v>44440</v>
      </c>
      <c r="AC40" s="254">
        <v>277.17386299999998</v>
      </c>
      <c r="AE40" s="273">
        <v>44440</v>
      </c>
      <c r="AF40" s="254">
        <v>201.62899400000001</v>
      </c>
      <c r="AH40" s="273">
        <v>44440</v>
      </c>
      <c r="AI40" s="254">
        <v>17.816631999999998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211</v>
      </c>
      <c r="AA41" s="259">
        <v>24306034</v>
      </c>
      <c r="AB41" s="273">
        <v>44470</v>
      </c>
      <c r="AC41" s="254">
        <v>276.67334599999998</v>
      </c>
      <c r="AE41" s="273">
        <v>44470</v>
      </c>
      <c r="AF41" s="254">
        <v>200.251473</v>
      </c>
      <c r="AH41" s="273">
        <v>44470</v>
      </c>
      <c r="AI41" s="254">
        <v>17.741454999999998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212</v>
      </c>
      <c r="AA42" s="259">
        <v>21902550</v>
      </c>
      <c r="AB42" s="273">
        <v>44501</v>
      </c>
      <c r="AC42" s="254">
        <v>276.22528</v>
      </c>
      <c r="AE42" s="273">
        <v>44501</v>
      </c>
      <c r="AF42" s="254">
        <v>198.95327700000001</v>
      </c>
      <c r="AH42" s="273">
        <v>44501</v>
      </c>
      <c r="AI42" s="254">
        <v>17.724955000000001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213</v>
      </c>
      <c r="AA43" s="259">
        <v>21969911</v>
      </c>
      <c r="AB43" s="273">
        <v>44531</v>
      </c>
      <c r="AC43" s="254">
        <v>276.19818800000002</v>
      </c>
      <c r="AE43" s="273">
        <v>44531</v>
      </c>
      <c r="AF43" s="254">
        <v>197.95181099999999</v>
      </c>
      <c r="AH43" s="273">
        <v>44531</v>
      </c>
      <c r="AI43" s="254">
        <v>17.709254999999999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214</v>
      </c>
      <c r="AA44" s="259">
        <v>23848860</v>
      </c>
      <c r="AB44" s="273">
        <v>44562</v>
      </c>
      <c r="AC44" s="254">
        <v>276.49715800000001</v>
      </c>
      <c r="AE44" s="273">
        <v>44562</v>
      </c>
      <c r="AF44" s="254">
        <v>197.236662</v>
      </c>
      <c r="AH44" s="273">
        <v>44562</v>
      </c>
      <c r="AI44" s="254">
        <v>17.683085999999999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215</v>
      </c>
      <c r="AA45" s="259">
        <v>21694089</v>
      </c>
      <c r="AB45" s="273">
        <v>44593</v>
      </c>
      <c r="AC45" s="254">
        <v>276.41863699999999</v>
      </c>
      <c r="AE45" s="273">
        <v>44593</v>
      </c>
      <c r="AF45" s="254">
        <v>196.424744</v>
      </c>
      <c r="AH45" s="273">
        <v>44593</v>
      </c>
      <c r="AI45" s="254">
        <v>17.665714000000001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216</v>
      </c>
      <c r="AA46" s="259">
        <v>20944890</v>
      </c>
      <c r="AB46" s="273">
        <v>44621</v>
      </c>
      <c r="AC46" s="254">
        <v>275.33436399999999</v>
      </c>
      <c r="AE46" s="273">
        <v>44621</v>
      </c>
      <c r="AF46" s="254">
        <v>195.23077799999999</v>
      </c>
      <c r="AH46" s="273">
        <v>44621</v>
      </c>
      <c r="AI46" s="254">
        <v>17.569132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73">
        <v>44652</v>
      </c>
      <c r="AC47" s="254">
        <v>275.10316799999998</v>
      </c>
      <c r="AE47" s="273">
        <v>44652</v>
      </c>
      <c r="AF47" s="254">
        <v>194.50659300000001</v>
      </c>
      <c r="AH47" s="273">
        <v>44652</v>
      </c>
      <c r="AI47" s="254">
        <v>17.545867999999999</v>
      </c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AB48" s="273">
        <v>44682</v>
      </c>
      <c r="AC48" s="254">
        <v>277.74408499999998</v>
      </c>
      <c r="AE48" s="273">
        <v>44682</v>
      </c>
      <c r="AF48" s="254">
        <v>195.98914300000001</v>
      </c>
      <c r="AH48" s="273">
        <v>44682</v>
      </c>
      <c r="AI48" s="254">
        <v>17.715394</v>
      </c>
    </row>
    <row r="49" spans="1:35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AB49" s="273">
        <v>44714</v>
      </c>
      <c r="AC49" s="254">
        <v>278.24818900000002</v>
      </c>
      <c r="AE49" s="273">
        <v>44714</v>
      </c>
      <c r="AF49" s="254">
        <v>195.573759</v>
      </c>
      <c r="AH49" s="273">
        <v>44714</v>
      </c>
      <c r="AI49" s="254">
        <v>17.711227999999998</v>
      </c>
    </row>
    <row r="50" spans="1:35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AB50" s="273">
        <v>44746</v>
      </c>
      <c r="AC50" s="254">
        <v>278.14271100000002</v>
      </c>
      <c r="AE50" s="273">
        <v>44746</v>
      </c>
      <c r="AF50" s="254">
        <v>194.94725399999999</v>
      </c>
      <c r="AH50" s="273">
        <v>44746</v>
      </c>
      <c r="AI50" s="254">
        <v>17.676144000000001</v>
      </c>
    </row>
    <row r="51" spans="1:35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AB51" s="273">
        <v>44778</v>
      </c>
      <c r="AC51" s="254">
        <v>277.53878700000001</v>
      </c>
      <c r="AE51" s="273">
        <v>44778</v>
      </c>
      <c r="AF51" s="254">
        <v>194.333505</v>
      </c>
      <c r="AH51" s="273">
        <v>44778</v>
      </c>
      <c r="AI51" s="254">
        <v>17.681687</v>
      </c>
    </row>
    <row r="52" spans="1:35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AB52" s="278"/>
      <c r="AE52" s="278"/>
      <c r="AH52" s="278"/>
    </row>
    <row r="53" spans="1:35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AB53" s="278"/>
      <c r="AE53" s="278"/>
      <c r="AH53" s="278"/>
    </row>
    <row r="54" spans="1:35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  <c r="AB54" s="278"/>
      <c r="AE54" s="278"/>
      <c r="AH54" s="278"/>
    </row>
    <row r="55" spans="1:35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  <c r="AB55" s="278"/>
      <c r="AE55" s="278"/>
      <c r="AH55" s="278"/>
    </row>
    <row r="56" spans="1:35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  <c r="AB56" s="278"/>
      <c r="AE56" s="278"/>
      <c r="AH56" s="278"/>
    </row>
    <row r="57" spans="1:35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  <c r="AB57" s="278"/>
      <c r="AH57" s="278"/>
    </row>
    <row r="58" spans="1:35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  <c r="AH58" s="278"/>
    </row>
    <row r="59" spans="1:35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35" ht="15" customHeight="1">
      <c r="Z60" s="259"/>
      <c r="AA60" s="259"/>
    </row>
    <row r="61" spans="1:35" ht="15" customHeight="1">
      <c r="Z61" s="259"/>
      <c r="AA61" s="259"/>
    </row>
    <row r="62" spans="1:35" ht="15" customHeight="1">
      <c r="Z62" s="259"/>
      <c r="AA62" s="259"/>
    </row>
    <row r="63" spans="1:35" ht="15" customHeight="1">
      <c r="Z63" s="259"/>
      <c r="AA63" s="259"/>
    </row>
    <row r="64" spans="1:35" ht="15" customHeight="1">
      <c r="Z64" s="259"/>
      <c r="AA64" s="259"/>
    </row>
    <row r="65" spans="26:27" ht="15" customHeight="1">
      <c r="Z65" s="259"/>
      <c r="AA65" s="259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F27DA-B372-49E9-836A-5F45C158BB22}">
  <sheetPr>
    <pageSetUpPr fitToPage="1"/>
  </sheetPr>
  <dimension ref="A1:AU58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6" width="12.88671875" style="263" customWidth="1"/>
    <col min="27" max="27" width="12.88671875" style="264" customWidth="1"/>
    <col min="28" max="29" width="12.88671875" style="263" customWidth="1"/>
    <col min="30" max="30" width="12.88671875" style="264" customWidth="1"/>
    <col min="31" max="32" width="12.88671875" style="263" customWidth="1"/>
    <col min="33" max="33" width="12.88671875" style="264" customWidth="1"/>
    <col min="34" max="43" width="12.88671875" style="263" customWidth="1"/>
    <col min="44" max="45" width="12.88671875" style="262" customWidth="1"/>
    <col min="46" max="47" width="12.88671875" style="283" customWidth="1"/>
    <col min="48" max="63" width="12.88671875" style="247" customWidth="1"/>
    <col min="64" max="16384" width="11.44140625" style="247"/>
  </cols>
  <sheetData>
    <row r="1" spans="1:36" ht="24.6">
      <c r="B1" s="251" t="s">
        <v>238</v>
      </c>
      <c r="C1" s="279"/>
      <c r="D1" s="279"/>
      <c r="E1" s="279"/>
      <c r="F1" s="279"/>
      <c r="G1" s="279"/>
      <c r="H1" s="279"/>
      <c r="I1" s="279"/>
      <c r="J1" s="279"/>
      <c r="K1" s="279"/>
      <c r="T1" s="261"/>
      <c r="U1" s="261"/>
      <c r="V1" s="261"/>
      <c r="W1" s="261"/>
      <c r="X1" s="261"/>
      <c r="Y1" s="261"/>
      <c r="Z1" s="263" t="s">
        <v>230</v>
      </c>
    </row>
    <row r="2" spans="1:36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3" t="s">
        <v>239</v>
      </c>
    </row>
    <row r="3" spans="1:36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3" t="s">
        <v>240</v>
      </c>
    </row>
    <row r="4" spans="1:36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3" t="s">
        <v>233</v>
      </c>
    </row>
    <row r="5" spans="1:36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Z5" s="263" t="s">
        <v>234</v>
      </c>
    </row>
    <row r="6" spans="1:36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201</v>
      </c>
      <c r="Y6" s="261"/>
    </row>
    <row r="7" spans="1:36" ht="15" customHeigh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Y7" s="261"/>
      <c r="Z7" s="266" t="s">
        <v>202</v>
      </c>
      <c r="AC7" s="266" t="s">
        <v>203</v>
      </c>
      <c r="AF7" s="266" t="s">
        <v>204</v>
      </c>
    </row>
    <row r="8" spans="1:36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AB8" s="280"/>
    </row>
    <row r="9" spans="1:36" ht="15" customHeigh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81">
        <v>44317</v>
      </c>
      <c r="AA9" s="264">
        <v>-3.2296930744679743E-2</v>
      </c>
      <c r="AC9" s="281">
        <v>44317</v>
      </c>
      <c r="AD9" s="264">
        <v>-0.11998134809660414</v>
      </c>
      <c r="AF9" s="281">
        <v>44317</v>
      </c>
      <c r="AG9" s="264">
        <v>-3.7170017837479606E-2</v>
      </c>
      <c r="AI9" s="263" t="s">
        <v>225</v>
      </c>
      <c r="AJ9" s="263">
        <v>2022</v>
      </c>
    </row>
    <row r="10" spans="1:36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81">
        <v>44348</v>
      </c>
      <c r="AA10" s="264">
        <v>-1.1005170745848858E-2</v>
      </c>
      <c r="AC10" s="281">
        <v>44348</v>
      </c>
      <c r="AD10" s="264">
        <v>-0.10232649483950539</v>
      </c>
      <c r="AF10" s="281">
        <v>44348</v>
      </c>
      <c r="AG10" s="264">
        <v>-1.2050849946496668E-2</v>
      </c>
      <c r="AI10" s="263" t="s">
        <v>235</v>
      </c>
      <c r="AJ10" s="263">
        <v>2021</v>
      </c>
    </row>
    <row r="11" spans="1:36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81">
        <v>44378</v>
      </c>
      <c r="AA11" s="264">
        <v>8.66948879794208E-3</v>
      </c>
      <c r="AC11" s="281">
        <v>44378</v>
      </c>
      <c r="AD11" s="264">
        <v>-8.4529350113766957E-2</v>
      </c>
      <c r="AF11" s="281">
        <v>44378</v>
      </c>
      <c r="AG11" s="264">
        <v>2.5150005073011385E-2</v>
      </c>
    </row>
    <row r="12" spans="1:36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81">
        <v>44409</v>
      </c>
      <c r="AA12" s="264">
        <v>2.9931900021573341E-2</v>
      </c>
      <c r="AC12" s="281">
        <v>44409</v>
      </c>
      <c r="AD12" s="264">
        <v>-5.1002474440878132E-2</v>
      </c>
      <c r="AF12" s="281">
        <v>44409</v>
      </c>
      <c r="AG12" s="264">
        <v>6.3674387055334444E-2</v>
      </c>
      <c r="AI12" s="263" t="s">
        <v>241</v>
      </c>
      <c r="AJ12" s="263">
        <v>2021</v>
      </c>
    </row>
    <row r="13" spans="1:36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81">
        <v>44440</v>
      </c>
      <c r="AA13" s="264">
        <v>3.97519268810737E-2</v>
      </c>
      <c r="AC13" s="281">
        <v>44440</v>
      </c>
      <c r="AD13" s="264">
        <v>-3.3297327642771393E-2</v>
      </c>
      <c r="AF13" s="281">
        <v>44440</v>
      </c>
      <c r="AG13" s="264">
        <v>7.594563941478924E-2</v>
      </c>
      <c r="AI13" s="263" t="s">
        <v>242</v>
      </c>
      <c r="AJ13" s="263">
        <v>2020</v>
      </c>
    </row>
    <row r="14" spans="1:36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81">
        <v>44470</v>
      </c>
      <c r="AA14" s="264">
        <v>4.7019546728201363E-2</v>
      </c>
      <c r="AC14" s="281">
        <v>44470</v>
      </c>
      <c r="AD14" s="264">
        <v>-1.5802786353800967E-2</v>
      </c>
      <c r="AF14" s="281">
        <v>44470</v>
      </c>
      <c r="AG14" s="264">
        <v>8.1584418758764626E-2</v>
      </c>
    </row>
    <row r="15" spans="1:36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81">
        <v>44501</v>
      </c>
      <c r="AA15" s="264">
        <v>5.085808247340836E-2</v>
      </c>
      <c r="AC15" s="281">
        <v>44501</v>
      </c>
      <c r="AD15" s="264">
        <v>9.0658047011240236E-3</v>
      </c>
      <c r="AF15" s="281">
        <v>44501</v>
      </c>
      <c r="AG15" s="264">
        <v>7.6307982020327222E-2</v>
      </c>
    </row>
    <row r="16" spans="1:36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81">
        <v>44531</v>
      </c>
      <c r="AA16" s="264">
        <v>5.608495042650645E-2</v>
      </c>
      <c r="AC16" s="281">
        <v>44531</v>
      </c>
      <c r="AD16" s="264">
        <v>2.3705487428082678E-2</v>
      </c>
      <c r="AF16" s="281">
        <v>44531</v>
      </c>
      <c r="AG16" s="264">
        <v>0.10195977755221521</v>
      </c>
    </row>
    <row r="17" spans="1:33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81">
        <v>44562</v>
      </c>
      <c r="AA17" s="264">
        <v>7.1227417592410941E-2</v>
      </c>
      <c r="AC17" s="281">
        <v>44562</v>
      </c>
      <c r="AD17" s="264">
        <v>5.3519169791040752E-2</v>
      </c>
      <c r="AF17" s="281">
        <v>44562</v>
      </c>
      <c r="AG17" s="264">
        <v>0.1334081155887506</v>
      </c>
    </row>
    <row r="18" spans="1:33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81">
        <v>44593</v>
      </c>
      <c r="AA18" s="264">
        <v>8.3562457782957289E-2</v>
      </c>
      <c r="AC18" s="281">
        <v>44593</v>
      </c>
      <c r="AD18" s="264">
        <v>7.6773347988849994E-2</v>
      </c>
      <c r="AF18" s="281">
        <v>44593</v>
      </c>
      <c r="AG18" s="264">
        <v>0.1555430364760727</v>
      </c>
    </row>
    <row r="19" spans="1:33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81">
        <v>44621</v>
      </c>
      <c r="AA19" s="264">
        <v>7.8080732102192199E-2</v>
      </c>
      <c r="AC19" s="281">
        <v>44621</v>
      </c>
      <c r="AD19" s="264">
        <v>8.4742533114256557E-2</v>
      </c>
      <c r="AF19" s="281">
        <v>44621</v>
      </c>
      <c r="AG19" s="264">
        <v>0.14259110757126067</v>
      </c>
    </row>
    <row r="20" spans="1:33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81">
        <v>44652</v>
      </c>
      <c r="AA20" s="264">
        <v>7.6313070552057813E-2</v>
      </c>
      <c r="AC20" s="281">
        <v>44652</v>
      </c>
      <c r="AD20" s="264">
        <v>0.11097691956717298</v>
      </c>
      <c r="AF20" s="281">
        <v>44652</v>
      </c>
      <c r="AG20" s="264">
        <v>0.1326808570134152</v>
      </c>
    </row>
    <row r="21" spans="1:33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81">
        <v>44682</v>
      </c>
      <c r="AA21" s="264">
        <v>7.2394562929306266E-2</v>
      </c>
      <c r="AC21" s="281">
        <v>44682</v>
      </c>
      <c r="AD21" s="264">
        <v>0.11185638363589362</v>
      </c>
      <c r="AF21" s="281">
        <v>44682</v>
      </c>
      <c r="AG21" s="264">
        <v>0.12244288020059485</v>
      </c>
    </row>
    <row r="22" spans="1:33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81">
        <v>44714</v>
      </c>
      <c r="AA22" s="264">
        <v>6.9203336991928807E-2</v>
      </c>
      <c r="AC22" s="281">
        <v>44714</v>
      </c>
      <c r="AD22" s="264">
        <v>0.11882288471304064</v>
      </c>
      <c r="AF22" s="281">
        <v>44714</v>
      </c>
      <c r="AG22" s="264">
        <v>0.11829641826116016</v>
      </c>
    </row>
    <row r="23" spans="1:33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81">
        <v>44746</v>
      </c>
      <c r="AA23" s="264">
        <v>6.5443991271084065E-2</v>
      </c>
      <c r="AC23" s="281">
        <v>44746</v>
      </c>
      <c r="AD23" s="264">
        <v>0.12359190634146017</v>
      </c>
      <c r="AF23" s="281">
        <v>44746</v>
      </c>
      <c r="AG23" s="264">
        <v>0.1027128944258493</v>
      </c>
    </row>
    <row r="24" spans="1:33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82"/>
      <c r="AC24" s="282"/>
      <c r="AF24" s="282"/>
    </row>
    <row r="25" spans="1:33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82"/>
      <c r="AF25" s="282"/>
    </row>
    <row r="26" spans="1:33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</row>
    <row r="27" spans="1:33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</row>
    <row r="28" spans="1:33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</row>
    <row r="29" spans="1:33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</row>
    <row r="30" spans="1:33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</row>
    <row r="31" spans="1:33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</row>
    <row r="32" spans="1:33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</row>
    <row r="33" spans="1:36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</row>
    <row r="34" spans="1:36" ht="15" customHeigh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6" t="s">
        <v>217</v>
      </c>
      <c r="AC34" s="266" t="s">
        <v>218</v>
      </c>
      <c r="AF34" s="266" t="s">
        <v>219</v>
      </c>
    </row>
    <row r="35" spans="1:36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</row>
    <row r="36" spans="1:36" ht="15" customHeigh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81">
        <v>44317</v>
      </c>
      <c r="AA36" s="264">
        <v>3.3176820471204849E-2</v>
      </c>
      <c r="AC36" s="281">
        <v>44317</v>
      </c>
      <c r="AD36" s="264">
        <v>5.6149073775790724E-2</v>
      </c>
      <c r="AF36" s="281">
        <v>44317</v>
      </c>
      <c r="AG36" s="264">
        <v>3.0713666235557043E-2</v>
      </c>
      <c r="AI36" s="263" t="s">
        <v>227</v>
      </c>
      <c r="AJ36" s="263">
        <v>2022</v>
      </c>
    </row>
    <row r="37" spans="1:36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81">
        <v>44348</v>
      </c>
      <c r="AA37" s="264">
        <v>5.4478845436970291E-2</v>
      </c>
      <c r="AC37" s="281">
        <v>44348</v>
      </c>
      <c r="AD37" s="264">
        <v>6.6461848107498292E-2</v>
      </c>
      <c r="AF37" s="281">
        <v>44348</v>
      </c>
      <c r="AG37" s="264">
        <v>5.3775140462097824E-2</v>
      </c>
      <c r="AI37" s="263" t="s">
        <v>237</v>
      </c>
      <c r="AJ37" s="263">
        <v>2021</v>
      </c>
    </row>
    <row r="38" spans="1:36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81">
        <v>44378</v>
      </c>
      <c r="AA38" s="264">
        <v>6.8277349830211873E-2</v>
      </c>
      <c r="AC38" s="281">
        <v>44378</v>
      </c>
      <c r="AD38" s="264">
        <v>8.08038726901944E-2</v>
      </c>
      <c r="AF38" s="281">
        <v>44378</v>
      </c>
      <c r="AG38" s="264">
        <v>7.2996350315848127E-2</v>
      </c>
    </row>
    <row r="39" spans="1:36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81">
        <v>44409</v>
      </c>
      <c r="AA39" s="264">
        <v>7.3581722612025266E-2</v>
      </c>
      <c r="AC39" s="281">
        <v>44409</v>
      </c>
      <c r="AD39" s="264">
        <v>7.8527995959128849E-2</v>
      </c>
      <c r="AF39" s="281">
        <v>44409</v>
      </c>
      <c r="AG39" s="264">
        <v>7.8639977385228974E-2</v>
      </c>
      <c r="AI39" s="263" t="s">
        <v>243</v>
      </c>
      <c r="AJ39" s="263">
        <v>2021</v>
      </c>
    </row>
    <row r="40" spans="1:36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81">
        <v>44440</v>
      </c>
      <c r="AA40" s="264">
        <v>7.5245212739847314E-2</v>
      </c>
      <c r="AC40" s="281">
        <v>44440</v>
      </c>
      <c r="AD40" s="264">
        <v>7.1150979713181212E-2</v>
      </c>
      <c r="AF40" s="281">
        <v>44440</v>
      </c>
      <c r="AG40" s="264">
        <v>8.127261172729433E-2</v>
      </c>
      <c r="AI40" s="263" t="s">
        <v>244</v>
      </c>
      <c r="AJ40" s="263">
        <v>2020</v>
      </c>
    </row>
    <row r="41" spans="1:36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81">
        <v>44470</v>
      </c>
      <c r="AA41" s="264">
        <v>7.4580264859136353E-2</v>
      </c>
      <c r="AC41" s="281">
        <v>44470</v>
      </c>
      <c r="AD41" s="264">
        <v>5.9588156124762294E-2</v>
      </c>
      <c r="AF41" s="281">
        <v>44470</v>
      </c>
      <c r="AG41" s="264">
        <v>7.6571233412972506E-2</v>
      </c>
    </row>
    <row r="42" spans="1:36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81">
        <v>44501</v>
      </c>
      <c r="AA42" s="264">
        <v>6.537393231964686E-2</v>
      </c>
      <c r="AC42" s="281">
        <v>44501</v>
      </c>
      <c r="AD42" s="264">
        <v>4.0020850607342881E-2</v>
      </c>
      <c r="AF42" s="281">
        <v>44501</v>
      </c>
      <c r="AG42" s="264">
        <v>6.6674097100036675E-2</v>
      </c>
    </row>
    <row r="43" spans="1:36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81">
        <v>44531</v>
      </c>
      <c r="AA43" s="264">
        <v>5.6370216489294196E-2</v>
      </c>
      <c r="AC43" s="281">
        <v>44531</v>
      </c>
      <c r="AD43" s="264">
        <v>2.2421777253976812E-2</v>
      </c>
      <c r="AF43" s="281">
        <v>44531</v>
      </c>
      <c r="AG43" s="264">
        <v>5.6038250010495713E-2</v>
      </c>
    </row>
    <row r="44" spans="1:36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81">
        <v>44562</v>
      </c>
      <c r="AA44" s="264">
        <v>5.6541730906002952E-2</v>
      </c>
      <c r="AC44" s="281">
        <v>44562</v>
      </c>
      <c r="AD44" s="264">
        <v>1.3965485222009164E-2</v>
      </c>
      <c r="AF44" s="281">
        <v>44562</v>
      </c>
      <c r="AG44" s="264">
        <v>5.1275982464107132E-2</v>
      </c>
    </row>
    <row r="45" spans="1:36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81">
        <v>44593</v>
      </c>
      <c r="AA45" s="264">
        <v>5.7677949004432211E-2</v>
      </c>
      <c r="AC45" s="281">
        <v>44593</v>
      </c>
      <c r="AD45" s="264">
        <v>8.7786489405812067E-3</v>
      </c>
      <c r="AF45" s="281">
        <v>44593</v>
      </c>
      <c r="AG45" s="264">
        <v>5.127725370591122E-2</v>
      </c>
    </row>
    <row r="46" spans="1:36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81">
        <v>44621</v>
      </c>
      <c r="AA46" s="264">
        <v>4.5523648250621565E-2</v>
      </c>
      <c r="AC46" s="281">
        <v>44621</v>
      </c>
      <c r="AD46" s="264">
        <v>-3.7863608876990895E-3</v>
      </c>
      <c r="AF46" s="281">
        <v>44621</v>
      </c>
      <c r="AG46" s="264">
        <v>3.7063786393869119E-2</v>
      </c>
    </row>
    <row r="47" spans="1:36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81">
        <v>44652</v>
      </c>
      <c r="AA47" s="264">
        <v>2.913249490708722E-2</v>
      </c>
      <c r="AC47" s="281">
        <v>44652</v>
      </c>
      <c r="AD47" s="264">
        <v>-1.6677794302476911E-2</v>
      </c>
      <c r="AF47" s="281">
        <v>44652</v>
      </c>
      <c r="AG47" s="264">
        <v>2.3455283267629311E-2</v>
      </c>
    </row>
    <row r="48" spans="1:36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81">
        <v>44682</v>
      </c>
      <c r="AA48" s="264">
        <v>2.4188659435443471E-2</v>
      </c>
      <c r="AC48" s="281">
        <v>44682</v>
      </c>
      <c r="AD48" s="264">
        <v>-1.904209853828874E-2</v>
      </c>
      <c r="AF48" s="281">
        <v>44682</v>
      </c>
      <c r="AG48" s="264">
        <v>2.1281096259066032E-2</v>
      </c>
    </row>
    <row r="49" spans="1:33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81">
        <v>44714</v>
      </c>
      <c r="AA49" s="264">
        <v>1.5228245141246361E-2</v>
      </c>
      <c r="AC49" s="281">
        <v>44714</v>
      </c>
      <c r="AD49" s="264">
        <v>-2.8462136215130586E-2</v>
      </c>
      <c r="AF49" s="281">
        <v>44714</v>
      </c>
      <c r="AG49" s="264">
        <v>9.0246756242657964E-3</v>
      </c>
    </row>
    <row r="50" spans="1:33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81">
        <v>44746</v>
      </c>
      <c r="AA50" s="264">
        <v>9.7482854527903839E-3</v>
      </c>
      <c r="AC50" s="281">
        <v>44746</v>
      </c>
      <c r="AD50" s="264">
        <v>-3.4877221187902305E-2</v>
      </c>
      <c r="AF50" s="281">
        <v>44746</v>
      </c>
      <c r="AG50" s="264">
        <v>-1.4106472028349514E-3</v>
      </c>
    </row>
    <row r="51" spans="1:33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82"/>
      <c r="AC51" s="282"/>
      <c r="AF51" s="282"/>
    </row>
    <row r="52" spans="1:33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82"/>
      <c r="AF52" s="282"/>
    </row>
    <row r="53" spans="1:33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82"/>
      <c r="AF53" s="282"/>
    </row>
    <row r="54" spans="1:33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AF54" s="282"/>
    </row>
    <row r="55" spans="1:33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33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33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33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Bartolomé Jiménez</dc:creator>
  <cp:keywords/>
  <dc:description/>
  <cp:lastModifiedBy>Raquel Bartolomé Jiménez</cp:lastModifiedBy>
  <cp:lastPrinted>2026-09-22T09:11:42Z</cp:lastPrinted>
  <dcterms:created xsi:type="dcterms:W3CDTF">2014-04-30T10:51:23Z</dcterms:created>
  <dcterms:modified xsi:type="dcterms:W3CDTF">2026-09-22T09:14:44Z</dcterms:modified>
  <cp:category/>
</cp:coreProperties>
</file>