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theme/themeOverride26.xml" ContentType="application/vnd.openxmlformats-officedocument.themeOverrid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theme/themeOverride27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28.xml" ContentType="application/vnd.openxmlformats-officedocument.themeOverrid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theme/themeOverride29.xml" ContentType="application/vnd.openxmlformats-officedocument.themeOverrid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theme/themeOverride30.xml" ContentType="application/vnd.openxmlformats-officedocument.themeOverrid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31.xml" ContentType="application/vnd.openxmlformats-officedocument.themeOverrid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theme/themeOverride32.xml" ContentType="application/vnd.openxmlformats-officedocument.themeOverrid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CF73D746-596C-48FE-924C-8B24AF107439}" xr6:coauthVersionLast="47" xr6:coauthVersionMax="47" xr10:uidLastSave="{00000000-0000-0000-0000-000000000000}"/>
  <bookViews>
    <workbookView xWindow="-108" yWindow="-108" windowWidth="23256" windowHeight="13896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  <sheet name="Portada (2)" sheetId="42" r:id="rId32"/>
    <sheet name="Import total" sheetId="43" r:id="rId33"/>
    <sheet name="Import GL" sheetId="44" r:id="rId34"/>
    <sheet name="Import GS" sheetId="45" r:id="rId35"/>
    <sheet name="Import MG" sheetId="46" r:id="rId36"/>
    <sheet name="Export total" sheetId="47" r:id="rId37"/>
    <sheet name="Export GL" sheetId="48" r:id="rId38"/>
    <sheet name="Export GS" sheetId="49" r:id="rId39"/>
    <sheet name="Export MG" sheetId="50" r:id="rId40"/>
    <sheet name="Portada (3)" sheetId="51" r:id="rId41"/>
    <sheet name="Evolución Mensual (t)" sheetId="52" r:id="rId42"/>
    <sheet name="Evolución Mensual %" sheetId="53" r:id="rId43"/>
    <sheet name="Evolución Interanual (t)" sheetId="54" r:id="rId44"/>
    <sheet name="Evolución Interanual %" sheetId="55" r:id="rId45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44">'Evolución Interanual %'!$A$1:$X$59</definedName>
    <definedName name="_xlnm.Print_Area" localSheetId="43">'Evolución Interanual (t)'!$A$1:$X$58</definedName>
    <definedName name="_xlnm.Print_Area" localSheetId="42">'Evolución Mensual %'!$A$1:$X$58</definedName>
    <definedName name="_xlnm.Print_Area" localSheetId="41">'Evolución Mensual (t)'!$A$1:$X$58</definedName>
    <definedName name="_xlnm.Print_Area" localSheetId="37">'Export GL'!$A$1:$N$36</definedName>
    <definedName name="_xlnm.Print_Area" localSheetId="38">'Export GS'!$A$1:$N$36</definedName>
    <definedName name="_xlnm.Print_Area" localSheetId="39">'Export MG'!$A$1:$N$36</definedName>
    <definedName name="_xlnm.Print_Area" localSheetId="36">'Export total'!$A$1:$N$36</definedName>
    <definedName name="_xlnm.Print_Area" localSheetId="33">'Import GL'!$A$1:$N$36</definedName>
    <definedName name="_xlnm.Print_Area" localSheetId="34">'Import GS'!$A$1:$N$36</definedName>
    <definedName name="_xlnm.Print_Area" localSheetId="35">'Import MG'!$A$1:$N$36</definedName>
    <definedName name="_xlnm.Print_Area" localSheetId="32">'Import total'!$A$1:$N$36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31">'Portada (2)'!$A$1:$K$47</definedName>
    <definedName name="_xlnm.Print_Area" localSheetId="40">'Portada (3)'!$A$1:$K$47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0" l="1"/>
  <c r="F35" i="50" s="1"/>
  <c r="D35" i="50"/>
  <c r="C35" i="50"/>
  <c r="B35" i="50"/>
  <c r="E35" i="49"/>
  <c r="F35" i="49" s="1"/>
  <c r="D35" i="49"/>
  <c r="C35" i="49"/>
  <c r="B35" i="49"/>
  <c r="E35" i="48"/>
  <c r="F35" i="48" s="1"/>
  <c r="D35" i="48"/>
  <c r="C35" i="48"/>
  <c r="B35" i="48"/>
  <c r="E35" i="47"/>
  <c r="F35" i="47" s="1"/>
  <c r="D35" i="47"/>
  <c r="C35" i="47"/>
  <c r="B35" i="47"/>
  <c r="E35" i="46"/>
  <c r="F35" i="46" s="1"/>
  <c r="D35" i="46"/>
  <c r="C35" i="46"/>
  <c r="B35" i="46"/>
  <c r="E35" i="45"/>
  <c r="F35" i="45" s="1"/>
  <c r="D35" i="45"/>
  <c r="C35" i="45"/>
  <c r="B35" i="45"/>
  <c r="E35" i="44"/>
  <c r="F35" i="44" s="1"/>
  <c r="D35" i="44"/>
  <c r="C35" i="44"/>
  <c r="B35" i="44"/>
  <c r="E35" i="43"/>
  <c r="D35" i="43"/>
  <c r="F35" i="43" s="1"/>
  <c r="C35" i="43"/>
  <c r="B35" i="43"/>
  <c r="AA2" i="43"/>
  <c r="AA1" i="43"/>
  <c r="E35" i="31"/>
  <c r="F35" i="31" s="1"/>
  <c r="D35" i="31"/>
  <c r="C35" i="31"/>
  <c r="B35" i="31"/>
  <c r="E35" i="30"/>
  <c r="F35" i="30" s="1"/>
  <c r="D35" i="30"/>
  <c r="C35" i="30"/>
  <c r="B35" i="30"/>
  <c r="F35" i="29"/>
  <c r="E35" i="29"/>
  <c r="D35" i="29"/>
  <c r="C35" i="29"/>
  <c r="B35" i="29"/>
  <c r="E35" i="38"/>
  <c r="F35" i="38" s="1"/>
  <c r="D35" i="38"/>
  <c r="C35" i="38"/>
  <c r="B35" i="38"/>
  <c r="E35" i="28"/>
  <c r="F35" i="28" s="1"/>
  <c r="D35" i="28"/>
  <c r="C35" i="28"/>
  <c r="B35" i="28"/>
  <c r="E35" i="34"/>
  <c r="F35" i="34" s="1"/>
  <c r="D35" i="34"/>
  <c r="C35" i="34"/>
  <c r="B35" i="34"/>
  <c r="E35" i="33"/>
  <c r="D35" i="33"/>
  <c r="F35" i="33" s="1"/>
  <c r="C35" i="33"/>
  <c r="B35" i="33"/>
  <c r="E35" i="32"/>
  <c r="F35" i="32" s="1"/>
  <c r="D35" i="32"/>
  <c r="C35" i="32"/>
  <c r="B35" i="32"/>
  <c r="F35" i="26"/>
  <c r="E35" i="26"/>
  <c r="D35" i="26"/>
  <c r="C35" i="26"/>
  <c r="B35" i="26"/>
  <c r="E35" i="25"/>
  <c r="F35" i="25" s="1"/>
  <c r="D35" i="25"/>
  <c r="C35" i="25"/>
  <c r="B35" i="25"/>
  <c r="E35" i="24"/>
  <c r="D35" i="24"/>
  <c r="F35" i="24" s="1"/>
  <c r="C35" i="24"/>
  <c r="B35" i="24"/>
  <c r="E35" i="22"/>
  <c r="F35" i="22" s="1"/>
  <c r="D35" i="22"/>
  <c r="C35" i="22"/>
  <c r="B35" i="22"/>
  <c r="E35" i="21"/>
  <c r="D35" i="21"/>
  <c r="F35" i="21" s="1"/>
  <c r="C35" i="21"/>
  <c r="B35" i="21"/>
  <c r="E35" i="20"/>
  <c r="F35" i="20" s="1"/>
  <c r="D35" i="20"/>
  <c r="C35" i="20"/>
  <c r="B35" i="20"/>
  <c r="F35" i="19"/>
  <c r="E35" i="19"/>
  <c r="D35" i="19"/>
  <c r="C35" i="19"/>
  <c r="B35" i="19"/>
  <c r="E35" i="18"/>
  <c r="F35" i="18" s="1"/>
  <c r="D35" i="18"/>
  <c r="C35" i="18"/>
  <c r="B35" i="18"/>
  <c r="E35" i="17"/>
  <c r="F35" i="17" s="1"/>
  <c r="D35" i="17"/>
  <c r="C35" i="17"/>
  <c r="B35" i="17"/>
  <c r="E35" i="16"/>
  <c r="F35" i="16" s="1"/>
  <c r="D35" i="16"/>
  <c r="C35" i="16"/>
  <c r="B35" i="16"/>
  <c r="E35" i="15"/>
  <c r="F35" i="15" s="1"/>
  <c r="D35" i="15"/>
  <c r="C35" i="15"/>
  <c r="B35" i="15"/>
  <c r="E35" i="14"/>
  <c r="F35" i="14" s="1"/>
  <c r="D35" i="14"/>
  <c r="C35" i="14"/>
  <c r="B35" i="14"/>
  <c r="F35" i="13"/>
  <c r="E35" i="13"/>
  <c r="D35" i="13"/>
  <c r="C35" i="13"/>
  <c r="B35" i="13"/>
  <c r="E35" i="12"/>
  <c r="F35" i="12" s="1"/>
  <c r="D35" i="12"/>
  <c r="C35" i="12"/>
  <c r="B35" i="12"/>
  <c r="E35" i="11"/>
  <c r="D35" i="11"/>
  <c r="F35" i="11" s="1"/>
  <c r="C35" i="11"/>
  <c r="B35" i="11"/>
  <c r="E35" i="10"/>
  <c r="F35" i="10" s="1"/>
  <c r="D35" i="10"/>
  <c r="C35" i="10"/>
  <c r="B35" i="10"/>
  <c r="E35" i="9"/>
  <c r="D35" i="9"/>
  <c r="F35" i="9" s="1"/>
  <c r="C35" i="9"/>
  <c r="B35" i="9"/>
  <c r="E35" i="7"/>
  <c r="F35" i="7" s="1"/>
  <c r="D35" i="7"/>
  <c r="C35" i="7"/>
  <c r="B35" i="7"/>
  <c r="AA2" i="7"/>
  <c r="AA1" i="7"/>
  <c r="L48" i="40"/>
  <c r="N48" i="40" s="1"/>
  <c r="K48" i="40"/>
  <c r="J48" i="40"/>
  <c r="I48" i="40"/>
  <c r="H48" i="40"/>
  <c r="G48" i="40"/>
  <c r="D48" i="40"/>
  <c r="F48" i="40" s="1"/>
  <c r="C48" i="40"/>
  <c r="L48" i="39"/>
  <c r="N48" i="39" s="1"/>
  <c r="K48" i="39"/>
  <c r="J48" i="39"/>
  <c r="I48" i="39"/>
  <c r="H48" i="39"/>
  <c r="G48" i="39"/>
  <c r="D48" i="39"/>
  <c r="F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5" i="6" a="1"/>
  <c r="I35" i="6" s="1"/>
  <c r="D34" i="6" a="1"/>
  <c r="I34" i="6" s="1"/>
  <c r="D34" i="6"/>
  <c r="D33" i="6" a="1"/>
  <c r="I33" i="6" s="1"/>
  <c r="D33" i="6"/>
  <c r="I32" i="6"/>
  <c r="D32" i="6" a="1"/>
  <c r="H32" i="6" s="1"/>
  <c r="D31" i="6" a="1"/>
  <c r="I31" i="6" s="1"/>
  <c r="D31" i="6"/>
  <c r="D30" i="6" a="1"/>
  <c r="I30" i="6" s="1"/>
  <c r="D30" i="6"/>
  <c r="I29" i="6"/>
  <c r="D29" i="6" a="1"/>
  <c r="H29" i="6" s="1"/>
  <c r="D28" i="6" a="1"/>
  <c r="I28" i="6" s="1"/>
  <c r="D28" i="6"/>
  <c r="D27" i="6" a="1"/>
  <c r="I27" i="6" s="1"/>
  <c r="D27" i="6"/>
  <c r="I26" i="6"/>
  <c r="D26" i="6" a="1"/>
  <c r="H26" i="6" s="1"/>
  <c r="D25" i="6" a="1"/>
  <c r="I25" i="6" s="1"/>
  <c r="D25" i="6"/>
  <c r="D24" i="6" a="1"/>
  <c r="I24" i="6" s="1"/>
  <c r="D24" i="6"/>
  <c r="I23" i="6"/>
  <c r="D23" i="6" a="1"/>
  <c r="H23" i="6" s="1"/>
  <c r="D22" i="6" a="1"/>
  <c r="I22" i="6" s="1"/>
  <c r="D22" i="6"/>
  <c r="D21" i="6" a="1"/>
  <c r="I21" i="6" s="1"/>
  <c r="D21" i="6"/>
  <c r="I20" i="6"/>
  <c r="D20" i="6" a="1"/>
  <c r="H20" i="6" s="1"/>
  <c r="G17" i="6"/>
  <c r="D16" i="6" a="1"/>
  <c r="I16" i="6" s="1"/>
  <c r="D16" i="6"/>
  <c r="D15" i="6" a="1"/>
  <c r="I15" i="6" s="1"/>
  <c r="D15" i="6"/>
  <c r="I14" i="6"/>
  <c r="D14" i="6" a="1"/>
  <c r="H14" i="6" s="1"/>
  <c r="D13" i="6" a="1"/>
  <c r="F17" i="6" s="1"/>
  <c r="D13" i="6"/>
  <c r="F12" i="6"/>
  <c r="F18" i="6" s="1"/>
  <c r="E12" i="6"/>
  <c r="E11" i="6"/>
  <c r="D10" i="6" a="1"/>
  <c r="F11" i="6" s="1"/>
  <c r="D10" i="6"/>
  <c r="I9" i="6"/>
  <c r="D9" i="6" a="1"/>
  <c r="H9" i="6" s="1"/>
  <c r="D8" i="6" a="1"/>
  <c r="I8" i="6" s="1"/>
  <c r="D8" i="6"/>
  <c r="D7" i="6" a="1"/>
  <c r="I7" i="6" s="1"/>
  <c r="D7" i="6"/>
  <c r="H17" i="6" l="1"/>
  <c r="E48" i="39"/>
  <c r="E48" i="40"/>
  <c r="G12" i="6"/>
  <c r="I17" i="6"/>
  <c r="H7" i="6"/>
  <c r="H10" i="6"/>
  <c r="H15" i="6"/>
  <c r="H21" i="6"/>
  <c r="H24" i="6"/>
  <c r="H27" i="6"/>
  <c r="H30" i="6"/>
  <c r="H33" i="6"/>
  <c r="I10" i="6"/>
  <c r="H31" i="6"/>
  <c r="H8" i="6"/>
  <c r="H13" i="6"/>
  <c r="H16" i="6"/>
  <c r="H22" i="6"/>
  <c r="H25" i="6"/>
  <c r="H28" i="6"/>
  <c r="H34" i="6"/>
  <c r="G11" i="6"/>
  <c r="I13" i="6"/>
  <c r="D9" i="6"/>
  <c r="D11" i="6" s="1"/>
  <c r="D14" i="6"/>
  <c r="D17" i="6" s="1"/>
  <c r="D20" i="6"/>
  <c r="D23" i="6"/>
  <c r="D26" i="6"/>
  <c r="D29" i="6"/>
  <c r="D32" i="6"/>
  <c r="D35" i="6"/>
  <c r="M48" i="39"/>
  <c r="M48" i="40"/>
  <c r="E17" i="6"/>
  <c r="E18" i="6" s="1"/>
  <c r="H35" i="6"/>
  <c r="G18" i="6" l="1"/>
  <c r="I12" i="6"/>
  <c r="H12" i="6"/>
  <c r="I11" i="6"/>
  <c r="H11" i="6"/>
  <c r="D12" i="6"/>
  <c r="D18" i="6" s="1"/>
  <c r="I18" i="6" l="1"/>
  <c r="H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<sst xmlns="http://schemas.openxmlformats.org/spreadsheetml/2006/main" count="1866" uniqueCount="245">
  <si>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</si>
  <si>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</si>
  <si>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</si>
  <si>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</si>
  <si>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</si>
  <si>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</si>
  <si>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</si>
  <si>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</si>
  <si>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</si>
  <si>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</si>
  <si>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</si>
  <si>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</si>
  <si>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</si>
  <si>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</si>
  <si>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</si>
  <si>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</si>
  <si>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</si>
  <si>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</si>
  <si>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</si>
  <si>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</si>
  <si>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</si>
  <si>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</si>
  <si>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</si>
  <si>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</si>
  <si>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</si>
  <si>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</si>
  <si>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</si>
  <si>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</si>
  <si>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</si>
  <si>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</si>
  <si>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</si>
  <si>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</si>
  <si>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</si>
  <si>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</si>
  <si>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</si>
  <si>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</si>
  <si>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</si>
  <si>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</si>
  <si>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</si>
  <si>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</si>
  <si>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</si>
  <si>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</si>
  <si>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</si>
  <si>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</si>
  <si>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</si>
  <si>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</si>
  <si>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</si>
  <si>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</si>
  <si>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</si>
  <si>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</si>
  <si>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</si>
  <si>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</si>
  <si>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</si>
  <si>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</si>
  <si>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</si>
  <si>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</si>
  <si>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</si>
  <si>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</si>
  <si>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</si>
  <si>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</si>
  <si>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</si>
  <si>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</si>
  <si>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</si>
  <si>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</si>
  <si>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</si>
  <si>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</si>
  <si>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</si>
  <si>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</si>
  <si>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</si>
  <si>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</si>
  <si>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</si>
  <si>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</si>
  <si>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</si>
  <si>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</si>
  <si>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</si>
  <si>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</si>
  <si>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</si>
  <si>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</si>
  <si>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</si>
  <si>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</si>
  <si>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</si>
  <si>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</si>
  <si>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</si>
  <si>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</si>
  <si>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</si>
  <si>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</si>
  <si>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</si>
  <si>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</si>
  <si>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</si>
  <si>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</si>
  <si>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</si>
  <si>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</si>
  <si>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</si>
  <si>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</si>
  <si>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</si>
  <si>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</si>
  <si>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</si>
  <si>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</si>
  <si>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</si>
  <si>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</si>
  <si>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</si>
  <si>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</si>
  <si>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</si>
  <si>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</si>
  <si>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</si>
  <si>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</si>
  <si>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</si>
  <si>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</si>
  <si>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</si>
  <si>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</si>
  <si>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</si>
  <si>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</si>
  <si>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</si>
  <si>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</si>
  <si>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</si>
  <si>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</si>
  <si>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</si>
  <si>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</si>
  <si>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</si>
  <si>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</si>
  <si>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</si>
  <si>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</si>
  <si>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</si>
  <si>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</si>
  <si>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</si>
  <si>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</si>
  <si>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</si>
  <si>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</si>
  <si>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</si>
  <si>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</si>
  <si>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</si>
  <si>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</si>
  <si>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</si>
  <si>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</si>
  <si>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</si>
  <si>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</si>
  <si>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</si>
  <si>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</si>
  <si>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</si>
  <si>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</si>
  <si>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</si>
  <si>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</si>
  <si>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</si>
  <si>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</si>
  <si>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</si>
  <si>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</si>
  <si>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</si>
  <si>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</si>
  <si>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</si>
  <si>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</si>
  <si>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</si>
  <si>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</si>
  <si>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</si>
  <si>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</si>
  <si>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Junio </t>
  </si>
  <si>
    <t xml:space="preserve"> Junio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</si>
  <si>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</si>
  <si>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</si>
  <si>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</si>
  <si>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</si>
  <si>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</si>
  <si>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</si>
  <si>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</si>
  <si>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Junio de 2026</t>
  </si>
  <si>
    <t>En régimen de mercancía</t>
  </si>
  <si>
    <t>Málaga</t>
  </si>
  <si>
    <t>10.2. CONTENEDORES ORIGEN-DESTINO NACIONAL</t>
  </si>
  <si>
    <t>Incluye descargas y cargas sin tránsito, y el origen o el destino, respectivamente, es nacional. No incluye transbordo</t>
  </si>
  <si>
    <t>10.3. CONTENEDORES IMPORT-EXPORT</t>
  </si>
  <si>
    <t>Incluye descargas y cargas sin tránsito, y el origen o el destino, respectivamente, no es nacional. No incluye transbordo</t>
  </si>
  <si>
    <t>Import-Export</t>
  </si>
  <si>
    <t>Origen-destino nacional</t>
  </si>
  <si>
    <t>Fecha: 22/9/2026</t>
  </si>
  <si>
    <t>Pasaia</t>
  </si>
  <si>
    <t>Maquinaria, aparatos, herramientas y repuestos</t>
  </si>
  <si>
    <t>Baleares</t>
  </si>
  <si>
    <t xml:space="preserve">Junio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</si>
  <si>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</si>
  <si>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</si>
  <si>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</si>
  <si>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</si>
  <si>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</si>
  <si>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</si>
  <si>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</si>
  <si>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1. IMPORTACIONES TOTALES</t>
  </si>
  <si>
    <t>Fecha: 21/09/2026</t>
  </si>
  <si>
    <t>Var.(%)</t>
  </si>
  <si>
    <t>No incluye tránsito, ni taras ni transbordo y el país de origen es distinto a España</t>
  </si>
  <si>
    <t>1.1. IMPORTACIONES DE GRANELES LÍQUIDOS</t>
  </si>
  <si>
    <t>1.2. IMPORTACIONES DE GRANELES SÓLIDOS</t>
  </si>
  <si>
    <t>1.3. IMPORTACIONES DE MERCANCÍA GENERAL</t>
  </si>
  <si>
    <t>-</t>
  </si>
  <si>
    <t>2. EXPORTACIONES TOTALES</t>
  </si>
  <si>
    <t>No incluye tránsito, ni taras ni transbordo y el país de destino es distinto a España</t>
  </si>
  <si>
    <t>2.1. EXPORTACIONES DE GRANELES LÍQUIDOS</t>
  </si>
  <si>
    <t>2.2. EXPORTACIONES DE GRANELES SÓLIDOS</t>
  </si>
  <si>
    <t>2.3. EXPORTACIONES DE MERCANCÍA GENERAL</t>
  </si>
  <si>
    <t>EVOLUCIÓN MENSUAL (toneladas)</t>
  </si>
  <si>
    <t>En la celda del mes actual del 2022 y 2021 copiar la fórmula del mes anterior y reemplazar el número del mes</t>
  </si>
  <si>
    <t>Año 2021: de enero al mes actual la fórmula está vinculada al resumen 2022 del mes correspondiente, para que los datos sean los más actualizados; para el resto de meses de 2021 la fórmula está vinculada al resumen 2021</t>
  </si>
  <si>
    <t xml:space="preserve">Gráfico 2022: incluir en Selcción datos el mes actual </t>
  </si>
  <si>
    <t>Fecha: 21/9/2026</t>
  </si>
  <si>
    <t>TRAFICO TOTAL</t>
  </si>
  <si>
    <t>GRANELES LIQUIDOS</t>
  </si>
  <si>
    <t>GRANELES SOLIDOS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</si>
  <si>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</si>
  <si>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</si>
  <si>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</si>
  <si>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</si>
  <si>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</si>
  <si>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</si>
  <si>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</si>
  <si>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</si>
  <si>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</si>
  <si>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</si>
  <si>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</si>
  <si>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</si>
  <si>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MERCANCIA GENERAL</t>
  </si>
  <si>
    <t>MERCANCIAS EN CONTENEDORES</t>
  </si>
  <si>
    <t>TEUS</t>
  </si>
  <si>
    <t>EVOLUCIÓN MENSUAL (%)</t>
  </si>
  <si>
    <t>Copiar la fórmula del mes anterior y actualizar de la siguiente forma:</t>
  </si>
  <si>
    <t>Tráfico total: la fórmula debe recoger de la celda AFx a la celda AF9 (para 2022) y de la celda AEx a la AE9 para 2021. Lo mismo para GL y GS pero cambiando la columna</t>
  </si>
  <si>
    <t>Mercancía General: la fórmula debe recoger de la celda AFx a la celda AF36 (para el 2022) y de la celda AEx a la AE36 para el 2021. Igual para M.en contenedores y Teus cambiando la columna</t>
  </si>
  <si>
    <t>Gráfico 2022: se incluirá en Selección datos el mes actual</t>
  </si>
  <si>
    <t>AFx a AF9</t>
  </si>
  <si>
    <t>AEx a AE9</t>
  </si>
  <si>
    <t>AFx a AF36</t>
  </si>
  <si>
    <t>AEx a AE36</t>
  </si>
  <si>
    <t>EVOLUCIÓN INTERANUAL (millones de toneladas)</t>
  </si>
  <si>
    <t>Añadir el mes actual en cada columna y copiar la fórmula del mes anterior, que habrá que cambiar de la siguiente forma:</t>
  </si>
  <si>
    <t>Tráfico total: la fórmula debe recoger de la celda AFx a la celda AF9 (para 2022) y de la celda AE20 a la AEx para 2021. Lo mismo para GL y GS pero cambiando la columna</t>
  </si>
  <si>
    <t>Mercancía General: la fórmula debe recoger de la celda AFx a la celda AF36 (para el 2022) y de la celda AE47 a la Aex para el 2021. Igual para M.en contenedores y Teus cambiando la columna</t>
  </si>
  <si>
    <t>En los gráficos se cambiará la Selección datos para que coja los datos del mes y los once meses anteriores</t>
  </si>
  <si>
    <t>Se marcará en gris la fila con los datos del mes anterior que ya no está en la Selección datos</t>
  </si>
  <si>
    <t>AE20 a AEx</t>
  </si>
  <si>
    <t xml:space="preserve">TEUS </t>
  </si>
  <si>
    <t>AE47 a AEx</t>
  </si>
  <si>
    <t>EVOLUCIÓN INTERANUAL (%)</t>
  </si>
  <si>
    <t>Tráfico total: la fórmula debe recoger de la celda AFx a la celda AF9 (para 2022) y de la celda AE20 a la AEx para 2021; también de la celda Aey a AE9 para el 2021 y de AD20 a Adx para 2020. Lo mismo para GL y GS pero cambiando la columna</t>
  </si>
  <si>
    <t>Mercancía General: la fórmula debe recoger de la celda AFx a la celda AF36 (para el 2022) y de la celda AE47 a la AEx para el 2021; además de la celda AEy a la AE36 para 2021 y de AD47 a Adx para 2020. Igual para M.en contenedores y Teus cambiando la columna</t>
  </si>
  <si>
    <t>AEy a AE9</t>
  </si>
  <si>
    <t>AD20 a ADx</t>
  </si>
  <si>
    <t>AEy a AE36</t>
  </si>
  <si>
    <t>AD47 a ADx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</si>
</sst>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  <numFmt numFmtId="169" formatCode="[$-C0A]mmm\-yy;@"/>
    <numFmt numFmtId="170" formatCode="[$-C0A]mmmm\-yy;@"/>
  </numFmts>
  <fonts count="4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A0A44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6"/>
      <color rgb="FF00408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/>
      <top/>
      <bottom style="thin">
        <color theme="2" tint="-9.9948118533890809E-2"/>
      </bottom>
      <diagonal/>
    </border>
    <border>
      <left style="thin">
        <color theme="0"/>
      </left>
      <right/>
      <top style="thin">
        <color theme="2" tint="-9.9948118533890809E-2"/>
      </top>
      <bottom/>
      <diagonal/>
    </border>
    <border>
      <left/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8" fillId="0" borderId="0"/>
  </cellStyleXfs>
  <cellXfs count="284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0" fillId="4" borderId="49" xfId="0" applyFont="1" applyFill="1" applyBorder="1" applyAlignment="1">
      <alignment horizontal="left" vertical="center"/>
    </xf>
    <xf numFmtId="0" fontId="20" fillId="3" borderId="5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30" fillId="5" borderId="46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8" xfId="0" applyFont="1" applyFill="1" applyBorder="1" applyAlignment="1">
      <alignment horizontal="center" vertical="center"/>
    </xf>
    <xf numFmtId="0" fontId="20" fillId="3" borderId="48" xfId="0" applyFont="1" applyFill="1" applyBorder="1" applyAlignment="1">
      <alignment horizontal="left" vertical="center" wrapText="1" inden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1" xfId="0" applyFont="1" applyFill="1" applyBorder="1" applyAlignment="1">
      <alignment horizontal="center" vertical="center"/>
    </xf>
    <xf numFmtId="0" fontId="33" fillId="3" borderId="45" xfId="0" applyFont="1" applyFill="1" applyBorder="1" applyAlignment="1">
      <alignment horizontal="left" vertical="center" wrapText="1"/>
    </xf>
    <xf numFmtId="0" fontId="32" fillId="5" borderId="50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  <xf numFmtId="0" fontId="38" fillId="0" borderId="2" xfId="1" applyBorder="1"/>
    <xf numFmtId="0" fontId="38" fillId="0" borderId="3" xfId="1" applyBorder="1"/>
    <xf numFmtId="0" fontId="38" fillId="0" borderId="4" xfId="1" applyBorder="1"/>
    <xf numFmtId="0" fontId="38" fillId="0" borderId="5" xfId="1" applyBorder="1"/>
    <xf numFmtId="0" fontId="38" fillId="0" borderId="0" xfId="1"/>
    <xf numFmtId="0" fontId="38" fillId="0" borderId="6" xfId="1" applyBorder="1"/>
    <xf numFmtId="0" fontId="38" fillId="0" borderId="7" xfId="1" applyBorder="1"/>
    <xf numFmtId="0" fontId="38" fillId="0" borderId="8" xfId="1" applyBorder="1"/>
    <xf numFmtId="0" fontId="38" fillId="0" borderId="9" xfId="1" applyBorder="1"/>
    <xf numFmtId="0" fontId="38" fillId="0" borderId="10" xfId="1" applyBorder="1"/>
    <xf numFmtId="0" fontId="38" fillId="0" borderId="11" xfId="1" applyBorder="1"/>
    <xf numFmtId="0" fontId="38" fillId="0" borderId="1" xfId="1" applyBorder="1"/>
    <xf numFmtId="0" fontId="38" fillId="0" borderId="12" xfId="1" applyBorder="1"/>
    <xf numFmtId="0" fontId="38" fillId="0" borderId="13" xfId="1" applyBorder="1"/>
    <xf numFmtId="0" fontId="38" fillId="0" borderId="14" xfId="1" applyBorder="1"/>
    <xf numFmtId="0" fontId="38" fillId="0" borderId="15" xfId="1" applyBorder="1"/>
    <xf numFmtId="0" fontId="14" fillId="0" borderId="7" xfId="1" applyFont="1" applyBorder="1"/>
    <xf numFmtId="0" fontId="15" fillId="0" borderId="7" xfId="1" applyFont="1" applyBorder="1"/>
    <xf numFmtId="0" fontId="38" fillId="0" borderId="41" xfId="1" applyBorder="1"/>
    <xf numFmtId="0" fontId="38" fillId="0" borderId="42" xfId="1" applyBorder="1"/>
    <xf numFmtId="0" fontId="27" fillId="0" borderId="0" xfId="1" applyFont="1"/>
    <xf numFmtId="0" fontId="30" fillId="5" borderId="15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center" vertical="center"/>
    </xf>
    <xf numFmtId="0" fontId="22" fillId="0" borderId="63" xfId="0" applyFont="1" applyBorder="1" applyAlignment="1">
      <alignment horizontal="left" vertical="center" wrapText="1" indent="1"/>
    </xf>
    <xf numFmtId="3" fontId="21" fillId="0" borderId="64" xfId="0" applyNumberFormat="1" applyFont="1" applyBorder="1" applyAlignment="1">
      <alignment horizontal="right" vertical="center" wrapText="1"/>
    </xf>
    <xf numFmtId="168" fontId="21" fillId="0" borderId="64" xfId="0" applyNumberFormat="1" applyFont="1" applyBorder="1" applyAlignment="1">
      <alignment horizontal="right" vertical="center" wrapText="1"/>
    </xf>
    <xf numFmtId="0" fontId="21" fillId="0" borderId="1" xfId="0" applyFont="1" applyBorder="1"/>
    <xf numFmtId="0" fontId="30" fillId="5" borderId="0" xfId="0" applyFont="1" applyFill="1" applyAlignment="1">
      <alignment horizontal="left" vertical="center" indent="1"/>
    </xf>
    <xf numFmtId="3" fontId="30" fillId="5" borderId="1" xfId="0" applyNumberFormat="1" applyFont="1" applyFill="1" applyBorder="1" applyAlignment="1">
      <alignment horizontal="right" vertical="center"/>
    </xf>
    <xf numFmtId="168" fontId="30" fillId="5" borderId="14" xfId="0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66" xfId="0" applyBorder="1"/>
    <xf numFmtId="0" fontId="21" fillId="0" borderId="67" xfId="0" applyFont="1" applyBorder="1"/>
    <xf numFmtId="0" fontId="0" fillId="0" borderId="68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69" xfId="0" applyBorder="1"/>
    <xf numFmtId="0" fontId="0" fillId="0" borderId="70" xfId="0" applyBorder="1"/>
    <xf numFmtId="0" fontId="40" fillId="0" borderId="0" xfId="0" applyFont="1" applyAlignment="1">
      <alignment vertical="center"/>
    </xf>
    <xf numFmtId="0" fontId="27" fillId="2" borderId="0" xfId="0" applyFont="1" applyFill="1"/>
    <xf numFmtId="0" fontId="41" fillId="0" borderId="0" xfId="0" applyFont="1"/>
    <xf numFmtId="2" fontId="24" fillId="0" borderId="0" xfId="0" applyNumberFormat="1" applyFont="1"/>
    <xf numFmtId="0" fontId="19" fillId="0" borderId="0" xfId="0" applyFont="1"/>
    <xf numFmtId="0" fontId="42" fillId="2" borderId="0" xfId="0" quotePrefix="1" applyFont="1" applyFill="1" applyAlignment="1">
      <alignment horizontal="right"/>
    </xf>
    <xf numFmtId="0" fontId="43" fillId="0" borderId="0" xfId="0" applyFont="1"/>
    <xf numFmtId="0" fontId="43" fillId="0" borderId="0" xfId="0" applyFont="1" applyAlignment="1">
      <alignment horizontal="center"/>
    </xf>
    <xf numFmtId="3" fontId="41" fillId="0" borderId="0" xfId="0" applyNumberFormat="1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4" fillId="6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4" fillId="2" borderId="0" xfId="0" applyFont="1" applyFill="1" applyAlignment="1">
      <alignment horizontal="center"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4" fillId="6" borderId="71" xfId="0" applyFont="1" applyFill="1" applyBorder="1" applyAlignment="1">
      <alignment vertical="center"/>
    </xf>
    <xf numFmtId="0" fontId="24" fillId="6" borderId="72" xfId="0" applyFont="1" applyFill="1" applyBorder="1" applyAlignment="1">
      <alignment vertical="center"/>
    </xf>
    <xf numFmtId="0" fontId="24" fillId="6" borderId="73" xfId="0" applyFont="1" applyFill="1" applyBorder="1" applyAlignment="1">
      <alignment vertical="center"/>
    </xf>
    <xf numFmtId="0" fontId="24" fillId="6" borderId="74" xfId="0" applyFont="1" applyFill="1" applyBorder="1" applyAlignment="1">
      <alignment vertical="center"/>
    </xf>
    <xf numFmtId="0" fontId="39" fillId="0" borderId="0" xfId="0" applyFont="1"/>
    <xf numFmtId="169" fontId="24" fillId="0" borderId="0" xfId="0" applyNumberFormat="1" applyFont="1"/>
    <xf numFmtId="0" fontId="24" fillId="0" borderId="71" xfId="0" applyFont="1" applyBorder="1"/>
    <xf numFmtId="0" fontId="24" fillId="0" borderId="72" xfId="0" applyFont="1" applyBorder="1"/>
    <xf numFmtId="0" fontId="24" fillId="0" borderId="73" xfId="0" applyFont="1" applyBorder="1"/>
    <xf numFmtId="0" fontId="24" fillId="0" borderId="74" xfId="0" applyFont="1" applyBorder="1"/>
    <xf numFmtId="170" fontId="24" fillId="0" borderId="0" xfId="0" applyNumberFormat="1" applyFont="1"/>
    <xf numFmtId="0" fontId="0" fillId="2" borderId="0" xfId="0" applyFill="1" applyAlignment="1">
      <alignment horizontal="center" vertical="center"/>
    </xf>
    <xf numFmtId="3" fontId="24" fillId="0" borderId="0" xfId="0" applyNumberFormat="1" applyFont="1" applyAlignment="1">
      <alignment vertical="center"/>
    </xf>
    <xf numFmtId="169" fontId="24" fillId="0" borderId="0" xfId="0" applyNumberFormat="1" applyFont="1" applyAlignment="1">
      <alignment vertical="center"/>
    </xf>
    <xf numFmtId="170" fontId="2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Normal" xfId="0" builtinId="0"/>
    <cellStyle name="Normal 2" xfId="1" xr:uid="{50B33639-154B-424D-9B28-E6E2A7D2213C}"/>
  </cellStyles>
  <dxfs count="74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6426873.8609999996</c:v>
                </c:pt>
                <c:pt idx="1">
                  <c:v>1677814</c:v>
                </c:pt>
                <c:pt idx="2">
                  <c:v>3272696.3480000002</c:v>
                </c:pt>
                <c:pt idx="3">
                  <c:v>2147866.4569999999</c:v>
                </c:pt>
                <c:pt idx="4">
                  <c:v>50062187.365000002</c:v>
                </c:pt>
                <c:pt idx="5">
                  <c:v>2897092.352</c:v>
                </c:pt>
                <c:pt idx="6">
                  <c:v>8674857.3430000003</c:v>
                </c:pt>
                <c:pt idx="7">
                  <c:v>35866025.575999998</c:v>
                </c:pt>
                <c:pt idx="8">
                  <c:v>17339602</c:v>
                </c:pt>
                <c:pt idx="9">
                  <c:v>17536561.408</c:v>
                </c:pt>
                <c:pt idx="10">
                  <c:v>9880477.8790000007</c:v>
                </c:pt>
                <c:pt idx="11">
                  <c:v>1072176.7069999999</c:v>
                </c:pt>
                <c:pt idx="12">
                  <c:v>3658430.11</c:v>
                </c:pt>
                <c:pt idx="13">
                  <c:v>6336259.5970000001</c:v>
                </c:pt>
                <c:pt idx="14">
                  <c:v>14489914.725</c:v>
                </c:pt>
                <c:pt idx="15">
                  <c:v>17826329.909000002</c:v>
                </c:pt>
                <c:pt idx="16">
                  <c:v>3088569.5210000002</c:v>
                </c:pt>
                <c:pt idx="17">
                  <c:v>1032774.861</c:v>
                </c:pt>
                <c:pt idx="18">
                  <c:v>275820</c:v>
                </c:pt>
                <c:pt idx="19">
                  <c:v>1282710.392</c:v>
                </c:pt>
                <c:pt idx="20">
                  <c:v>1811619.304</c:v>
                </c:pt>
                <c:pt idx="21">
                  <c:v>6952829.4210000001</c:v>
                </c:pt>
                <c:pt idx="22">
                  <c:v>3518062.2960000001</c:v>
                </c:pt>
                <c:pt idx="23">
                  <c:v>2030344</c:v>
                </c:pt>
                <c:pt idx="24">
                  <c:v>15190476.328</c:v>
                </c:pt>
                <c:pt idx="25">
                  <c:v>39960774.571000002</c:v>
                </c:pt>
                <c:pt idx="26">
                  <c:v>2701497.017</c:v>
                </c:pt>
                <c:pt idx="27">
                  <c:v>824891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6442906.4040000001</c:v>
                </c:pt>
                <c:pt idx="1">
                  <c:v>1343063.953</c:v>
                </c:pt>
                <c:pt idx="2">
                  <c:v>2966794.267</c:v>
                </c:pt>
                <c:pt idx="3">
                  <c:v>2316047.656</c:v>
                </c:pt>
                <c:pt idx="4">
                  <c:v>50866697.880999997</c:v>
                </c:pt>
                <c:pt idx="5">
                  <c:v>2573298.9139999999</c:v>
                </c:pt>
                <c:pt idx="6">
                  <c:v>8807932.9930000007</c:v>
                </c:pt>
                <c:pt idx="7">
                  <c:v>34651076.244000003</c:v>
                </c:pt>
                <c:pt idx="8">
                  <c:v>15436228</c:v>
                </c:pt>
                <c:pt idx="9">
                  <c:v>16186138.220000001</c:v>
                </c:pt>
                <c:pt idx="10">
                  <c:v>9200013.1040000003</c:v>
                </c:pt>
                <c:pt idx="11">
                  <c:v>1051571.923</c:v>
                </c:pt>
                <c:pt idx="12">
                  <c:v>3437583.7579999999</c:v>
                </c:pt>
                <c:pt idx="13">
                  <c:v>8731786.9210000001</c:v>
                </c:pt>
                <c:pt idx="14">
                  <c:v>14500744.653000001</c:v>
                </c:pt>
                <c:pt idx="15">
                  <c:v>17781835.098999999</c:v>
                </c:pt>
                <c:pt idx="16">
                  <c:v>2722563.3050000002</c:v>
                </c:pt>
                <c:pt idx="17">
                  <c:v>1165020.1370000001</c:v>
                </c:pt>
                <c:pt idx="18">
                  <c:v>270568</c:v>
                </c:pt>
                <c:pt idx="19">
                  <c:v>1492828.561</c:v>
                </c:pt>
                <c:pt idx="20">
                  <c:v>1736672.3859999999</c:v>
                </c:pt>
                <c:pt idx="21">
                  <c:v>7259113.5080000004</c:v>
                </c:pt>
                <c:pt idx="22">
                  <c:v>3474574.4580000001</c:v>
                </c:pt>
                <c:pt idx="23">
                  <c:v>2073030</c:v>
                </c:pt>
                <c:pt idx="24">
                  <c:v>14341433.504000001</c:v>
                </c:pt>
                <c:pt idx="25">
                  <c:v>41203680.306999996</c:v>
                </c:pt>
                <c:pt idx="26">
                  <c:v>2755896.0869999998</c:v>
                </c:pt>
                <c:pt idx="27">
                  <c:v>763597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290383"/>
        <c:axId val="47154252"/>
      </c:barChart>
      <c:catAx>
        <c:axId val="5029038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154252"/>
        <c:crosses val="autoZero"/>
        <c:auto val="1"/>
        <c:lblAlgn val="ctr"/>
        <c:lblOffset val="100"/>
        <c:noMultiLvlLbl val="0"/>
      </c:catAx>
      <c:valAx>
        <c:axId val="4715425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290383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6392957</c:v>
                </c:pt>
                <c:pt idx="1">
                  <c:v>1666877</c:v>
                </c:pt>
                <c:pt idx="2">
                  <c:v>3239358</c:v>
                </c:pt>
                <c:pt idx="3">
                  <c:v>2122676</c:v>
                </c:pt>
                <c:pt idx="4">
                  <c:v>46799692</c:v>
                </c:pt>
                <c:pt idx="5">
                  <c:v>2824422</c:v>
                </c:pt>
                <c:pt idx="6">
                  <c:v>8624059</c:v>
                </c:pt>
                <c:pt idx="7">
                  <c:v>34964846</c:v>
                </c:pt>
                <c:pt idx="8">
                  <c:v>17321329</c:v>
                </c:pt>
                <c:pt idx="9">
                  <c:v>17397767</c:v>
                </c:pt>
                <c:pt idx="10">
                  <c:v>9865111</c:v>
                </c:pt>
                <c:pt idx="11">
                  <c:v>693423</c:v>
                </c:pt>
                <c:pt idx="12">
                  <c:v>3647320</c:v>
                </c:pt>
                <c:pt idx="13">
                  <c:v>6318458</c:v>
                </c:pt>
                <c:pt idx="14">
                  <c:v>14278924</c:v>
                </c:pt>
                <c:pt idx="15">
                  <c:v>16333276</c:v>
                </c:pt>
                <c:pt idx="16">
                  <c:v>3023284</c:v>
                </c:pt>
                <c:pt idx="17">
                  <c:v>1020628</c:v>
                </c:pt>
                <c:pt idx="18">
                  <c:v>273904</c:v>
                </c:pt>
                <c:pt idx="19">
                  <c:v>1271460</c:v>
                </c:pt>
                <c:pt idx="20">
                  <c:v>1786089</c:v>
                </c:pt>
                <c:pt idx="21">
                  <c:v>6415070</c:v>
                </c:pt>
                <c:pt idx="22">
                  <c:v>3493746</c:v>
                </c:pt>
                <c:pt idx="23">
                  <c:v>2012630</c:v>
                </c:pt>
                <c:pt idx="24">
                  <c:v>15120746</c:v>
                </c:pt>
                <c:pt idx="25">
                  <c:v>39642983</c:v>
                </c:pt>
                <c:pt idx="26">
                  <c:v>2622631</c:v>
                </c:pt>
                <c:pt idx="27">
                  <c:v>819667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6396556</c:v>
                </c:pt>
                <c:pt idx="1">
                  <c:v>1334251</c:v>
                </c:pt>
                <c:pt idx="2">
                  <c:v>2930617</c:v>
                </c:pt>
                <c:pt idx="3">
                  <c:v>2270716</c:v>
                </c:pt>
                <c:pt idx="4">
                  <c:v>47732804</c:v>
                </c:pt>
                <c:pt idx="5">
                  <c:v>2511293</c:v>
                </c:pt>
                <c:pt idx="6">
                  <c:v>8745823</c:v>
                </c:pt>
                <c:pt idx="7">
                  <c:v>33808116</c:v>
                </c:pt>
                <c:pt idx="8">
                  <c:v>15424000</c:v>
                </c:pt>
                <c:pt idx="9">
                  <c:v>16064378</c:v>
                </c:pt>
                <c:pt idx="10">
                  <c:v>9187964</c:v>
                </c:pt>
                <c:pt idx="11">
                  <c:v>669928</c:v>
                </c:pt>
                <c:pt idx="12">
                  <c:v>3425315</c:v>
                </c:pt>
                <c:pt idx="13">
                  <c:v>8709258</c:v>
                </c:pt>
                <c:pt idx="14">
                  <c:v>14333310</c:v>
                </c:pt>
                <c:pt idx="15">
                  <c:v>16262412</c:v>
                </c:pt>
                <c:pt idx="16">
                  <c:v>2689497</c:v>
                </c:pt>
                <c:pt idx="17">
                  <c:v>1150561</c:v>
                </c:pt>
                <c:pt idx="18">
                  <c:v>267633</c:v>
                </c:pt>
                <c:pt idx="19">
                  <c:v>1480546</c:v>
                </c:pt>
                <c:pt idx="20">
                  <c:v>1709431</c:v>
                </c:pt>
                <c:pt idx="21">
                  <c:v>6845777</c:v>
                </c:pt>
                <c:pt idx="22">
                  <c:v>3446130</c:v>
                </c:pt>
                <c:pt idx="23">
                  <c:v>2053551</c:v>
                </c:pt>
                <c:pt idx="24">
                  <c:v>14198754</c:v>
                </c:pt>
                <c:pt idx="25">
                  <c:v>40908386</c:v>
                </c:pt>
                <c:pt idx="26">
                  <c:v>2677056</c:v>
                </c:pt>
                <c:pt idx="27">
                  <c:v>760229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2591500"/>
        <c:axId val="61823924"/>
      </c:barChart>
      <c:catAx>
        <c:axId val="225915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823924"/>
        <c:crosses val="autoZero"/>
        <c:auto val="1"/>
        <c:lblAlgn val="ctr"/>
        <c:lblOffset val="100"/>
        <c:noMultiLvlLbl val="0"/>
      </c:catAx>
      <c:valAx>
        <c:axId val="6182392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59150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4516186</c:v>
                </c:pt>
                <c:pt idx="1">
                  <c:v>46390</c:v>
                </c:pt>
                <c:pt idx="2">
                  <c:v>90122</c:v>
                </c:pt>
                <c:pt idx="3">
                  <c:v>305262</c:v>
                </c:pt>
                <c:pt idx="4">
                  <c:v>13648498</c:v>
                </c:pt>
                <c:pt idx="5">
                  <c:v>396620</c:v>
                </c:pt>
                <c:pt idx="6">
                  <c:v>747972</c:v>
                </c:pt>
                <c:pt idx="7">
                  <c:v>8524575</c:v>
                </c:pt>
                <c:pt idx="8">
                  <c:v>11174024</c:v>
                </c:pt>
                <c:pt idx="9">
                  <c:v>12872131</c:v>
                </c:pt>
                <c:pt idx="10">
                  <c:v>4600629</c:v>
                </c:pt>
                <c:pt idx="11">
                  <c:v>399565</c:v>
                </c:pt>
                <c:pt idx="12">
                  <c:v>1612906</c:v>
                </c:pt>
                <c:pt idx="13">
                  <c:v>830242</c:v>
                </c:pt>
                <c:pt idx="14">
                  <c:v>10840313</c:v>
                </c:pt>
                <c:pt idx="15">
                  <c:v>5459681</c:v>
                </c:pt>
                <c:pt idx="16">
                  <c:v>54088</c:v>
                </c:pt>
                <c:pt idx="17">
                  <c:v>0</c:v>
                </c:pt>
                <c:pt idx="18">
                  <c:v>34588</c:v>
                </c:pt>
                <c:pt idx="19">
                  <c:v>745532</c:v>
                </c:pt>
                <c:pt idx="20">
                  <c:v>0</c:v>
                </c:pt>
                <c:pt idx="21">
                  <c:v>1898945</c:v>
                </c:pt>
                <c:pt idx="22">
                  <c:v>107983</c:v>
                </c:pt>
                <c:pt idx="23">
                  <c:v>324770</c:v>
                </c:pt>
                <c:pt idx="24">
                  <c:v>9894631</c:v>
                </c:pt>
                <c:pt idx="25">
                  <c:v>2105559</c:v>
                </c:pt>
                <c:pt idx="26">
                  <c:v>19480</c:v>
                </c:pt>
                <c:pt idx="27">
                  <c:v>129642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4472129</c:v>
                </c:pt>
                <c:pt idx="1">
                  <c:v>27440</c:v>
                </c:pt>
                <c:pt idx="2">
                  <c:v>47666</c:v>
                </c:pt>
                <c:pt idx="3">
                  <c:v>308734</c:v>
                </c:pt>
                <c:pt idx="4">
                  <c:v>13959014</c:v>
                </c:pt>
                <c:pt idx="5">
                  <c:v>447765</c:v>
                </c:pt>
                <c:pt idx="6">
                  <c:v>742896</c:v>
                </c:pt>
                <c:pt idx="7">
                  <c:v>8192006</c:v>
                </c:pt>
                <c:pt idx="8">
                  <c:v>9007424</c:v>
                </c:pt>
                <c:pt idx="9">
                  <c:v>12490484</c:v>
                </c:pt>
                <c:pt idx="10">
                  <c:v>4663976</c:v>
                </c:pt>
                <c:pt idx="11">
                  <c:v>374879</c:v>
                </c:pt>
                <c:pt idx="12">
                  <c:v>1239984</c:v>
                </c:pt>
                <c:pt idx="13">
                  <c:v>777743</c:v>
                </c:pt>
                <c:pt idx="14">
                  <c:v>10614524</c:v>
                </c:pt>
                <c:pt idx="15">
                  <c:v>5298208</c:v>
                </c:pt>
                <c:pt idx="16">
                  <c:v>41814</c:v>
                </c:pt>
                <c:pt idx="17">
                  <c:v>0</c:v>
                </c:pt>
                <c:pt idx="18">
                  <c:v>30482</c:v>
                </c:pt>
                <c:pt idx="19">
                  <c:v>697415</c:v>
                </c:pt>
                <c:pt idx="20">
                  <c:v>0</c:v>
                </c:pt>
                <c:pt idx="21">
                  <c:v>2046057</c:v>
                </c:pt>
                <c:pt idx="22">
                  <c:v>104328</c:v>
                </c:pt>
                <c:pt idx="23">
                  <c:v>223158</c:v>
                </c:pt>
                <c:pt idx="24">
                  <c:v>9173728</c:v>
                </c:pt>
                <c:pt idx="25">
                  <c:v>2031208</c:v>
                </c:pt>
                <c:pt idx="26">
                  <c:v>10655</c:v>
                </c:pt>
                <c:pt idx="27">
                  <c:v>181923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316919"/>
        <c:axId val="46314175"/>
      </c:barChart>
      <c:catAx>
        <c:axId val="931691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314175"/>
        <c:crosses val="autoZero"/>
        <c:auto val="1"/>
        <c:lblAlgn val="ctr"/>
        <c:lblOffset val="100"/>
        <c:noMultiLvlLbl val="0"/>
      </c:catAx>
      <c:valAx>
        <c:axId val="4631417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31691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1592229</c:v>
                </c:pt>
                <c:pt idx="1">
                  <c:v>627140</c:v>
                </c:pt>
                <c:pt idx="2">
                  <c:v>2302799</c:v>
                </c:pt>
                <c:pt idx="3">
                  <c:v>1174030</c:v>
                </c:pt>
                <c:pt idx="4">
                  <c:v>133941</c:v>
                </c:pt>
                <c:pt idx="5">
                  <c:v>1204304</c:v>
                </c:pt>
                <c:pt idx="6">
                  <c:v>159557</c:v>
                </c:pt>
                <c:pt idx="7">
                  <c:v>1935792</c:v>
                </c:pt>
                <c:pt idx="8">
                  <c:v>1957765</c:v>
                </c:pt>
                <c:pt idx="9">
                  <c:v>4071775</c:v>
                </c:pt>
                <c:pt idx="10">
                  <c:v>4269722</c:v>
                </c:pt>
                <c:pt idx="11">
                  <c:v>4907</c:v>
                </c:pt>
                <c:pt idx="12">
                  <c:v>1531264</c:v>
                </c:pt>
                <c:pt idx="13">
                  <c:v>4501118</c:v>
                </c:pt>
                <c:pt idx="14">
                  <c:v>2544246</c:v>
                </c:pt>
                <c:pt idx="15">
                  <c:v>253465</c:v>
                </c:pt>
                <c:pt idx="16">
                  <c:v>481937</c:v>
                </c:pt>
                <c:pt idx="17">
                  <c:v>401444</c:v>
                </c:pt>
                <c:pt idx="18">
                  <c:v>10997</c:v>
                </c:pt>
                <c:pt idx="19">
                  <c:v>451876</c:v>
                </c:pt>
                <c:pt idx="20">
                  <c:v>408987</c:v>
                </c:pt>
                <c:pt idx="21">
                  <c:v>191598</c:v>
                </c:pt>
                <c:pt idx="22">
                  <c:v>1497648</c:v>
                </c:pt>
                <c:pt idx="23">
                  <c:v>817415</c:v>
                </c:pt>
                <c:pt idx="24">
                  <c:v>4302546</c:v>
                </c:pt>
                <c:pt idx="25">
                  <c:v>1099443</c:v>
                </c:pt>
                <c:pt idx="26">
                  <c:v>132026</c:v>
                </c:pt>
                <c:pt idx="27">
                  <c:v>209785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1732724</c:v>
                </c:pt>
                <c:pt idx="1">
                  <c:v>623698</c:v>
                </c:pt>
                <c:pt idx="2">
                  <c:v>1993630</c:v>
                </c:pt>
                <c:pt idx="3">
                  <c:v>1287458</c:v>
                </c:pt>
                <c:pt idx="4">
                  <c:v>169725</c:v>
                </c:pt>
                <c:pt idx="5">
                  <c:v>833253</c:v>
                </c:pt>
                <c:pt idx="6">
                  <c:v>178741</c:v>
                </c:pt>
                <c:pt idx="7">
                  <c:v>1824869</c:v>
                </c:pt>
                <c:pt idx="8">
                  <c:v>2219333</c:v>
                </c:pt>
                <c:pt idx="9">
                  <c:v>3106905</c:v>
                </c:pt>
                <c:pt idx="10">
                  <c:v>3893111</c:v>
                </c:pt>
                <c:pt idx="11">
                  <c:v>4000</c:v>
                </c:pt>
                <c:pt idx="12">
                  <c:v>1645220</c:v>
                </c:pt>
                <c:pt idx="13">
                  <c:v>7086907</c:v>
                </c:pt>
                <c:pt idx="14">
                  <c:v>2755094</c:v>
                </c:pt>
                <c:pt idx="15">
                  <c:v>233599</c:v>
                </c:pt>
                <c:pt idx="16">
                  <c:v>501046</c:v>
                </c:pt>
                <c:pt idx="17">
                  <c:v>579514</c:v>
                </c:pt>
                <c:pt idx="18">
                  <c:v>8374</c:v>
                </c:pt>
                <c:pt idx="19">
                  <c:v>391630</c:v>
                </c:pt>
                <c:pt idx="20">
                  <c:v>501254</c:v>
                </c:pt>
                <c:pt idx="21">
                  <c:v>197351</c:v>
                </c:pt>
                <c:pt idx="22">
                  <c:v>1468400</c:v>
                </c:pt>
                <c:pt idx="23">
                  <c:v>1009334</c:v>
                </c:pt>
                <c:pt idx="24">
                  <c:v>4002151</c:v>
                </c:pt>
                <c:pt idx="25">
                  <c:v>1271828</c:v>
                </c:pt>
                <c:pt idx="26">
                  <c:v>147446</c:v>
                </c:pt>
                <c:pt idx="27">
                  <c:v>180104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7018885"/>
        <c:axId val="79428"/>
      </c:barChart>
      <c:catAx>
        <c:axId val="2701888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9428"/>
        <c:crosses val="autoZero"/>
        <c:auto val="1"/>
        <c:lblAlgn val="ctr"/>
        <c:lblOffset val="100"/>
        <c:noMultiLvlLbl val="0"/>
      </c:catAx>
      <c:valAx>
        <c:axId val="7942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01888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284542</c:v>
                </c:pt>
                <c:pt idx="1">
                  <c:v>993347</c:v>
                </c:pt>
                <c:pt idx="2">
                  <c:v>846437</c:v>
                </c:pt>
                <c:pt idx="3">
                  <c:v>643384</c:v>
                </c:pt>
                <c:pt idx="4">
                  <c:v>33017253</c:v>
                </c:pt>
                <c:pt idx="5">
                  <c:v>1223498</c:v>
                </c:pt>
                <c:pt idx="6">
                  <c:v>7716530</c:v>
                </c:pt>
                <c:pt idx="7">
                  <c:v>24504479</c:v>
                </c:pt>
                <c:pt idx="8">
                  <c:v>4189540</c:v>
                </c:pt>
                <c:pt idx="9">
                  <c:v>453861</c:v>
                </c:pt>
                <c:pt idx="10">
                  <c:v>994760</c:v>
                </c:pt>
                <c:pt idx="11">
                  <c:v>288951</c:v>
                </c:pt>
                <c:pt idx="12">
                  <c:v>503150</c:v>
                </c:pt>
                <c:pt idx="13">
                  <c:v>987098</c:v>
                </c:pt>
                <c:pt idx="14">
                  <c:v>894365</c:v>
                </c:pt>
                <c:pt idx="15">
                  <c:v>10620130</c:v>
                </c:pt>
                <c:pt idx="16">
                  <c:v>2487259</c:v>
                </c:pt>
                <c:pt idx="17">
                  <c:v>619184</c:v>
                </c:pt>
                <c:pt idx="18">
                  <c:v>228319</c:v>
                </c:pt>
                <c:pt idx="19">
                  <c:v>74052</c:v>
                </c:pt>
                <c:pt idx="20">
                  <c:v>1377102</c:v>
                </c:pt>
                <c:pt idx="21">
                  <c:v>4324527</c:v>
                </c:pt>
                <c:pt idx="22">
                  <c:v>1888115</c:v>
                </c:pt>
                <c:pt idx="23">
                  <c:v>870445</c:v>
                </c:pt>
                <c:pt idx="24">
                  <c:v>923569</c:v>
                </c:pt>
                <c:pt idx="25">
                  <c:v>36437981</c:v>
                </c:pt>
                <c:pt idx="26">
                  <c:v>2471125</c:v>
                </c:pt>
                <c:pt idx="27">
                  <c:v>480240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191703</c:v>
                </c:pt>
                <c:pt idx="1">
                  <c:v>683113</c:v>
                </c:pt>
                <c:pt idx="2">
                  <c:v>889321</c:v>
                </c:pt>
                <c:pt idx="3">
                  <c:v>674524</c:v>
                </c:pt>
                <c:pt idx="4">
                  <c:v>33604065</c:v>
                </c:pt>
                <c:pt idx="5">
                  <c:v>1230275</c:v>
                </c:pt>
                <c:pt idx="6">
                  <c:v>7824186</c:v>
                </c:pt>
                <c:pt idx="7">
                  <c:v>23791241</c:v>
                </c:pt>
                <c:pt idx="8">
                  <c:v>4197243</c:v>
                </c:pt>
                <c:pt idx="9">
                  <c:v>466989</c:v>
                </c:pt>
                <c:pt idx="10">
                  <c:v>630877</c:v>
                </c:pt>
                <c:pt idx="11">
                  <c:v>291049</c:v>
                </c:pt>
                <c:pt idx="12">
                  <c:v>540111</c:v>
                </c:pt>
                <c:pt idx="13">
                  <c:v>844608</c:v>
                </c:pt>
                <c:pt idx="14">
                  <c:v>963692</c:v>
                </c:pt>
                <c:pt idx="15">
                  <c:v>10730605</c:v>
                </c:pt>
                <c:pt idx="16">
                  <c:v>2146637</c:v>
                </c:pt>
                <c:pt idx="17">
                  <c:v>571047</c:v>
                </c:pt>
                <c:pt idx="18">
                  <c:v>228777</c:v>
                </c:pt>
                <c:pt idx="19">
                  <c:v>391501</c:v>
                </c:pt>
                <c:pt idx="20">
                  <c:v>1208177</c:v>
                </c:pt>
                <c:pt idx="21">
                  <c:v>4602369</c:v>
                </c:pt>
                <c:pt idx="22">
                  <c:v>1873402</c:v>
                </c:pt>
                <c:pt idx="23">
                  <c:v>821059</c:v>
                </c:pt>
                <c:pt idx="24">
                  <c:v>1022875</c:v>
                </c:pt>
                <c:pt idx="25">
                  <c:v>37605350</c:v>
                </c:pt>
                <c:pt idx="26">
                  <c:v>2518955</c:v>
                </c:pt>
                <c:pt idx="27">
                  <c:v>398202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2821674"/>
        <c:axId val="5430692"/>
      </c:barChart>
      <c:catAx>
        <c:axId val="6282167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30692"/>
        <c:crosses val="autoZero"/>
        <c:auto val="1"/>
        <c:lblAlgn val="ctr"/>
        <c:lblOffset val="100"/>
        <c:noMultiLvlLbl val="0"/>
      </c:catAx>
      <c:valAx>
        <c:axId val="543069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82167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0</c:v>
                </c:pt>
                <c:pt idx="1">
                  <c:v>917244</c:v>
                </c:pt>
                <c:pt idx="2">
                  <c:v>83780</c:v>
                </c:pt>
                <c:pt idx="3">
                  <c:v>74</c:v>
                </c:pt>
                <c:pt idx="4">
                  <c:v>26020708</c:v>
                </c:pt>
                <c:pt idx="5">
                  <c:v>762566</c:v>
                </c:pt>
                <c:pt idx="6">
                  <c:v>145516</c:v>
                </c:pt>
                <c:pt idx="7">
                  <c:v>18454877</c:v>
                </c:pt>
                <c:pt idx="8">
                  <c:v>2451437</c:v>
                </c:pt>
                <c:pt idx="9">
                  <c:v>282551</c:v>
                </c:pt>
                <c:pt idx="10">
                  <c:v>968274</c:v>
                </c:pt>
                <c:pt idx="11">
                  <c:v>38543</c:v>
                </c:pt>
                <c:pt idx="12">
                  <c:v>97471</c:v>
                </c:pt>
                <c:pt idx="13">
                  <c:v>516678</c:v>
                </c:pt>
                <c:pt idx="14">
                  <c:v>475651</c:v>
                </c:pt>
                <c:pt idx="15">
                  <c:v>7739196</c:v>
                </c:pt>
                <c:pt idx="16">
                  <c:v>2247489</c:v>
                </c:pt>
                <c:pt idx="17">
                  <c:v>244769</c:v>
                </c:pt>
                <c:pt idx="18">
                  <c:v>12692</c:v>
                </c:pt>
                <c:pt idx="19">
                  <c:v>0</c:v>
                </c:pt>
                <c:pt idx="20">
                  <c:v>29</c:v>
                </c:pt>
                <c:pt idx="21">
                  <c:v>2010639</c:v>
                </c:pt>
                <c:pt idx="22">
                  <c:v>773922</c:v>
                </c:pt>
                <c:pt idx="23">
                  <c:v>566320</c:v>
                </c:pt>
                <c:pt idx="24">
                  <c:v>75893</c:v>
                </c:pt>
                <c:pt idx="25">
                  <c:v>28334465</c:v>
                </c:pt>
                <c:pt idx="26">
                  <c:v>1578099</c:v>
                </c:pt>
                <c:pt idx="27">
                  <c:v>176486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13</c:v>
                </c:pt>
                <c:pt idx="1">
                  <c:v>615630</c:v>
                </c:pt>
                <c:pt idx="2">
                  <c:v>166832</c:v>
                </c:pt>
                <c:pt idx="3">
                  <c:v>0</c:v>
                </c:pt>
                <c:pt idx="4">
                  <c:v>26727711</c:v>
                </c:pt>
                <c:pt idx="5">
                  <c:v>798710</c:v>
                </c:pt>
                <c:pt idx="6">
                  <c:v>149449</c:v>
                </c:pt>
                <c:pt idx="7">
                  <c:v>17795380</c:v>
                </c:pt>
                <c:pt idx="8">
                  <c:v>2386620</c:v>
                </c:pt>
                <c:pt idx="9">
                  <c:v>288906</c:v>
                </c:pt>
                <c:pt idx="10">
                  <c:v>623306</c:v>
                </c:pt>
                <c:pt idx="11">
                  <c:v>33917</c:v>
                </c:pt>
                <c:pt idx="12">
                  <c:v>187127</c:v>
                </c:pt>
                <c:pt idx="13">
                  <c:v>505985</c:v>
                </c:pt>
                <c:pt idx="14">
                  <c:v>557678</c:v>
                </c:pt>
                <c:pt idx="15">
                  <c:v>8003313</c:v>
                </c:pt>
                <c:pt idx="16">
                  <c:v>1930691</c:v>
                </c:pt>
                <c:pt idx="17">
                  <c:v>225598</c:v>
                </c:pt>
                <c:pt idx="18">
                  <c:v>15945</c:v>
                </c:pt>
                <c:pt idx="19">
                  <c:v>909</c:v>
                </c:pt>
                <c:pt idx="20">
                  <c:v>14</c:v>
                </c:pt>
                <c:pt idx="21">
                  <c:v>2334587</c:v>
                </c:pt>
                <c:pt idx="22">
                  <c:v>713468</c:v>
                </c:pt>
                <c:pt idx="23">
                  <c:v>526214</c:v>
                </c:pt>
                <c:pt idx="24">
                  <c:v>71607</c:v>
                </c:pt>
                <c:pt idx="25">
                  <c:v>29602164</c:v>
                </c:pt>
                <c:pt idx="26">
                  <c:v>1579531</c:v>
                </c:pt>
                <c:pt idx="27">
                  <c:v>143814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510132"/>
        <c:axId val="53429514"/>
      </c:barChart>
      <c:catAx>
        <c:axId val="1551013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429514"/>
        <c:crosses val="autoZero"/>
        <c:auto val="1"/>
        <c:lblAlgn val="ctr"/>
        <c:lblOffset val="100"/>
        <c:noMultiLvlLbl val="0"/>
      </c:catAx>
      <c:valAx>
        <c:axId val="5342951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51013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10747.861000000001</c:v>
                </c:pt>
                <c:pt idx="1">
                  <c:v>0</c:v>
                </c:pt>
                <c:pt idx="2">
                  <c:v>1616.348</c:v>
                </c:pt>
                <c:pt idx="3">
                  <c:v>4297.4570000000012</c:v>
                </c:pt>
                <c:pt idx="4">
                  <c:v>402.36500000000001</c:v>
                </c:pt>
                <c:pt idx="5">
                  <c:v>4702.3520000000017</c:v>
                </c:pt>
                <c:pt idx="6">
                  <c:v>825.34300000000007</c:v>
                </c:pt>
                <c:pt idx="7">
                  <c:v>659.57600000000002</c:v>
                </c:pt>
                <c:pt idx="8">
                  <c:v>0</c:v>
                </c:pt>
                <c:pt idx="9">
                  <c:v>52.408000000000008</c:v>
                </c:pt>
                <c:pt idx="10">
                  <c:v>1360.8789999999999</c:v>
                </c:pt>
                <c:pt idx="11">
                  <c:v>6.7069999999999999</c:v>
                </c:pt>
                <c:pt idx="12">
                  <c:v>42.110000000000007</c:v>
                </c:pt>
                <c:pt idx="13">
                  <c:v>7542.5970000000016</c:v>
                </c:pt>
                <c:pt idx="14">
                  <c:v>71.724999999999994</c:v>
                </c:pt>
                <c:pt idx="15">
                  <c:v>324.90900000000011</c:v>
                </c:pt>
                <c:pt idx="16">
                  <c:v>12.521000000000001</c:v>
                </c:pt>
                <c:pt idx="17">
                  <c:v>1046.8610000000001</c:v>
                </c:pt>
                <c:pt idx="18">
                  <c:v>0</c:v>
                </c:pt>
                <c:pt idx="19">
                  <c:v>326.39200000000011</c:v>
                </c:pt>
                <c:pt idx="20">
                  <c:v>8716.3039999999983</c:v>
                </c:pt>
                <c:pt idx="21">
                  <c:v>902.42099999999982</c:v>
                </c:pt>
                <c:pt idx="22">
                  <c:v>940.29599999999982</c:v>
                </c:pt>
                <c:pt idx="23">
                  <c:v>0</c:v>
                </c:pt>
                <c:pt idx="24">
                  <c:v>759.32799999999997</c:v>
                </c:pt>
                <c:pt idx="25">
                  <c:v>681.57100000000003</c:v>
                </c:pt>
                <c:pt idx="26">
                  <c:v>12571.017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11465.404</c:v>
                </c:pt>
                <c:pt idx="1">
                  <c:v>555.95299999999997</c:v>
                </c:pt>
                <c:pt idx="2">
                  <c:v>2494.2669999999998</c:v>
                </c:pt>
                <c:pt idx="3">
                  <c:v>6413.6559999999999</c:v>
                </c:pt>
                <c:pt idx="4">
                  <c:v>563.88099999999986</c:v>
                </c:pt>
                <c:pt idx="5">
                  <c:v>5807.9140000000016</c:v>
                </c:pt>
                <c:pt idx="6">
                  <c:v>1047.9929999999999</c:v>
                </c:pt>
                <c:pt idx="7">
                  <c:v>848.24399999999991</c:v>
                </c:pt>
                <c:pt idx="8">
                  <c:v>0</c:v>
                </c:pt>
                <c:pt idx="9">
                  <c:v>159.22</c:v>
                </c:pt>
                <c:pt idx="10">
                  <c:v>1176.104</c:v>
                </c:pt>
                <c:pt idx="11">
                  <c:v>10.923</c:v>
                </c:pt>
                <c:pt idx="12">
                  <c:v>66.757999999999996</c:v>
                </c:pt>
                <c:pt idx="13">
                  <c:v>9662.9209999999966</c:v>
                </c:pt>
                <c:pt idx="14">
                  <c:v>70.652999999999992</c:v>
                </c:pt>
                <c:pt idx="15">
                  <c:v>279.09899999999999</c:v>
                </c:pt>
                <c:pt idx="16">
                  <c:v>11.305</c:v>
                </c:pt>
                <c:pt idx="17">
                  <c:v>1002.1369999999999</c:v>
                </c:pt>
                <c:pt idx="18">
                  <c:v>0</c:v>
                </c:pt>
                <c:pt idx="19">
                  <c:v>418.56100000000009</c:v>
                </c:pt>
                <c:pt idx="20">
                  <c:v>10844.386</c:v>
                </c:pt>
                <c:pt idx="21">
                  <c:v>871.50800000000061</c:v>
                </c:pt>
                <c:pt idx="22">
                  <c:v>1646.4580000000001</c:v>
                </c:pt>
                <c:pt idx="23">
                  <c:v>0</c:v>
                </c:pt>
                <c:pt idx="24">
                  <c:v>590.50400000000002</c:v>
                </c:pt>
                <c:pt idx="25">
                  <c:v>530.30700000000002</c:v>
                </c:pt>
                <c:pt idx="26">
                  <c:v>13595.087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223960"/>
        <c:axId val="54059936"/>
      </c:barChart>
      <c:catAx>
        <c:axId val="582239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059936"/>
        <c:crosses val="autoZero"/>
        <c:auto val="1"/>
        <c:lblAlgn val="ctr"/>
        <c:lblOffset val="100"/>
        <c:noMultiLvlLbl val="0"/>
      </c:catAx>
      <c:valAx>
        <c:axId val="5405993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22396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23169</c:v>
                </c:pt>
                <c:pt idx="1">
                  <c:v>10937</c:v>
                </c:pt>
                <c:pt idx="2">
                  <c:v>31722</c:v>
                </c:pt>
                <c:pt idx="3">
                  <c:v>20893</c:v>
                </c:pt>
                <c:pt idx="4">
                  <c:v>1509476</c:v>
                </c:pt>
                <c:pt idx="5">
                  <c:v>67968</c:v>
                </c:pt>
                <c:pt idx="6">
                  <c:v>49949</c:v>
                </c:pt>
                <c:pt idx="7">
                  <c:v>900520</c:v>
                </c:pt>
                <c:pt idx="8">
                  <c:v>11990</c:v>
                </c:pt>
                <c:pt idx="9">
                  <c:v>133800</c:v>
                </c:pt>
                <c:pt idx="10">
                  <c:v>14006</c:v>
                </c:pt>
                <c:pt idx="11">
                  <c:v>378747</c:v>
                </c:pt>
                <c:pt idx="12">
                  <c:v>5469</c:v>
                </c:pt>
                <c:pt idx="13">
                  <c:v>10259</c:v>
                </c:pt>
                <c:pt idx="14">
                  <c:v>81066</c:v>
                </c:pt>
                <c:pt idx="15">
                  <c:v>1492727</c:v>
                </c:pt>
                <c:pt idx="16">
                  <c:v>65273</c:v>
                </c:pt>
                <c:pt idx="17">
                  <c:v>11100</c:v>
                </c:pt>
                <c:pt idx="18">
                  <c:v>1916</c:v>
                </c:pt>
                <c:pt idx="19">
                  <c:v>10924</c:v>
                </c:pt>
                <c:pt idx="20">
                  <c:v>16814</c:v>
                </c:pt>
                <c:pt idx="21">
                  <c:v>536302</c:v>
                </c:pt>
                <c:pt idx="22">
                  <c:v>23375</c:v>
                </c:pt>
                <c:pt idx="23">
                  <c:v>17714</c:v>
                </c:pt>
                <c:pt idx="24">
                  <c:v>56652</c:v>
                </c:pt>
                <c:pt idx="25">
                  <c:v>317110</c:v>
                </c:pt>
                <c:pt idx="26">
                  <c:v>66295</c:v>
                </c:pt>
                <c:pt idx="27">
                  <c:v>5224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34885</c:v>
                </c:pt>
                <c:pt idx="1">
                  <c:v>8257</c:v>
                </c:pt>
                <c:pt idx="2">
                  <c:v>33683</c:v>
                </c:pt>
                <c:pt idx="3">
                  <c:v>24218</c:v>
                </c:pt>
                <c:pt idx="4">
                  <c:v>1533974</c:v>
                </c:pt>
                <c:pt idx="5">
                  <c:v>56198</c:v>
                </c:pt>
                <c:pt idx="6">
                  <c:v>61062</c:v>
                </c:pt>
                <c:pt idx="7">
                  <c:v>842112</c:v>
                </c:pt>
                <c:pt idx="8">
                  <c:v>12228</c:v>
                </c:pt>
                <c:pt idx="9">
                  <c:v>121601</c:v>
                </c:pt>
                <c:pt idx="10">
                  <c:v>10873</c:v>
                </c:pt>
                <c:pt idx="11">
                  <c:v>381633</c:v>
                </c:pt>
                <c:pt idx="12">
                  <c:v>7051</c:v>
                </c:pt>
                <c:pt idx="13">
                  <c:v>12866</c:v>
                </c:pt>
                <c:pt idx="14">
                  <c:v>68577</c:v>
                </c:pt>
                <c:pt idx="15">
                  <c:v>1519144</c:v>
                </c:pt>
                <c:pt idx="16">
                  <c:v>33055</c:v>
                </c:pt>
                <c:pt idx="17">
                  <c:v>13457</c:v>
                </c:pt>
                <c:pt idx="18">
                  <c:v>2935</c:v>
                </c:pt>
                <c:pt idx="19">
                  <c:v>11864</c:v>
                </c:pt>
                <c:pt idx="20">
                  <c:v>16397</c:v>
                </c:pt>
                <c:pt idx="21">
                  <c:v>411427</c:v>
                </c:pt>
                <c:pt idx="22">
                  <c:v>26798</c:v>
                </c:pt>
                <c:pt idx="23">
                  <c:v>19479</c:v>
                </c:pt>
                <c:pt idx="24">
                  <c:v>51645</c:v>
                </c:pt>
                <c:pt idx="25">
                  <c:v>294764</c:v>
                </c:pt>
                <c:pt idx="26">
                  <c:v>65161</c:v>
                </c:pt>
                <c:pt idx="27">
                  <c:v>3368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65575"/>
        <c:axId val="9431547"/>
      </c:barChart>
      <c:catAx>
        <c:axId val="186557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431547"/>
        <c:crosses val="autoZero"/>
        <c:auto val="1"/>
        <c:lblAlgn val="ctr"/>
        <c:lblOffset val="100"/>
        <c:noMultiLvlLbl val="0"/>
      </c:catAx>
      <c:valAx>
        <c:axId val="943154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6557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13823</c:v>
                </c:pt>
                <c:pt idx="1">
                  <c:v>1007</c:v>
                </c:pt>
                <c:pt idx="2">
                  <c:v>12487</c:v>
                </c:pt>
                <c:pt idx="3">
                  <c:v>5536</c:v>
                </c:pt>
                <c:pt idx="4">
                  <c:v>1437497</c:v>
                </c:pt>
                <c:pt idx="5">
                  <c:v>19799</c:v>
                </c:pt>
                <c:pt idx="6">
                  <c:v>182</c:v>
                </c:pt>
                <c:pt idx="7">
                  <c:v>720480</c:v>
                </c:pt>
                <c:pt idx="8">
                  <c:v>9882</c:v>
                </c:pt>
                <c:pt idx="9">
                  <c:v>10785</c:v>
                </c:pt>
                <c:pt idx="10">
                  <c:v>0</c:v>
                </c:pt>
                <c:pt idx="11">
                  <c:v>367286</c:v>
                </c:pt>
                <c:pt idx="12">
                  <c:v>3178</c:v>
                </c:pt>
                <c:pt idx="13">
                  <c:v>10259</c:v>
                </c:pt>
                <c:pt idx="14">
                  <c:v>68684</c:v>
                </c:pt>
                <c:pt idx="15">
                  <c:v>1299441</c:v>
                </c:pt>
                <c:pt idx="16">
                  <c:v>42065</c:v>
                </c:pt>
                <c:pt idx="17">
                  <c:v>6915</c:v>
                </c:pt>
                <c:pt idx="18">
                  <c:v>0</c:v>
                </c:pt>
                <c:pt idx="19">
                  <c:v>4571</c:v>
                </c:pt>
                <c:pt idx="20">
                  <c:v>6295</c:v>
                </c:pt>
                <c:pt idx="21">
                  <c:v>448233</c:v>
                </c:pt>
                <c:pt idx="22">
                  <c:v>15482</c:v>
                </c:pt>
                <c:pt idx="23">
                  <c:v>7611</c:v>
                </c:pt>
                <c:pt idx="24">
                  <c:v>15467</c:v>
                </c:pt>
                <c:pt idx="25">
                  <c:v>262746</c:v>
                </c:pt>
                <c:pt idx="26">
                  <c:v>33663</c:v>
                </c:pt>
                <c:pt idx="27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17307</c:v>
                </c:pt>
                <c:pt idx="1">
                  <c:v>727</c:v>
                </c:pt>
                <c:pt idx="2">
                  <c:v>13633</c:v>
                </c:pt>
                <c:pt idx="3">
                  <c:v>6995</c:v>
                </c:pt>
                <c:pt idx="4">
                  <c:v>1469719</c:v>
                </c:pt>
                <c:pt idx="5">
                  <c:v>14563</c:v>
                </c:pt>
                <c:pt idx="6">
                  <c:v>122</c:v>
                </c:pt>
                <c:pt idx="7">
                  <c:v>681117</c:v>
                </c:pt>
                <c:pt idx="8">
                  <c:v>10337</c:v>
                </c:pt>
                <c:pt idx="9">
                  <c:v>16512</c:v>
                </c:pt>
                <c:pt idx="10">
                  <c:v>0</c:v>
                </c:pt>
                <c:pt idx="11">
                  <c:v>363095</c:v>
                </c:pt>
                <c:pt idx="12">
                  <c:v>3569</c:v>
                </c:pt>
                <c:pt idx="13">
                  <c:v>12866</c:v>
                </c:pt>
                <c:pt idx="14">
                  <c:v>54556</c:v>
                </c:pt>
                <c:pt idx="15">
                  <c:v>1373230</c:v>
                </c:pt>
                <c:pt idx="16">
                  <c:v>15268</c:v>
                </c:pt>
                <c:pt idx="17">
                  <c:v>9023</c:v>
                </c:pt>
                <c:pt idx="18">
                  <c:v>0</c:v>
                </c:pt>
                <c:pt idx="19">
                  <c:v>7554</c:v>
                </c:pt>
                <c:pt idx="20">
                  <c:v>4958</c:v>
                </c:pt>
                <c:pt idx="21">
                  <c:v>337362</c:v>
                </c:pt>
                <c:pt idx="22">
                  <c:v>16166</c:v>
                </c:pt>
                <c:pt idx="23">
                  <c:v>8214</c:v>
                </c:pt>
                <c:pt idx="24">
                  <c:v>18486</c:v>
                </c:pt>
                <c:pt idx="25">
                  <c:v>238037</c:v>
                </c:pt>
                <c:pt idx="26">
                  <c:v>37580</c:v>
                </c:pt>
                <c:pt idx="27">
                  <c:v>1052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0630674"/>
        <c:axId val="41554168"/>
      </c:barChart>
      <c:catAx>
        <c:axId val="4063067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554168"/>
        <c:crosses val="autoZero"/>
        <c:auto val="1"/>
        <c:lblAlgn val="ctr"/>
        <c:lblOffset val="100"/>
        <c:noMultiLvlLbl val="0"/>
      </c:catAx>
      <c:valAx>
        <c:axId val="4155416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63067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1752617</c:v>
                </c:pt>
                <c:pt idx="5">
                  <c:v>0</c:v>
                </c:pt>
                <c:pt idx="6">
                  <c:v>24</c:v>
                </c:pt>
                <c:pt idx="7">
                  <c:v>0</c:v>
                </c:pt>
                <c:pt idx="8">
                  <c:v>6283</c:v>
                </c:pt>
                <c:pt idx="9">
                  <c:v>4942</c:v>
                </c:pt>
                <c:pt idx="10">
                  <c:v>0</c:v>
                </c:pt>
                <c:pt idx="11">
                  <c:v>0</c:v>
                </c:pt>
                <c:pt idx="12">
                  <c:v>5599</c:v>
                </c:pt>
                <c:pt idx="13">
                  <c:v>0</c:v>
                </c:pt>
                <c:pt idx="14">
                  <c:v>129853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555</c:v>
                </c:pt>
                <c:pt idx="22">
                  <c:v>1</c:v>
                </c:pt>
                <c:pt idx="23">
                  <c:v>0</c:v>
                </c:pt>
                <c:pt idx="24">
                  <c:v>12319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14700</c:v>
                </c:pt>
                <c:pt idx="4">
                  <c:v>1599356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5151</c:v>
                </c:pt>
                <c:pt idx="13">
                  <c:v>0</c:v>
                </c:pt>
                <c:pt idx="14">
                  <c:v>98787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1038</c:v>
                </c:pt>
                <c:pt idx="22">
                  <c:v>0</c:v>
                </c:pt>
                <c:pt idx="23">
                  <c:v>0</c:v>
                </c:pt>
                <c:pt idx="24">
                  <c:v>90444</c:v>
                </c:pt>
                <c:pt idx="25">
                  <c:v>0</c:v>
                </c:pt>
                <c:pt idx="26">
                  <c:v>84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953474"/>
        <c:axId val="30349094"/>
      </c:barChart>
      <c:catAx>
        <c:axId val="1695347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349094"/>
        <c:crosses val="autoZero"/>
        <c:auto val="1"/>
        <c:lblAlgn val="ctr"/>
        <c:lblOffset val="100"/>
        <c:noMultiLvlLbl val="0"/>
      </c:catAx>
      <c:valAx>
        <c:axId val="3034909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95347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16400</c:v>
                </c:pt>
                <c:pt idx="1">
                  <c:v>264561</c:v>
                </c:pt>
                <c:pt idx="2">
                  <c:v>0</c:v>
                </c:pt>
                <c:pt idx="3">
                  <c:v>18362</c:v>
                </c:pt>
                <c:pt idx="4">
                  <c:v>29592550</c:v>
                </c:pt>
                <c:pt idx="5">
                  <c:v>562382</c:v>
                </c:pt>
                <c:pt idx="6">
                  <c:v>43669</c:v>
                </c:pt>
                <c:pt idx="7">
                  <c:v>13337247</c:v>
                </c:pt>
                <c:pt idx="8">
                  <c:v>198798</c:v>
                </c:pt>
                <c:pt idx="9">
                  <c:v>296060</c:v>
                </c:pt>
                <c:pt idx="10">
                  <c:v>392910</c:v>
                </c:pt>
                <c:pt idx="11">
                  <c:v>1701</c:v>
                </c:pt>
                <c:pt idx="12">
                  <c:v>91130</c:v>
                </c:pt>
                <c:pt idx="13">
                  <c:v>228845</c:v>
                </c:pt>
                <c:pt idx="14">
                  <c:v>1695959</c:v>
                </c:pt>
                <c:pt idx="15">
                  <c:v>8559725</c:v>
                </c:pt>
                <c:pt idx="16">
                  <c:v>1874709</c:v>
                </c:pt>
                <c:pt idx="17">
                  <c:v>1099</c:v>
                </c:pt>
                <c:pt idx="18">
                  <c:v>0</c:v>
                </c:pt>
                <c:pt idx="19">
                  <c:v>50166</c:v>
                </c:pt>
                <c:pt idx="20">
                  <c:v>23959</c:v>
                </c:pt>
                <c:pt idx="21">
                  <c:v>332979</c:v>
                </c:pt>
                <c:pt idx="22">
                  <c:v>214281</c:v>
                </c:pt>
                <c:pt idx="23">
                  <c:v>1354</c:v>
                </c:pt>
                <c:pt idx="24">
                  <c:v>1121344</c:v>
                </c:pt>
                <c:pt idx="25">
                  <c:v>14636068</c:v>
                </c:pt>
                <c:pt idx="26">
                  <c:v>182600</c:v>
                </c:pt>
                <c:pt idx="27">
                  <c:v>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181959</c:v>
                </c:pt>
                <c:pt idx="1">
                  <c:v>7783</c:v>
                </c:pt>
                <c:pt idx="2">
                  <c:v>197</c:v>
                </c:pt>
                <c:pt idx="3">
                  <c:v>10210</c:v>
                </c:pt>
                <c:pt idx="4">
                  <c:v>30791519</c:v>
                </c:pt>
                <c:pt idx="5">
                  <c:v>546206</c:v>
                </c:pt>
                <c:pt idx="6">
                  <c:v>6851</c:v>
                </c:pt>
                <c:pt idx="7">
                  <c:v>12166461</c:v>
                </c:pt>
                <c:pt idx="8">
                  <c:v>25882</c:v>
                </c:pt>
                <c:pt idx="9">
                  <c:v>12574</c:v>
                </c:pt>
                <c:pt idx="10">
                  <c:v>65821</c:v>
                </c:pt>
                <c:pt idx="11">
                  <c:v>0</c:v>
                </c:pt>
                <c:pt idx="12">
                  <c:v>193736</c:v>
                </c:pt>
                <c:pt idx="13">
                  <c:v>313345</c:v>
                </c:pt>
                <c:pt idx="14">
                  <c:v>1282840</c:v>
                </c:pt>
                <c:pt idx="15">
                  <c:v>8688350</c:v>
                </c:pt>
                <c:pt idx="16">
                  <c:v>1771729</c:v>
                </c:pt>
                <c:pt idx="17">
                  <c:v>589</c:v>
                </c:pt>
                <c:pt idx="18">
                  <c:v>0</c:v>
                </c:pt>
                <c:pt idx="19">
                  <c:v>25211</c:v>
                </c:pt>
                <c:pt idx="20">
                  <c:v>15904</c:v>
                </c:pt>
                <c:pt idx="21">
                  <c:v>673730</c:v>
                </c:pt>
                <c:pt idx="22">
                  <c:v>165449</c:v>
                </c:pt>
                <c:pt idx="23">
                  <c:v>0</c:v>
                </c:pt>
                <c:pt idx="24">
                  <c:v>1087943</c:v>
                </c:pt>
                <c:pt idx="25">
                  <c:v>16319391</c:v>
                </c:pt>
                <c:pt idx="26">
                  <c:v>233733</c:v>
                </c:pt>
                <c:pt idx="27">
                  <c:v>14819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5178865"/>
        <c:axId val="20914221"/>
      </c:barChart>
      <c:catAx>
        <c:axId val="5517886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914221"/>
        <c:crosses val="autoZero"/>
        <c:auto val="1"/>
        <c:lblAlgn val="ctr"/>
        <c:lblOffset val="100"/>
        <c:noMultiLvlLbl val="0"/>
      </c:catAx>
      <c:valAx>
        <c:axId val="2091422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17886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264561</c:v>
                </c:pt>
                <c:pt idx="2">
                  <c:v>0</c:v>
                </c:pt>
                <c:pt idx="3">
                  <c:v>0</c:v>
                </c:pt>
                <c:pt idx="4">
                  <c:v>23027346</c:v>
                </c:pt>
                <c:pt idx="5">
                  <c:v>117842</c:v>
                </c:pt>
                <c:pt idx="6">
                  <c:v>13</c:v>
                </c:pt>
                <c:pt idx="7">
                  <c:v>8916435</c:v>
                </c:pt>
                <c:pt idx="8">
                  <c:v>192485</c:v>
                </c:pt>
                <c:pt idx="9">
                  <c:v>13207</c:v>
                </c:pt>
                <c:pt idx="10">
                  <c:v>392909</c:v>
                </c:pt>
                <c:pt idx="11">
                  <c:v>0</c:v>
                </c:pt>
                <c:pt idx="12">
                  <c:v>90954</c:v>
                </c:pt>
                <c:pt idx="13">
                  <c:v>702</c:v>
                </c:pt>
                <c:pt idx="14">
                  <c:v>210939</c:v>
                </c:pt>
                <c:pt idx="15">
                  <c:v>5447784</c:v>
                </c:pt>
                <c:pt idx="16">
                  <c:v>1868687</c:v>
                </c:pt>
                <c:pt idx="17">
                  <c:v>1029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288896</c:v>
                </c:pt>
                <c:pt idx="22">
                  <c:v>213371</c:v>
                </c:pt>
                <c:pt idx="23">
                  <c:v>8</c:v>
                </c:pt>
                <c:pt idx="24">
                  <c:v>455</c:v>
                </c:pt>
                <c:pt idx="25">
                  <c:v>14341364</c:v>
                </c:pt>
                <c:pt idx="26">
                  <c:v>132750</c:v>
                </c:pt>
                <c:pt idx="27">
                  <c:v>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7783</c:v>
                </c:pt>
                <c:pt idx="2">
                  <c:v>197</c:v>
                </c:pt>
                <c:pt idx="3">
                  <c:v>0</c:v>
                </c:pt>
                <c:pt idx="4">
                  <c:v>23671806</c:v>
                </c:pt>
                <c:pt idx="5">
                  <c:v>110568</c:v>
                </c:pt>
                <c:pt idx="6">
                  <c:v>42</c:v>
                </c:pt>
                <c:pt idx="7">
                  <c:v>7824295</c:v>
                </c:pt>
                <c:pt idx="8">
                  <c:v>18604</c:v>
                </c:pt>
                <c:pt idx="9">
                  <c:v>1445</c:v>
                </c:pt>
                <c:pt idx="10">
                  <c:v>65821</c:v>
                </c:pt>
                <c:pt idx="11">
                  <c:v>0</c:v>
                </c:pt>
                <c:pt idx="12">
                  <c:v>106690</c:v>
                </c:pt>
                <c:pt idx="13">
                  <c:v>410</c:v>
                </c:pt>
                <c:pt idx="14">
                  <c:v>195113</c:v>
                </c:pt>
                <c:pt idx="15">
                  <c:v>5783823</c:v>
                </c:pt>
                <c:pt idx="16">
                  <c:v>1758802</c:v>
                </c:pt>
                <c:pt idx="17">
                  <c:v>589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654475</c:v>
                </c:pt>
                <c:pt idx="22">
                  <c:v>159371</c:v>
                </c:pt>
                <c:pt idx="23">
                  <c:v>0</c:v>
                </c:pt>
                <c:pt idx="24">
                  <c:v>0</c:v>
                </c:pt>
                <c:pt idx="25">
                  <c:v>16046770</c:v>
                </c:pt>
                <c:pt idx="26">
                  <c:v>167726</c:v>
                </c:pt>
                <c:pt idx="27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385622"/>
        <c:axId val="64378844"/>
      </c:barChart>
      <c:catAx>
        <c:axId val="5138562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378844"/>
        <c:crosses val="autoZero"/>
        <c:auto val="1"/>
        <c:lblAlgn val="ctr"/>
        <c:lblOffset val="100"/>
        <c:noMultiLvlLbl val="0"/>
      </c:catAx>
      <c:valAx>
        <c:axId val="6437884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38562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109</c:v>
                </c:pt>
                <c:pt idx="1">
                  <c:v>48328</c:v>
                </c:pt>
                <c:pt idx="2">
                  <c:v>615540</c:v>
                </c:pt>
                <c:pt idx="3">
                  <c:v>0</c:v>
                </c:pt>
                <c:pt idx="4">
                  <c:v>6901320</c:v>
                </c:pt>
                <c:pt idx="5">
                  <c:v>466545</c:v>
                </c:pt>
                <c:pt idx="6">
                  <c:v>7672383</c:v>
                </c:pt>
                <c:pt idx="7">
                  <c:v>6134695</c:v>
                </c:pt>
                <c:pt idx="8">
                  <c:v>528372</c:v>
                </c:pt>
                <c:pt idx="9">
                  <c:v>0</c:v>
                </c:pt>
                <c:pt idx="10">
                  <c:v>382</c:v>
                </c:pt>
                <c:pt idx="11">
                  <c:v>287038</c:v>
                </c:pt>
                <c:pt idx="12">
                  <c:v>7497</c:v>
                </c:pt>
                <c:pt idx="13">
                  <c:v>0</c:v>
                </c:pt>
                <c:pt idx="14">
                  <c:v>297107</c:v>
                </c:pt>
                <c:pt idx="15">
                  <c:v>2946881</c:v>
                </c:pt>
                <c:pt idx="16">
                  <c:v>229553</c:v>
                </c:pt>
                <c:pt idx="17">
                  <c:v>0</c:v>
                </c:pt>
                <c:pt idx="18">
                  <c:v>228319</c:v>
                </c:pt>
                <c:pt idx="19">
                  <c:v>28266</c:v>
                </c:pt>
                <c:pt idx="20">
                  <c:v>281849</c:v>
                </c:pt>
                <c:pt idx="21">
                  <c:v>2307992</c:v>
                </c:pt>
                <c:pt idx="22">
                  <c:v>1039830</c:v>
                </c:pt>
                <c:pt idx="23">
                  <c:v>66092</c:v>
                </c:pt>
                <c:pt idx="24">
                  <c:v>177669</c:v>
                </c:pt>
                <c:pt idx="25">
                  <c:v>6978314</c:v>
                </c:pt>
                <c:pt idx="26">
                  <c:v>663732</c:v>
                </c:pt>
                <c:pt idx="27">
                  <c:v>191004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43760</c:v>
                </c:pt>
                <c:pt idx="2">
                  <c:v>544210</c:v>
                </c:pt>
                <c:pt idx="3">
                  <c:v>0</c:v>
                </c:pt>
                <c:pt idx="4">
                  <c:v>6831371</c:v>
                </c:pt>
                <c:pt idx="5">
                  <c:v>457927</c:v>
                </c:pt>
                <c:pt idx="6">
                  <c:v>7778443</c:v>
                </c:pt>
                <c:pt idx="7">
                  <c:v>5995726</c:v>
                </c:pt>
                <c:pt idx="8">
                  <c:v>649889</c:v>
                </c:pt>
                <c:pt idx="9">
                  <c:v>366</c:v>
                </c:pt>
                <c:pt idx="10">
                  <c:v>0</c:v>
                </c:pt>
                <c:pt idx="11">
                  <c:v>285972</c:v>
                </c:pt>
                <c:pt idx="12">
                  <c:v>9992</c:v>
                </c:pt>
                <c:pt idx="13">
                  <c:v>0</c:v>
                </c:pt>
                <c:pt idx="14">
                  <c:v>333521</c:v>
                </c:pt>
                <c:pt idx="15">
                  <c:v>2789664</c:v>
                </c:pt>
                <c:pt idx="16">
                  <c:v>218334</c:v>
                </c:pt>
                <c:pt idx="17">
                  <c:v>0</c:v>
                </c:pt>
                <c:pt idx="18">
                  <c:v>228777</c:v>
                </c:pt>
                <c:pt idx="19">
                  <c:v>344065</c:v>
                </c:pt>
                <c:pt idx="20">
                  <c:v>275435</c:v>
                </c:pt>
                <c:pt idx="21">
                  <c:v>2330819</c:v>
                </c:pt>
                <c:pt idx="22">
                  <c:v>1084150</c:v>
                </c:pt>
                <c:pt idx="23">
                  <c:v>80354</c:v>
                </c:pt>
                <c:pt idx="24">
                  <c:v>188613</c:v>
                </c:pt>
                <c:pt idx="25">
                  <c:v>7071170</c:v>
                </c:pt>
                <c:pt idx="26">
                  <c:v>714337</c:v>
                </c:pt>
                <c:pt idx="27">
                  <c:v>27969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5554362"/>
        <c:axId val="18025015"/>
      </c:barChart>
      <c:catAx>
        <c:axId val="4555436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025015"/>
        <c:crosses val="autoZero"/>
        <c:auto val="1"/>
        <c:lblAlgn val="ctr"/>
        <c:lblOffset val="100"/>
        <c:noMultiLvlLbl val="0"/>
      </c:catAx>
      <c:valAx>
        <c:axId val="1802501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55436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1000</c:v>
                </c:pt>
                <c:pt idx="2">
                  <c:v>29083</c:v>
                </c:pt>
                <c:pt idx="3">
                  <c:v>0</c:v>
                </c:pt>
                <c:pt idx="4">
                  <c:v>287668</c:v>
                </c:pt>
                <c:pt idx="5">
                  <c:v>17816</c:v>
                </c:pt>
                <c:pt idx="6">
                  <c:v>362846</c:v>
                </c:pt>
                <c:pt idx="7">
                  <c:v>223375</c:v>
                </c:pt>
                <c:pt idx="8">
                  <c:v>19265</c:v>
                </c:pt>
                <c:pt idx="9">
                  <c:v>0</c:v>
                </c:pt>
                <c:pt idx="10">
                  <c:v>0</c:v>
                </c:pt>
                <c:pt idx="11">
                  <c:v>15601</c:v>
                </c:pt>
                <c:pt idx="12">
                  <c:v>38</c:v>
                </c:pt>
                <c:pt idx="13">
                  <c:v>0</c:v>
                </c:pt>
                <c:pt idx="14">
                  <c:v>14812</c:v>
                </c:pt>
                <c:pt idx="15">
                  <c:v>174200</c:v>
                </c:pt>
                <c:pt idx="16">
                  <c:v>10361</c:v>
                </c:pt>
                <c:pt idx="17">
                  <c:v>0</c:v>
                </c:pt>
                <c:pt idx="18">
                  <c:v>14170</c:v>
                </c:pt>
                <c:pt idx="19">
                  <c:v>1474</c:v>
                </c:pt>
                <c:pt idx="20">
                  <c:v>1756</c:v>
                </c:pt>
                <c:pt idx="21">
                  <c:v>149218</c:v>
                </c:pt>
                <c:pt idx="22">
                  <c:v>20855</c:v>
                </c:pt>
                <c:pt idx="23">
                  <c:v>3563</c:v>
                </c:pt>
                <c:pt idx="24">
                  <c:v>0</c:v>
                </c:pt>
                <c:pt idx="25">
                  <c:v>258638</c:v>
                </c:pt>
                <c:pt idx="26">
                  <c:v>8766</c:v>
                </c:pt>
                <c:pt idx="27">
                  <c:v>5840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1095</c:v>
                </c:pt>
                <c:pt idx="2">
                  <c:v>28398</c:v>
                </c:pt>
                <c:pt idx="3">
                  <c:v>0</c:v>
                </c:pt>
                <c:pt idx="4">
                  <c:v>285231</c:v>
                </c:pt>
                <c:pt idx="5">
                  <c:v>16696</c:v>
                </c:pt>
                <c:pt idx="6">
                  <c:v>361729</c:v>
                </c:pt>
                <c:pt idx="7">
                  <c:v>217212</c:v>
                </c:pt>
                <c:pt idx="8">
                  <c:v>24163</c:v>
                </c:pt>
                <c:pt idx="9">
                  <c:v>0</c:v>
                </c:pt>
                <c:pt idx="10">
                  <c:v>0</c:v>
                </c:pt>
                <c:pt idx="11">
                  <c:v>15904</c:v>
                </c:pt>
                <c:pt idx="12">
                  <c:v>14</c:v>
                </c:pt>
                <c:pt idx="13">
                  <c:v>0</c:v>
                </c:pt>
                <c:pt idx="14">
                  <c:v>18090</c:v>
                </c:pt>
                <c:pt idx="15">
                  <c:v>171370</c:v>
                </c:pt>
                <c:pt idx="16">
                  <c:v>10794</c:v>
                </c:pt>
                <c:pt idx="17">
                  <c:v>0</c:v>
                </c:pt>
                <c:pt idx="18">
                  <c:v>14503</c:v>
                </c:pt>
                <c:pt idx="19">
                  <c:v>14555</c:v>
                </c:pt>
                <c:pt idx="20">
                  <c:v>1572</c:v>
                </c:pt>
                <c:pt idx="21">
                  <c:v>149150</c:v>
                </c:pt>
                <c:pt idx="22">
                  <c:v>23749</c:v>
                </c:pt>
                <c:pt idx="23">
                  <c:v>4217</c:v>
                </c:pt>
                <c:pt idx="24">
                  <c:v>0</c:v>
                </c:pt>
                <c:pt idx="25">
                  <c:v>268729</c:v>
                </c:pt>
                <c:pt idx="26">
                  <c:v>8970</c:v>
                </c:pt>
                <c:pt idx="27">
                  <c:v>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842581"/>
        <c:axId val="32455818"/>
      </c:barChart>
      <c:catAx>
        <c:axId val="5184258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455818"/>
        <c:crosses val="autoZero"/>
        <c:auto val="1"/>
        <c:lblAlgn val="ctr"/>
        <c:lblOffset val="100"/>
        <c:noMultiLvlLbl val="0"/>
      </c:catAx>
      <c:valAx>
        <c:axId val="3245581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84258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0</c:v>
                </c:pt>
                <c:pt idx="1">
                  <c:v>122142.25</c:v>
                </c:pt>
                <c:pt idx="2">
                  <c:v>7198</c:v>
                </c:pt>
                <c:pt idx="3">
                  <c:v>8</c:v>
                </c:pt>
                <c:pt idx="4">
                  <c:v>2381167</c:v>
                </c:pt>
                <c:pt idx="5">
                  <c:v>103855.25</c:v>
                </c:pt>
                <c:pt idx="6">
                  <c:v>42855</c:v>
                </c:pt>
                <c:pt idx="7">
                  <c:v>1926926.25</c:v>
                </c:pt>
                <c:pt idx="8">
                  <c:v>210800.75</c:v>
                </c:pt>
                <c:pt idx="9">
                  <c:v>21582</c:v>
                </c:pt>
                <c:pt idx="10">
                  <c:v>76564.25</c:v>
                </c:pt>
                <c:pt idx="11">
                  <c:v>4515</c:v>
                </c:pt>
                <c:pt idx="12">
                  <c:v>7082.25</c:v>
                </c:pt>
                <c:pt idx="13">
                  <c:v>35376</c:v>
                </c:pt>
                <c:pt idx="14">
                  <c:v>60768.25</c:v>
                </c:pt>
                <c:pt idx="15">
                  <c:v>763650</c:v>
                </c:pt>
                <c:pt idx="16">
                  <c:v>208946.5</c:v>
                </c:pt>
                <c:pt idx="17">
                  <c:v>21219.25</c:v>
                </c:pt>
                <c:pt idx="18">
                  <c:v>1794</c:v>
                </c:pt>
                <c:pt idx="19">
                  <c:v>0</c:v>
                </c:pt>
                <c:pt idx="20">
                  <c:v>4</c:v>
                </c:pt>
                <c:pt idx="21">
                  <c:v>251366</c:v>
                </c:pt>
                <c:pt idx="22">
                  <c:v>85809.25</c:v>
                </c:pt>
                <c:pt idx="23">
                  <c:v>82160.5</c:v>
                </c:pt>
                <c:pt idx="24">
                  <c:v>8035</c:v>
                </c:pt>
                <c:pt idx="25">
                  <c:v>2822376</c:v>
                </c:pt>
                <c:pt idx="26">
                  <c:v>156309</c:v>
                </c:pt>
                <c:pt idx="27">
                  <c:v>21206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2</c:v>
                </c:pt>
                <c:pt idx="1">
                  <c:v>93523.75</c:v>
                </c:pt>
                <c:pt idx="2">
                  <c:v>11324</c:v>
                </c:pt>
                <c:pt idx="3">
                  <c:v>0</c:v>
                </c:pt>
                <c:pt idx="4">
                  <c:v>2300442</c:v>
                </c:pt>
                <c:pt idx="5">
                  <c:v>105405.75</c:v>
                </c:pt>
                <c:pt idx="6">
                  <c:v>41485</c:v>
                </c:pt>
                <c:pt idx="7">
                  <c:v>1848245.75</c:v>
                </c:pt>
                <c:pt idx="8">
                  <c:v>217148</c:v>
                </c:pt>
                <c:pt idx="9">
                  <c:v>22389</c:v>
                </c:pt>
                <c:pt idx="10">
                  <c:v>53305.5</c:v>
                </c:pt>
                <c:pt idx="11">
                  <c:v>2763</c:v>
                </c:pt>
                <c:pt idx="12">
                  <c:v>17223.5</c:v>
                </c:pt>
                <c:pt idx="13">
                  <c:v>35406</c:v>
                </c:pt>
                <c:pt idx="14">
                  <c:v>82835.75</c:v>
                </c:pt>
                <c:pt idx="15">
                  <c:v>739273</c:v>
                </c:pt>
                <c:pt idx="16">
                  <c:v>176865.75</c:v>
                </c:pt>
                <c:pt idx="17">
                  <c:v>20983.25</c:v>
                </c:pt>
                <c:pt idx="18">
                  <c:v>2341.25</c:v>
                </c:pt>
                <c:pt idx="19">
                  <c:v>146</c:v>
                </c:pt>
                <c:pt idx="20">
                  <c:v>2</c:v>
                </c:pt>
                <c:pt idx="21">
                  <c:v>281957</c:v>
                </c:pt>
                <c:pt idx="22">
                  <c:v>80168.5</c:v>
                </c:pt>
                <c:pt idx="23">
                  <c:v>73374.25</c:v>
                </c:pt>
                <c:pt idx="24">
                  <c:v>7464</c:v>
                </c:pt>
                <c:pt idx="25">
                  <c:v>2813951</c:v>
                </c:pt>
                <c:pt idx="26">
                  <c:v>155406</c:v>
                </c:pt>
                <c:pt idx="27">
                  <c:v>17206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2008332"/>
        <c:axId val="45218660"/>
      </c:barChart>
      <c:catAx>
        <c:axId val="5200833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218660"/>
        <c:crosses val="autoZero"/>
        <c:auto val="1"/>
        <c:lblAlgn val="ctr"/>
        <c:lblOffset val="100"/>
        <c:noMultiLvlLbl val="0"/>
      </c:catAx>
      <c:valAx>
        <c:axId val="4521866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00833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21110.25</c:v>
                </c:pt>
                <c:pt idx="2">
                  <c:v>0</c:v>
                </c:pt>
                <c:pt idx="3">
                  <c:v>0</c:v>
                </c:pt>
                <c:pt idx="4">
                  <c:v>2059775</c:v>
                </c:pt>
                <c:pt idx="5">
                  <c:v>11131.5</c:v>
                </c:pt>
                <c:pt idx="6">
                  <c:v>6</c:v>
                </c:pt>
                <c:pt idx="7">
                  <c:v>843136.5</c:v>
                </c:pt>
                <c:pt idx="8">
                  <c:v>13736.75</c:v>
                </c:pt>
                <c:pt idx="9">
                  <c:v>1104</c:v>
                </c:pt>
                <c:pt idx="10">
                  <c:v>27890</c:v>
                </c:pt>
                <c:pt idx="11">
                  <c:v>0</c:v>
                </c:pt>
                <c:pt idx="12">
                  <c:v>5705</c:v>
                </c:pt>
                <c:pt idx="13">
                  <c:v>289</c:v>
                </c:pt>
                <c:pt idx="14">
                  <c:v>19308.75</c:v>
                </c:pt>
                <c:pt idx="15">
                  <c:v>450642</c:v>
                </c:pt>
                <c:pt idx="16">
                  <c:v>169173</c:v>
                </c:pt>
                <c:pt idx="17">
                  <c:v>460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21072</c:v>
                </c:pt>
                <c:pt idx="22">
                  <c:v>18220.25</c:v>
                </c:pt>
                <c:pt idx="23">
                  <c:v>1</c:v>
                </c:pt>
                <c:pt idx="24">
                  <c:v>202</c:v>
                </c:pt>
                <c:pt idx="25">
                  <c:v>1203395</c:v>
                </c:pt>
                <c:pt idx="26">
                  <c:v>10268</c:v>
                </c:pt>
                <c:pt idx="27">
                  <c:v>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789</c:v>
                </c:pt>
                <c:pt idx="2">
                  <c:v>90</c:v>
                </c:pt>
                <c:pt idx="3">
                  <c:v>0</c:v>
                </c:pt>
                <c:pt idx="4">
                  <c:v>1991538</c:v>
                </c:pt>
                <c:pt idx="5">
                  <c:v>9032</c:v>
                </c:pt>
                <c:pt idx="6">
                  <c:v>8</c:v>
                </c:pt>
                <c:pt idx="7">
                  <c:v>753014.5</c:v>
                </c:pt>
                <c:pt idx="8">
                  <c:v>1713.75</c:v>
                </c:pt>
                <c:pt idx="9">
                  <c:v>202</c:v>
                </c:pt>
                <c:pt idx="10">
                  <c:v>5349.5</c:v>
                </c:pt>
                <c:pt idx="11">
                  <c:v>0</c:v>
                </c:pt>
                <c:pt idx="12">
                  <c:v>8198.75</c:v>
                </c:pt>
                <c:pt idx="13">
                  <c:v>114</c:v>
                </c:pt>
                <c:pt idx="14">
                  <c:v>18428.75</c:v>
                </c:pt>
                <c:pt idx="15">
                  <c:v>441224</c:v>
                </c:pt>
                <c:pt idx="16">
                  <c:v>156189.25</c:v>
                </c:pt>
                <c:pt idx="17">
                  <c:v>269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50731</c:v>
                </c:pt>
                <c:pt idx="22">
                  <c:v>13011.75</c:v>
                </c:pt>
                <c:pt idx="23">
                  <c:v>0</c:v>
                </c:pt>
                <c:pt idx="24">
                  <c:v>0</c:v>
                </c:pt>
                <c:pt idx="25">
                  <c:v>1312874</c:v>
                </c:pt>
                <c:pt idx="26">
                  <c:v>12604</c:v>
                </c:pt>
                <c:pt idx="2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2872617"/>
        <c:axId val="16361066"/>
      </c:barChart>
      <c:catAx>
        <c:axId val="2287261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361066"/>
        <c:crosses val="autoZero"/>
        <c:auto val="1"/>
        <c:lblAlgn val="ctr"/>
        <c:lblOffset val="100"/>
        <c:noMultiLvlLbl val="0"/>
      </c:catAx>
      <c:valAx>
        <c:axId val="1636106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87261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84725.25</c:v>
                </c:pt>
                <c:pt idx="2">
                  <c:v>2477</c:v>
                </c:pt>
                <c:pt idx="3">
                  <c:v>0</c:v>
                </c:pt>
                <c:pt idx="4">
                  <c:v>0</c:v>
                </c:pt>
                <c:pt idx="5">
                  <c:v>78121.5</c:v>
                </c:pt>
                <c:pt idx="6">
                  <c:v>42791</c:v>
                </c:pt>
                <c:pt idx="7">
                  <c:v>111229.25</c:v>
                </c:pt>
                <c:pt idx="8">
                  <c:v>6985</c:v>
                </c:pt>
                <c:pt idx="9">
                  <c:v>2471.5</c:v>
                </c:pt>
                <c:pt idx="10">
                  <c:v>6083.5</c:v>
                </c:pt>
                <c:pt idx="11">
                  <c:v>4442.75</c:v>
                </c:pt>
                <c:pt idx="12">
                  <c:v>0</c:v>
                </c:pt>
                <c:pt idx="13">
                  <c:v>2385</c:v>
                </c:pt>
                <c:pt idx="14">
                  <c:v>37302</c:v>
                </c:pt>
                <c:pt idx="15">
                  <c:v>261687</c:v>
                </c:pt>
                <c:pt idx="16">
                  <c:v>5142</c:v>
                </c:pt>
                <c:pt idx="17">
                  <c:v>2462.25</c:v>
                </c:pt>
                <c:pt idx="18">
                  <c:v>1794</c:v>
                </c:pt>
                <c:pt idx="19">
                  <c:v>0</c:v>
                </c:pt>
                <c:pt idx="20">
                  <c:v>0</c:v>
                </c:pt>
                <c:pt idx="21">
                  <c:v>199245</c:v>
                </c:pt>
                <c:pt idx="22">
                  <c:v>15274.5</c:v>
                </c:pt>
                <c:pt idx="23">
                  <c:v>81835.5</c:v>
                </c:pt>
                <c:pt idx="24">
                  <c:v>0</c:v>
                </c:pt>
                <c:pt idx="25">
                  <c:v>97811</c:v>
                </c:pt>
                <c:pt idx="26">
                  <c:v>9255</c:v>
                </c:pt>
                <c:pt idx="27">
                  <c:v>17562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77451.75</c:v>
                </c:pt>
                <c:pt idx="2">
                  <c:v>2805</c:v>
                </c:pt>
                <c:pt idx="3">
                  <c:v>0</c:v>
                </c:pt>
                <c:pt idx="4">
                  <c:v>0</c:v>
                </c:pt>
                <c:pt idx="5">
                  <c:v>81274.75</c:v>
                </c:pt>
                <c:pt idx="6">
                  <c:v>41437</c:v>
                </c:pt>
                <c:pt idx="7">
                  <c:v>110488.75</c:v>
                </c:pt>
                <c:pt idx="8">
                  <c:v>8803.75</c:v>
                </c:pt>
                <c:pt idx="9">
                  <c:v>3704</c:v>
                </c:pt>
                <c:pt idx="10">
                  <c:v>3753.25</c:v>
                </c:pt>
                <c:pt idx="11">
                  <c:v>2687</c:v>
                </c:pt>
                <c:pt idx="12">
                  <c:v>2267.25</c:v>
                </c:pt>
                <c:pt idx="13">
                  <c:v>6102</c:v>
                </c:pt>
                <c:pt idx="14">
                  <c:v>44027</c:v>
                </c:pt>
                <c:pt idx="15">
                  <c:v>254136</c:v>
                </c:pt>
                <c:pt idx="16">
                  <c:v>3823.75</c:v>
                </c:pt>
                <c:pt idx="17">
                  <c:v>4488.75</c:v>
                </c:pt>
                <c:pt idx="18">
                  <c:v>2341.25</c:v>
                </c:pt>
                <c:pt idx="19">
                  <c:v>0</c:v>
                </c:pt>
                <c:pt idx="20">
                  <c:v>0</c:v>
                </c:pt>
                <c:pt idx="21">
                  <c:v>193215</c:v>
                </c:pt>
                <c:pt idx="22">
                  <c:v>12733.75</c:v>
                </c:pt>
                <c:pt idx="23">
                  <c:v>72152</c:v>
                </c:pt>
                <c:pt idx="24">
                  <c:v>0</c:v>
                </c:pt>
                <c:pt idx="25">
                  <c:v>106810</c:v>
                </c:pt>
                <c:pt idx="26">
                  <c:v>6636</c:v>
                </c:pt>
                <c:pt idx="27">
                  <c:v>14275.25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524344"/>
        <c:axId val="10080645"/>
      </c:barChart>
      <c:catAx>
        <c:axId val="585243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080645"/>
        <c:crosses val="autoZero"/>
        <c:auto val="1"/>
        <c:lblAlgn val="ctr"/>
        <c:lblOffset val="100"/>
        <c:noMultiLvlLbl val="0"/>
      </c:catAx>
      <c:valAx>
        <c:axId val="1008064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52434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16306.75</c:v>
                </c:pt>
                <c:pt idx="2">
                  <c:v>4721</c:v>
                </c:pt>
                <c:pt idx="3">
                  <c:v>8</c:v>
                </c:pt>
                <c:pt idx="4">
                  <c:v>321392</c:v>
                </c:pt>
                <c:pt idx="5">
                  <c:v>14602.25</c:v>
                </c:pt>
                <c:pt idx="6">
                  <c:v>58</c:v>
                </c:pt>
                <c:pt idx="7">
                  <c:v>972560.5</c:v>
                </c:pt>
                <c:pt idx="8">
                  <c:v>190079</c:v>
                </c:pt>
                <c:pt idx="9">
                  <c:v>18006.5</c:v>
                </c:pt>
                <c:pt idx="10">
                  <c:v>42590.75</c:v>
                </c:pt>
                <c:pt idx="11">
                  <c:v>72.25</c:v>
                </c:pt>
                <c:pt idx="12">
                  <c:v>1377.25</c:v>
                </c:pt>
                <c:pt idx="13">
                  <c:v>32702</c:v>
                </c:pt>
                <c:pt idx="14">
                  <c:v>4157.5</c:v>
                </c:pt>
                <c:pt idx="15">
                  <c:v>51321</c:v>
                </c:pt>
                <c:pt idx="16">
                  <c:v>34631.5</c:v>
                </c:pt>
                <c:pt idx="17">
                  <c:v>18297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1">
                  <c:v>31049</c:v>
                </c:pt>
                <c:pt idx="22">
                  <c:v>52314.5</c:v>
                </c:pt>
                <c:pt idx="23">
                  <c:v>324</c:v>
                </c:pt>
                <c:pt idx="24">
                  <c:v>7833</c:v>
                </c:pt>
                <c:pt idx="25">
                  <c:v>1521170</c:v>
                </c:pt>
                <c:pt idx="26">
                  <c:v>136786</c:v>
                </c:pt>
                <c:pt idx="27">
                  <c:v>3582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2</c:v>
                </c:pt>
                <c:pt idx="1">
                  <c:v>15283</c:v>
                </c:pt>
                <c:pt idx="2">
                  <c:v>8429</c:v>
                </c:pt>
                <c:pt idx="3">
                  <c:v>0</c:v>
                </c:pt>
                <c:pt idx="4">
                  <c:v>308904</c:v>
                </c:pt>
                <c:pt idx="5">
                  <c:v>15099</c:v>
                </c:pt>
                <c:pt idx="6">
                  <c:v>40</c:v>
                </c:pt>
                <c:pt idx="7">
                  <c:v>984742.5</c:v>
                </c:pt>
                <c:pt idx="8">
                  <c:v>206630.5</c:v>
                </c:pt>
                <c:pt idx="9">
                  <c:v>18483</c:v>
                </c:pt>
                <c:pt idx="10">
                  <c:v>44202.75</c:v>
                </c:pt>
                <c:pt idx="11">
                  <c:v>76</c:v>
                </c:pt>
                <c:pt idx="12">
                  <c:v>6757.5</c:v>
                </c:pt>
                <c:pt idx="13">
                  <c:v>29190</c:v>
                </c:pt>
                <c:pt idx="14">
                  <c:v>20380</c:v>
                </c:pt>
                <c:pt idx="15">
                  <c:v>43913</c:v>
                </c:pt>
                <c:pt idx="16">
                  <c:v>16852.75</c:v>
                </c:pt>
                <c:pt idx="17">
                  <c:v>16225.5</c:v>
                </c:pt>
                <c:pt idx="18">
                  <c:v>0</c:v>
                </c:pt>
                <c:pt idx="19">
                  <c:v>146</c:v>
                </c:pt>
                <c:pt idx="20">
                  <c:v>2</c:v>
                </c:pt>
                <c:pt idx="21">
                  <c:v>38011</c:v>
                </c:pt>
                <c:pt idx="22">
                  <c:v>54423</c:v>
                </c:pt>
                <c:pt idx="23">
                  <c:v>1222.25</c:v>
                </c:pt>
                <c:pt idx="24">
                  <c:v>7464</c:v>
                </c:pt>
                <c:pt idx="25">
                  <c:v>1394267</c:v>
                </c:pt>
                <c:pt idx="26">
                  <c:v>136166</c:v>
                </c:pt>
                <c:pt idx="27">
                  <c:v>2928.75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012217"/>
        <c:axId val="41259600"/>
      </c:barChart>
      <c:catAx>
        <c:axId val="3801221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59600"/>
        <c:crosses val="autoZero"/>
        <c:auto val="1"/>
        <c:lblAlgn val="ctr"/>
        <c:lblOffset val="100"/>
        <c:noMultiLvlLbl val="0"/>
      </c:catAx>
      <c:valAx>
        <c:axId val="4125960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01221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500</c:v>
                </c:pt>
                <c:pt idx="1">
                  <c:v>404</c:v>
                </c:pt>
                <c:pt idx="2">
                  <c:v>712</c:v>
                </c:pt>
                <c:pt idx="3">
                  <c:v>327</c:v>
                </c:pt>
                <c:pt idx="4">
                  <c:v>13633</c:v>
                </c:pt>
                <c:pt idx="5">
                  <c:v>853</c:v>
                </c:pt>
                <c:pt idx="6">
                  <c:v>20064</c:v>
                </c:pt>
                <c:pt idx="7">
                  <c:v>3974</c:v>
                </c:pt>
                <c:pt idx="8">
                  <c:v>1283</c:v>
                </c:pt>
                <c:pt idx="9">
                  <c:v>1179</c:v>
                </c:pt>
                <c:pt idx="10">
                  <c:v>719</c:v>
                </c:pt>
                <c:pt idx="11">
                  <c:v>4562</c:v>
                </c:pt>
                <c:pt idx="12">
                  <c:v>360</c:v>
                </c:pt>
                <c:pt idx="13">
                  <c:v>572</c:v>
                </c:pt>
                <c:pt idx="14">
                  <c:v>1118</c:v>
                </c:pt>
                <c:pt idx="15">
                  <c:v>7777</c:v>
                </c:pt>
                <c:pt idx="16">
                  <c:v>673</c:v>
                </c:pt>
                <c:pt idx="17">
                  <c:v>288</c:v>
                </c:pt>
                <c:pt idx="18">
                  <c:v>360</c:v>
                </c:pt>
                <c:pt idx="19">
                  <c:v>273</c:v>
                </c:pt>
                <c:pt idx="20">
                  <c:v>459</c:v>
                </c:pt>
                <c:pt idx="21">
                  <c:v>8912</c:v>
                </c:pt>
                <c:pt idx="22">
                  <c:v>701</c:v>
                </c:pt>
                <c:pt idx="23">
                  <c:v>476</c:v>
                </c:pt>
                <c:pt idx="24">
                  <c:v>1081</c:v>
                </c:pt>
                <c:pt idx="25">
                  <c:v>3724</c:v>
                </c:pt>
                <c:pt idx="26">
                  <c:v>912</c:v>
                </c:pt>
                <c:pt idx="27">
                  <c:v>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538</c:v>
                </c:pt>
                <c:pt idx="1">
                  <c:v>411</c:v>
                </c:pt>
                <c:pt idx="2">
                  <c:v>697</c:v>
                </c:pt>
                <c:pt idx="3">
                  <c:v>407</c:v>
                </c:pt>
                <c:pt idx="4">
                  <c:v>14173</c:v>
                </c:pt>
                <c:pt idx="5">
                  <c:v>769</c:v>
                </c:pt>
                <c:pt idx="6">
                  <c:v>21417</c:v>
                </c:pt>
                <c:pt idx="7">
                  <c:v>3999</c:v>
                </c:pt>
                <c:pt idx="8">
                  <c:v>1316</c:v>
                </c:pt>
                <c:pt idx="9">
                  <c:v>990</c:v>
                </c:pt>
                <c:pt idx="10">
                  <c:v>668</c:v>
                </c:pt>
                <c:pt idx="11">
                  <c:v>5077</c:v>
                </c:pt>
                <c:pt idx="12">
                  <c:v>454</c:v>
                </c:pt>
                <c:pt idx="13">
                  <c:v>580</c:v>
                </c:pt>
                <c:pt idx="14">
                  <c:v>1104</c:v>
                </c:pt>
                <c:pt idx="15">
                  <c:v>7501</c:v>
                </c:pt>
                <c:pt idx="16">
                  <c:v>626</c:v>
                </c:pt>
                <c:pt idx="17">
                  <c:v>245</c:v>
                </c:pt>
                <c:pt idx="18">
                  <c:v>369</c:v>
                </c:pt>
                <c:pt idx="19">
                  <c:v>443</c:v>
                </c:pt>
                <c:pt idx="20">
                  <c:v>457</c:v>
                </c:pt>
                <c:pt idx="21">
                  <c:v>8944</c:v>
                </c:pt>
                <c:pt idx="22">
                  <c:v>784</c:v>
                </c:pt>
                <c:pt idx="23">
                  <c:v>458</c:v>
                </c:pt>
                <c:pt idx="24">
                  <c:v>1073</c:v>
                </c:pt>
                <c:pt idx="25">
                  <c:v>3617</c:v>
                </c:pt>
                <c:pt idx="26">
                  <c:v>883</c:v>
                </c:pt>
                <c:pt idx="27">
                  <c:v>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9284771"/>
        <c:axId val="1524665"/>
      </c:barChart>
      <c:catAx>
        <c:axId val="5928477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24665"/>
        <c:crosses val="autoZero"/>
        <c:auto val="1"/>
        <c:lblAlgn val="ctr"/>
        <c:lblOffset val="100"/>
        <c:noMultiLvlLbl val="0"/>
      </c:catAx>
      <c:valAx>
        <c:axId val="152466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28477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13426730</c:v>
                </c:pt>
                <c:pt idx="1">
                  <c:v>9758592</c:v>
                </c:pt>
                <c:pt idx="2">
                  <c:v>12143323</c:v>
                </c:pt>
                <c:pt idx="3">
                  <c:v>2392840</c:v>
                </c:pt>
                <c:pt idx="4">
                  <c:v>246203504</c:v>
                </c:pt>
                <c:pt idx="5">
                  <c:v>19448891</c:v>
                </c:pt>
                <c:pt idx="6">
                  <c:v>117332568</c:v>
                </c:pt>
                <c:pt idx="7">
                  <c:v>179129442</c:v>
                </c:pt>
                <c:pt idx="8">
                  <c:v>29681914</c:v>
                </c:pt>
                <c:pt idx="9">
                  <c:v>25407891</c:v>
                </c:pt>
                <c:pt idx="10">
                  <c:v>10349699</c:v>
                </c:pt>
                <c:pt idx="11">
                  <c:v>39381700</c:v>
                </c:pt>
                <c:pt idx="12">
                  <c:v>6770598</c:v>
                </c:pt>
                <c:pt idx="13">
                  <c:v>9330182</c:v>
                </c:pt>
                <c:pt idx="14">
                  <c:v>18902772</c:v>
                </c:pt>
                <c:pt idx="15">
                  <c:v>174207369</c:v>
                </c:pt>
                <c:pt idx="16">
                  <c:v>30736822</c:v>
                </c:pt>
                <c:pt idx="17">
                  <c:v>1752691</c:v>
                </c:pt>
                <c:pt idx="18">
                  <c:v>10061089</c:v>
                </c:pt>
                <c:pt idx="19">
                  <c:v>5071530</c:v>
                </c:pt>
                <c:pt idx="20">
                  <c:v>3539935</c:v>
                </c:pt>
                <c:pt idx="21">
                  <c:v>121372883</c:v>
                </c:pt>
                <c:pt idx="22">
                  <c:v>14001074</c:v>
                </c:pt>
                <c:pt idx="23">
                  <c:v>3047216</c:v>
                </c:pt>
                <c:pt idx="24">
                  <c:v>21567379</c:v>
                </c:pt>
                <c:pt idx="25">
                  <c:v>150609329</c:v>
                </c:pt>
                <c:pt idx="26">
                  <c:v>24289748</c:v>
                </c:pt>
                <c:pt idx="27">
                  <c:v>1945108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14481755</c:v>
                </c:pt>
                <c:pt idx="1">
                  <c:v>7942624</c:v>
                </c:pt>
                <c:pt idx="2">
                  <c:v>12546417</c:v>
                </c:pt>
                <c:pt idx="3">
                  <c:v>2840729</c:v>
                </c:pt>
                <c:pt idx="4">
                  <c:v>261790875</c:v>
                </c:pt>
                <c:pt idx="5">
                  <c:v>16460167</c:v>
                </c:pt>
                <c:pt idx="6">
                  <c:v>129923722</c:v>
                </c:pt>
                <c:pt idx="7">
                  <c:v>175134839</c:v>
                </c:pt>
                <c:pt idx="8">
                  <c:v>26002306</c:v>
                </c:pt>
                <c:pt idx="9">
                  <c:v>22217535</c:v>
                </c:pt>
                <c:pt idx="10">
                  <c:v>9990695</c:v>
                </c:pt>
                <c:pt idx="11">
                  <c:v>37120233</c:v>
                </c:pt>
                <c:pt idx="12">
                  <c:v>8067883</c:v>
                </c:pt>
                <c:pt idx="13">
                  <c:v>9908026</c:v>
                </c:pt>
                <c:pt idx="14">
                  <c:v>20110828</c:v>
                </c:pt>
                <c:pt idx="15">
                  <c:v>175048509</c:v>
                </c:pt>
                <c:pt idx="16">
                  <c:v>30698077</c:v>
                </c:pt>
                <c:pt idx="17">
                  <c:v>1589843</c:v>
                </c:pt>
                <c:pt idx="18">
                  <c:v>10474561</c:v>
                </c:pt>
                <c:pt idx="19">
                  <c:v>7511358</c:v>
                </c:pt>
                <c:pt idx="20">
                  <c:v>3564412</c:v>
                </c:pt>
                <c:pt idx="21">
                  <c:v>116453965</c:v>
                </c:pt>
                <c:pt idx="22">
                  <c:v>15301291</c:v>
                </c:pt>
                <c:pt idx="23">
                  <c:v>2839084</c:v>
                </c:pt>
                <c:pt idx="24">
                  <c:v>21931023</c:v>
                </c:pt>
                <c:pt idx="25">
                  <c:v>147893025</c:v>
                </c:pt>
                <c:pt idx="26">
                  <c:v>23715694</c:v>
                </c:pt>
                <c:pt idx="27">
                  <c:v>1542801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5748936"/>
        <c:axId val="33007172"/>
      </c:barChart>
      <c:catAx>
        <c:axId val="457489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007172"/>
        <c:crosses val="autoZero"/>
        <c:auto val="1"/>
        <c:lblAlgn val="ctr"/>
        <c:lblOffset val="100"/>
        <c:noMultiLvlLbl val="0"/>
      </c:catAx>
      <c:valAx>
        <c:axId val="3300717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74893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69</c:v>
                </c:pt>
                <c:pt idx="1">
                  <c:v>47</c:v>
                </c:pt>
                <c:pt idx="2">
                  <c:v>13</c:v>
                </c:pt>
                <c:pt idx="3">
                  <c:v>1</c:v>
                </c:pt>
                <c:pt idx="4">
                  <c:v>2</c:v>
                </c:pt>
                <c:pt idx="5">
                  <c:v>158</c:v>
                </c:pt>
                <c:pt idx="6">
                  <c:v>304</c:v>
                </c:pt>
                <c:pt idx="7">
                  <c:v>395</c:v>
                </c:pt>
                <c:pt idx="8">
                  <c:v>38</c:v>
                </c:pt>
                <c:pt idx="9">
                  <c:v>80</c:v>
                </c:pt>
                <c:pt idx="10">
                  <c:v>1</c:v>
                </c:pt>
                <c:pt idx="11">
                  <c:v>2</c:v>
                </c:pt>
                <c:pt idx="12">
                  <c:v>7</c:v>
                </c:pt>
                <c:pt idx="13">
                  <c:v>18</c:v>
                </c:pt>
                <c:pt idx="14">
                  <c:v>9</c:v>
                </c:pt>
                <c:pt idx="15">
                  <c:v>500</c:v>
                </c:pt>
                <c:pt idx="16">
                  <c:v>143</c:v>
                </c:pt>
                <c:pt idx="17">
                  <c:v>0</c:v>
                </c:pt>
                <c:pt idx="18">
                  <c:v>4</c:v>
                </c:pt>
                <c:pt idx="19">
                  <c:v>26</c:v>
                </c:pt>
                <c:pt idx="20">
                  <c:v>5</c:v>
                </c:pt>
                <c:pt idx="21">
                  <c:v>424</c:v>
                </c:pt>
                <c:pt idx="22">
                  <c:v>13</c:v>
                </c:pt>
                <c:pt idx="23">
                  <c:v>46</c:v>
                </c:pt>
                <c:pt idx="24">
                  <c:v>28</c:v>
                </c:pt>
                <c:pt idx="25">
                  <c:v>120</c:v>
                </c:pt>
                <c:pt idx="26">
                  <c:v>50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74</c:v>
                </c:pt>
                <c:pt idx="1">
                  <c:v>43</c:v>
                </c:pt>
                <c:pt idx="2">
                  <c:v>14</c:v>
                </c:pt>
                <c:pt idx="3">
                  <c:v>1</c:v>
                </c:pt>
                <c:pt idx="4">
                  <c:v>0</c:v>
                </c:pt>
                <c:pt idx="5">
                  <c:v>141</c:v>
                </c:pt>
                <c:pt idx="6">
                  <c:v>344</c:v>
                </c:pt>
                <c:pt idx="7">
                  <c:v>384</c:v>
                </c:pt>
                <c:pt idx="8">
                  <c:v>39</c:v>
                </c:pt>
                <c:pt idx="9">
                  <c:v>73</c:v>
                </c:pt>
                <c:pt idx="10">
                  <c:v>3</c:v>
                </c:pt>
                <c:pt idx="11">
                  <c:v>8</c:v>
                </c:pt>
                <c:pt idx="12">
                  <c:v>12</c:v>
                </c:pt>
                <c:pt idx="13">
                  <c:v>13</c:v>
                </c:pt>
                <c:pt idx="14">
                  <c:v>7</c:v>
                </c:pt>
                <c:pt idx="15">
                  <c:v>457</c:v>
                </c:pt>
                <c:pt idx="16">
                  <c:v>151</c:v>
                </c:pt>
                <c:pt idx="17">
                  <c:v>0</c:v>
                </c:pt>
                <c:pt idx="18">
                  <c:v>7</c:v>
                </c:pt>
                <c:pt idx="19">
                  <c:v>24</c:v>
                </c:pt>
                <c:pt idx="20">
                  <c:v>2</c:v>
                </c:pt>
                <c:pt idx="21">
                  <c:v>399</c:v>
                </c:pt>
                <c:pt idx="22">
                  <c:v>20</c:v>
                </c:pt>
                <c:pt idx="23">
                  <c:v>41</c:v>
                </c:pt>
                <c:pt idx="24">
                  <c:v>24</c:v>
                </c:pt>
                <c:pt idx="25">
                  <c:v>133</c:v>
                </c:pt>
                <c:pt idx="26">
                  <c:v>51</c:v>
                </c:pt>
                <c:pt idx="2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070076"/>
        <c:axId val="29436374"/>
      </c:barChart>
      <c:catAx>
        <c:axId val="160700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9436374"/>
        <c:crosses val="autoZero"/>
        <c:auto val="1"/>
        <c:lblAlgn val="ctr"/>
        <c:lblOffset val="100"/>
        <c:noMultiLvlLbl val="0"/>
      </c:catAx>
      <c:valAx>
        <c:axId val="2943637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07007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153325</c:v>
                </c:pt>
                <c:pt idx="1">
                  <c:v>196078</c:v>
                </c:pt>
                <c:pt idx="2">
                  <c:v>199306</c:v>
                </c:pt>
                <c:pt idx="3">
                  <c:v>142</c:v>
                </c:pt>
                <c:pt idx="4">
                  <c:v>2193145</c:v>
                </c:pt>
                <c:pt idx="5">
                  <c:v>274436</c:v>
                </c:pt>
                <c:pt idx="6">
                  <c:v>3814093</c:v>
                </c:pt>
                <c:pt idx="7">
                  <c:v>2443107</c:v>
                </c:pt>
                <c:pt idx="8">
                  <c:v>134086</c:v>
                </c:pt>
                <c:pt idx="9">
                  <c:v>117593</c:v>
                </c:pt>
                <c:pt idx="10">
                  <c:v>245</c:v>
                </c:pt>
                <c:pt idx="11">
                  <c:v>799994</c:v>
                </c:pt>
                <c:pt idx="12">
                  <c:v>4822</c:v>
                </c:pt>
                <c:pt idx="13">
                  <c:v>29841</c:v>
                </c:pt>
                <c:pt idx="14">
                  <c:v>21498</c:v>
                </c:pt>
                <c:pt idx="15">
                  <c:v>1962979</c:v>
                </c:pt>
                <c:pt idx="16">
                  <c:v>346735</c:v>
                </c:pt>
                <c:pt idx="17">
                  <c:v>0</c:v>
                </c:pt>
                <c:pt idx="18">
                  <c:v>250774</c:v>
                </c:pt>
                <c:pt idx="19">
                  <c:v>86400</c:v>
                </c:pt>
                <c:pt idx="20">
                  <c:v>1380</c:v>
                </c:pt>
                <c:pt idx="21">
                  <c:v>3651590</c:v>
                </c:pt>
                <c:pt idx="22">
                  <c:v>103849</c:v>
                </c:pt>
                <c:pt idx="23">
                  <c:v>11635</c:v>
                </c:pt>
                <c:pt idx="24">
                  <c:v>37011</c:v>
                </c:pt>
                <c:pt idx="25">
                  <c:v>612306</c:v>
                </c:pt>
                <c:pt idx="26">
                  <c:v>111492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183109</c:v>
                </c:pt>
                <c:pt idx="1">
                  <c:v>160200</c:v>
                </c:pt>
                <c:pt idx="2">
                  <c:v>201639</c:v>
                </c:pt>
                <c:pt idx="3">
                  <c:v>221</c:v>
                </c:pt>
                <c:pt idx="4">
                  <c:v>2252694</c:v>
                </c:pt>
                <c:pt idx="5">
                  <c:v>229880</c:v>
                </c:pt>
                <c:pt idx="6">
                  <c:v>4101531</c:v>
                </c:pt>
                <c:pt idx="7">
                  <c:v>2346120</c:v>
                </c:pt>
                <c:pt idx="8">
                  <c:v>119896</c:v>
                </c:pt>
                <c:pt idx="9">
                  <c:v>88057</c:v>
                </c:pt>
                <c:pt idx="10">
                  <c:v>1735</c:v>
                </c:pt>
                <c:pt idx="11">
                  <c:v>898619</c:v>
                </c:pt>
                <c:pt idx="12">
                  <c:v>10606</c:v>
                </c:pt>
                <c:pt idx="13">
                  <c:v>23140</c:v>
                </c:pt>
                <c:pt idx="14">
                  <c:v>23272</c:v>
                </c:pt>
                <c:pt idx="15">
                  <c:v>1882861</c:v>
                </c:pt>
                <c:pt idx="16">
                  <c:v>343847</c:v>
                </c:pt>
                <c:pt idx="17">
                  <c:v>0</c:v>
                </c:pt>
                <c:pt idx="18">
                  <c:v>220288</c:v>
                </c:pt>
                <c:pt idx="19">
                  <c:v>63841</c:v>
                </c:pt>
                <c:pt idx="20">
                  <c:v>1087</c:v>
                </c:pt>
                <c:pt idx="21">
                  <c:v>3647325</c:v>
                </c:pt>
                <c:pt idx="22">
                  <c:v>109343</c:v>
                </c:pt>
                <c:pt idx="23">
                  <c:v>11312</c:v>
                </c:pt>
                <c:pt idx="24">
                  <c:v>38643</c:v>
                </c:pt>
                <c:pt idx="25">
                  <c:v>677568</c:v>
                </c:pt>
                <c:pt idx="26">
                  <c:v>116759</c:v>
                </c:pt>
                <c:pt idx="27">
                  <c:v>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6891155"/>
        <c:axId val="50345335"/>
      </c:barChart>
      <c:catAx>
        <c:axId val="6689115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345335"/>
        <c:crosses val="autoZero"/>
        <c:auto val="1"/>
        <c:lblAlgn val="ctr"/>
        <c:lblOffset val="100"/>
        <c:noMultiLvlLbl val="0"/>
      </c:catAx>
      <c:valAx>
        <c:axId val="5034533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89115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58898</c:v>
                </c:pt>
                <c:pt idx="2">
                  <c:v>194725</c:v>
                </c:pt>
                <c:pt idx="3">
                  <c:v>0</c:v>
                </c:pt>
                <c:pt idx="4">
                  <c:v>2193145</c:v>
                </c:pt>
                <c:pt idx="5">
                  <c:v>19266</c:v>
                </c:pt>
                <c:pt idx="6">
                  <c:v>2946150</c:v>
                </c:pt>
                <c:pt idx="7">
                  <c:v>670637</c:v>
                </c:pt>
                <c:pt idx="8">
                  <c:v>59924</c:v>
                </c:pt>
                <c:pt idx="9">
                  <c:v>0</c:v>
                </c:pt>
                <c:pt idx="10">
                  <c:v>0</c:v>
                </c:pt>
                <c:pt idx="11">
                  <c:v>799169</c:v>
                </c:pt>
                <c:pt idx="12">
                  <c:v>0</c:v>
                </c:pt>
                <c:pt idx="13">
                  <c:v>5</c:v>
                </c:pt>
                <c:pt idx="14">
                  <c:v>20376</c:v>
                </c:pt>
                <c:pt idx="15">
                  <c:v>662209</c:v>
                </c:pt>
                <c:pt idx="16">
                  <c:v>147174</c:v>
                </c:pt>
                <c:pt idx="17">
                  <c:v>0</c:v>
                </c:pt>
                <c:pt idx="18">
                  <c:v>245875</c:v>
                </c:pt>
                <c:pt idx="19">
                  <c:v>45770</c:v>
                </c:pt>
                <c:pt idx="20">
                  <c:v>0</c:v>
                </c:pt>
                <c:pt idx="21">
                  <c:v>2651173</c:v>
                </c:pt>
                <c:pt idx="22">
                  <c:v>84862</c:v>
                </c:pt>
                <c:pt idx="23">
                  <c:v>0</c:v>
                </c:pt>
                <c:pt idx="24">
                  <c:v>19</c:v>
                </c:pt>
                <c:pt idx="25">
                  <c:v>374758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62735</c:v>
                </c:pt>
                <c:pt idx="2">
                  <c:v>194333</c:v>
                </c:pt>
                <c:pt idx="3">
                  <c:v>0</c:v>
                </c:pt>
                <c:pt idx="4">
                  <c:v>2252694</c:v>
                </c:pt>
                <c:pt idx="5">
                  <c:v>19773</c:v>
                </c:pt>
                <c:pt idx="6">
                  <c:v>3038948</c:v>
                </c:pt>
                <c:pt idx="7">
                  <c:v>654166</c:v>
                </c:pt>
                <c:pt idx="8">
                  <c:v>65249</c:v>
                </c:pt>
                <c:pt idx="9">
                  <c:v>0</c:v>
                </c:pt>
                <c:pt idx="10">
                  <c:v>0</c:v>
                </c:pt>
                <c:pt idx="11">
                  <c:v>891408</c:v>
                </c:pt>
                <c:pt idx="12">
                  <c:v>0</c:v>
                </c:pt>
                <c:pt idx="13">
                  <c:v>0</c:v>
                </c:pt>
                <c:pt idx="14">
                  <c:v>21257</c:v>
                </c:pt>
                <c:pt idx="15">
                  <c:v>696341</c:v>
                </c:pt>
                <c:pt idx="16">
                  <c:v>137595</c:v>
                </c:pt>
                <c:pt idx="17">
                  <c:v>0</c:v>
                </c:pt>
                <c:pt idx="18">
                  <c:v>216895</c:v>
                </c:pt>
                <c:pt idx="19">
                  <c:v>42639</c:v>
                </c:pt>
                <c:pt idx="20">
                  <c:v>3</c:v>
                </c:pt>
                <c:pt idx="21">
                  <c:v>2739211</c:v>
                </c:pt>
                <c:pt idx="22">
                  <c:v>89610</c:v>
                </c:pt>
                <c:pt idx="23">
                  <c:v>0</c:v>
                </c:pt>
                <c:pt idx="24">
                  <c:v>0</c:v>
                </c:pt>
                <c:pt idx="25">
                  <c:v>365505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5140480"/>
        <c:axId val="17958544"/>
      </c:barChart>
      <c:catAx>
        <c:axId val="551404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958544"/>
        <c:crosses val="autoZero"/>
        <c:auto val="1"/>
        <c:lblAlgn val="ctr"/>
        <c:lblOffset val="100"/>
        <c:noMultiLvlLbl val="0"/>
      </c:catAx>
      <c:valAx>
        <c:axId val="1795854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14048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153325</c:v>
                </c:pt>
                <c:pt idx="1">
                  <c:v>137180</c:v>
                </c:pt>
                <c:pt idx="2">
                  <c:v>4581</c:v>
                </c:pt>
                <c:pt idx="3">
                  <c:v>142</c:v>
                </c:pt>
                <c:pt idx="4">
                  <c:v>0</c:v>
                </c:pt>
                <c:pt idx="5">
                  <c:v>255170</c:v>
                </c:pt>
                <c:pt idx="6">
                  <c:v>867943</c:v>
                </c:pt>
                <c:pt idx="7">
                  <c:v>1772470</c:v>
                </c:pt>
                <c:pt idx="8">
                  <c:v>74162</c:v>
                </c:pt>
                <c:pt idx="9">
                  <c:v>117593</c:v>
                </c:pt>
                <c:pt idx="10">
                  <c:v>245</c:v>
                </c:pt>
                <c:pt idx="11">
                  <c:v>825</c:v>
                </c:pt>
                <c:pt idx="12">
                  <c:v>4822</c:v>
                </c:pt>
                <c:pt idx="13">
                  <c:v>29836</c:v>
                </c:pt>
                <c:pt idx="14">
                  <c:v>1122</c:v>
                </c:pt>
                <c:pt idx="15">
                  <c:v>1300770</c:v>
                </c:pt>
                <c:pt idx="16">
                  <c:v>199561</c:v>
                </c:pt>
                <c:pt idx="17">
                  <c:v>0</c:v>
                </c:pt>
                <c:pt idx="18">
                  <c:v>4899</c:v>
                </c:pt>
                <c:pt idx="19">
                  <c:v>40630</c:v>
                </c:pt>
                <c:pt idx="20">
                  <c:v>1380</c:v>
                </c:pt>
                <c:pt idx="21">
                  <c:v>1000417</c:v>
                </c:pt>
                <c:pt idx="22">
                  <c:v>18987</c:v>
                </c:pt>
                <c:pt idx="23">
                  <c:v>11635</c:v>
                </c:pt>
                <c:pt idx="24">
                  <c:v>36992</c:v>
                </c:pt>
                <c:pt idx="25">
                  <c:v>237548</c:v>
                </c:pt>
                <c:pt idx="26">
                  <c:v>111492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183109</c:v>
                </c:pt>
                <c:pt idx="1">
                  <c:v>97465</c:v>
                </c:pt>
                <c:pt idx="2">
                  <c:v>7306</c:v>
                </c:pt>
                <c:pt idx="3">
                  <c:v>221</c:v>
                </c:pt>
                <c:pt idx="4">
                  <c:v>0</c:v>
                </c:pt>
                <c:pt idx="5">
                  <c:v>210107</c:v>
                </c:pt>
                <c:pt idx="6">
                  <c:v>1062583</c:v>
                </c:pt>
                <c:pt idx="7">
                  <c:v>1691954</c:v>
                </c:pt>
                <c:pt idx="8">
                  <c:v>54647</c:v>
                </c:pt>
                <c:pt idx="9">
                  <c:v>88057</c:v>
                </c:pt>
                <c:pt idx="10">
                  <c:v>1735</c:v>
                </c:pt>
                <c:pt idx="11">
                  <c:v>7211</c:v>
                </c:pt>
                <c:pt idx="12">
                  <c:v>10606</c:v>
                </c:pt>
                <c:pt idx="13">
                  <c:v>23140</c:v>
                </c:pt>
                <c:pt idx="14">
                  <c:v>2015</c:v>
                </c:pt>
                <c:pt idx="15">
                  <c:v>1186520</c:v>
                </c:pt>
                <c:pt idx="16">
                  <c:v>206252</c:v>
                </c:pt>
                <c:pt idx="17">
                  <c:v>0</c:v>
                </c:pt>
                <c:pt idx="18">
                  <c:v>3393</c:v>
                </c:pt>
                <c:pt idx="19">
                  <c:v>21202</c:v>
                </c:pt>
                <c:pt idx="20">
                  <c:v>1084</c:v>
                </c:pt>
                <c:pt idx="21">
                  <c:v>908114</c:v>
                </c:pt>
                <c:pt idx="22">
                  <c:v>19733</c:v>
                </c:pt>
                <c:pt idx="23">
                  <c:v>11312</c:v>
                </c:pt>
                <c:pt idx="24">
                  <c:v>38643</c:v>
                </c:pt>
                <c:pt idx="25">
                  <c:v>312063</c:v>
                </c:pt>
                <c:pt idx="26">
                  <c:v>116759</c:v>
                </c:pt>
                <c:pt idx="27">
                  <c:v>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0431913"/>
        <c:axId val="29753484"/>
      </c:barChart>
      <c:catAx>
        <c:axId val="2043191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9753484"/>
        <c:crosses val="autoZero"/>
        <c:auto val="1"/>
        <c:lblAlgn val="ctr"/>
        <c:lblOffset val="100"/>
        <c:noMultiLvlLbl val="0"/>
      </c:catAx>
      <c:valAx>
        <c:axId val="2975348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43191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32312</c:v>
                </c:pt>
                <c:pt idx="2">
                  <c:v>64286</c:v>
                </c:pt>
                <c:pt idx="3">
                  <c:v>0</c:v>
                </c:pt>
                <c:pt idx="4">
                  <c:v>476367</c:v>
                </c:pt>
                <c:pt idx="5">
                  <c:v>11789</c:v>
                </c:pt>
                <c:pt idx="6">
                  <c:v>559411</c:v>
                </c:pt>
                <c:pt idx="7">
                  <c:v>208422</c:v>
                </c:pt>
                <c:pt idx="8">
                  <c:v>29323</c:v>
                </c:pt>
                <c:pt idx="9">
                  <c:v>0</c:v>
                </c:pt>
                <c:pt idx="10">
                  <c:v>0</c:v>
                </c:pt>
                <c:pt idx="11">
                  <c:v>192068</c:v>
                </c:pt>
                <c:pt idx="12">
                  <c:v>0</c:v>
                </c:pt>
                <c:pt idx="13">
                  <c:v>0</c:v>
                </c:pt>
                <c:pt idx="14">
                  <c:v>12929</c:v>
                </c:pt>
                <c:pt idx="15">
                  <c:v>292819</c:v>
                </c:pt>
                <c:pt idx="16">
                  <c:v>34425</c:v>
                </c:pt>
                <c:pt idx="17">
                  <c:v>0</c:v>
                </c:pt>
                <c:pt idx="18">
                  <c:v>67773</c:v>
                </c:pt>
                <c:pt idx="19">
                  <c:v>15287</c:v>
                </c:pt>
                <c:pt idx="20">
                  <c:v>0</c:v>
                </c:pt>
                <c:pt idx="21">
                  <c:v>857813</c:v>
                </c:pt>
                <c:pt idx="22">
                  <c:v>43544</c:v>
                </c:pt>
                <c:pt idx="23">
                  <c:v>0</c:v>
                </c:pt>
                <c:pt idx="24">
                  <c:v>0</c:v>
                </c:pt>
                <c:pt idx="25">
                  <c:v>102589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26548</c:v>
                </c:pt>
                <c:pt idx="2">
                  <c:v>61390</c:v>
                </c:pt>
                <c:pt idx="3">
                  <c:v>0</c:v>
                </c:pt>
                <c:pt idx="4">
                  <c:v>491990</c:v>
                </c:pt>
                <c:pt idx="5">
                  <c:v>12010</c:v>
                </c:pt>
                <c:pt idx="6">
                  <c:v>580919</c:v>
                </c:pt>
                <c:pt idx="7">
                  <c:v>201792</c:v>
                </c:pt>
                <c:pt idx="8">
                  <c:v>30964</c:v>
                </c:pt>
                <c:pt idx="9">
                  <c:v>0</c:v>
                </c:pt>
                <c:pt idx="10">
                  <c:v>0</c:v>
                </c:pt>
                <c:pt idx="11">
                  <c:v>229519</c:v>
                </c:pt>
                <c:pt idx="12">
                  <c:v>0</c:v>
                </c:pt>
                <c:pt idx="13">
                  <c:v>0</c:v>
                </c:pt>
                <c:pt idx="14">
                  <c:v>13068</c:v>
                </c:pt>
                <c:pt idx="15">
                  <c:v>303276</c:v>
                </c:pt>
                <c:pt idx="16">
                  <c:v>30666</c:v>
                </c:pt>
                <c:pt idx="17">
                  <c:v>0</c:v>
                </c:pt>
                <c:pt idx="18">
                  <c:v>54895</c:v>
                </c:pt>
                <c:pt idx="19">
                  <c:v>11710</c:v>
                </c:pt>
                <c:pt idx="20">
                  <c:v>0</c:v>
                </c:pt>
                <c:pt idx="21">
                  <c:v>876791</c:v>
                </c:pt>
                <c:pt idx="22">
                  <c:v>44831</c:v>
                </c:pt>
                <c:pt idx="23">
                  <c:v>0</c:v>
                </c:pt>
                <c:pt idx="24">
                  <c:v>0</c:v>
                </c:pt>
                <c:pt idx="25">
                  <c:v>96835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421756"/>
        <c:axId val="54386603"/>
      </c:barChart>
      <c:catAx>
        <c:axId val="94217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386603"/>
        <c:crosses val="autoZero"/>
        <c:auto val="1"/>
        <c:lblAlgn val="ctr"/>
        <c:lblOffset val="100"/>
        <c:noMultiLvlLbl val="0"/>
      </c:catAx>
      <c:valAx>
        <c:axId val="5438660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42175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18356</c:v>
                </c:pt>
                <c:pt idx="2">
                  <c:v>3142</c:v>
                </c:pt>
                <c:pt idx="3">
                  <c:v>0</c:v>
                </c:pt>
                <c:pt idx="4">
                  <c:v>3575</c:v>
                </c:pt>
                <c:pt idx="5">
                  <c:v>13040</c:v>
                </c:pt>
                <c:pt idx="6">
                  <c:v>70140</c:v>
                </c:pt>
                <c:pt idx="7">
                  <c:v>386364</c:v>
                </c:pt>
                <c:pt idx="8">
                  <c:v>9830</c:v>
                </c:pt>
                <c:pt idx="9">
                  <c:v>172</c:v>
                </c:pt>
                <c:pt idx="10">
                  <c:v>8810</c:v>
                </c:pt>
                <c:pt idx="11">
                  <c:v>2305</c:v>
                </c:pt>
                <c:pt idx="12">
                  <c:v>2</c:v>
                </c:pt>
                <c:pt idx="13">
                  <c:v>792</c:v>
                </c:pt>
                <c:pt idx="14">
                  <c:v>26699</c:v>
                </c:pt>
                <c:pt idx="15">
                  <c:v>90807</c:v>
                </c:pt>
                <c:pt idx="16">
                  <c:v>43242</c:v>
                </c:pt>
                <c:pt idx="17">
                  <c:v>420</c:v>
                </c:pt>
                <c:pt idx="18">
                  <c:v>1265</c:v>
                </c:pt>
                <c:pt idx="19">
                  <c:v>5191</c:v>
                </c:pt>
                <c:pt idx="20">
                  <c:v>97172</c:v>
                </c:pt>
                <c:pt idx="21">
                  <c:v>42789</c:v>
                </c:pt>
                <c:pt idx="22">
                  <c:v>191275</c:v>
                </c:pt>
                <c:pt idx="23">
                  <c:v>5448</c:v>
                </c:pt>
                <c:pt idx="24">
                  <c:v>118155</c:v>
                </c:pt>
                <c:pt idx="25">
                  <c:v>276988</c:v>
                </c:pt>
                <c:pt idx="26">
                  <c:v>330508</c:v>
                </c:pt>
                <c:pt idx="27">
                  <c:v>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4513</c:v>
                </c:pt>
                <c:pt idx="2">
                  <c:v>2084</c:v>
                </c:pt>
                <c:pt idx="3">
                  <c:v>0</c:v>
                </c:pt>
                <c:pt idx="4">
                  <c:v>3442</c:v>
                </c:pt>
                <c:pt idx="5">
                  <c:v>22270</c:v>
                </c:pt>
                <c:pt idx="6">
                  <c:v>80319</c:v>
                </c:pt>
                <c:pt idx="7">
                  <c:v>362953</c:v>
                </c:pt>
                <c:pt idx="8">
                  <c:v>11363</c:v>
                </c:pt>
                <c:pt idx="9">
                  <c:v>288</c:v>
                </c:pt>
                <c:pt idx="10">
                  <c:v>59</c:v>
                </c:pt>
                <c:pt idx="11">
                  <c:v>959</c:v>
                </c:pt>
                <c:pt idx="12">
                  <c:v>3251</c:v>
                </c:pt>
                <c:pt idx="13">
                  <c:v>145</c:v>
                </c:pt>
                <c:pt idx="14">
                  <c:v>15208</c:v>
                </c:pt>
                <c:pt idx="15">
                  <c:v>103764</c:v>
                </c:pt>
                <c:pt idx="16">
                  <c:v>76968</c:v>
                </c:pt>
                <c:pt idx="17">
                  <c:v>275</c:v>
                </c:pt>
                <c:pt idx="18">
                  <c:v>1268</c:v>
                </c:pt>
                <c:pt idx="19">
                  <c:v>36</c:v>
                </c:pt>
                <c:pt idx="20">
                  <c:v>109729</c:v>
                </c:pt>
                <c:pt idx="21">
                  <c:v>45906</c:v>
                </c:pt>
                <c:pt idx="22">
                  <c:v>202087</c:v>
                </c:pt>
                <c:pt idx="23">
                  <c:v>8119</c:v>
                </c:pt>
                <c:pt idx="24">
                  <c:v>127971</c:v>
                </c:pt>
                <c:pt idx="25">
                  <c:v>253300</c:v>
                </c:pt>
                <c:pt idx="26">
                  <c:v>350354</c:v>
                </c:pt>
                <c:pt idx="27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998797"/>
        <c:axId val="2036483"/>
      </c:barChart>
      <c:catAx>
        <c:axId val="699879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36483"/>
        <c:crosses val="autoZero"/>
        <c:auto val="1"/>
        <c:lblAlgn val="ctr"/>
        <c:lblOffset val="100"/>
        <c:noMultiLvlLbl val="0"/>
      </c:catAx>
      <c:valAx>
        <c:axId val="203648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9879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total'!$E$7:$E$34</c:f>
              <c:numCache>
                <c:formatCode>#,##0</c:formatCode>
                <c:ptCount val="28"/>
                <c:pt idx="0">
                  <c:v>4292359</c:v>
                </c:pt>
                <c:pt idx="1">
                  <c:v>315496</c:v>
                </c:pt>
                <c:pt idx="2">
                  <c:v>457289</c:v>
                </c:pt>
                <c:pt idx="3">
                  <c:v>1189113</c:v>
                </c:pt>
                <c:pt idx="4">
                  <c:v>8928471</c:v>
                </c:pt>
                <c:pt idx="5">
                  <c:v>829288</c:v>
                </c:pt>
                <c:pt idx="6">
                  <c:v>154946</c:v>
                </c:pt>
                <c:pt idx="7">
                  <c:v>8932099</c:v>
                </c:pt>
                <c:pt idx="8">
                  <c:v>11661227</c:v>
                </c:pt>
                <c:pt idx="9">
                  <c:v>11348557</c:v>
                </c:pt>
                <c:pt idx="10">
                  <c:v>6826197</c:v>
                </c:pt>
                <c:pt idx="11">
                  <c:v>344257</c:v>
                </c:pt>
                <c:pt idx="12">
                  <c:v>2585998</c:v>
                </c:pt>
                <c:pt idx="13">
                  <c:v>3737578</c:v>
                </c:pt>
                <c:pt idx="14">
                  <c:v>7311353</c:v>
                </c:pt>
                <c:pt idx="15">
                  <c:v>1027934</c:v>
                </c:pt>
                <c:pt idx="16">
                  <c:v>506778</c:v>
                </c:pt>
                <c:pt idx="17">
                  <c:v>664245</c:v>
                </c:pt>
                <c:pt idx="18">
                  <c:v>0</c:v>
                </c:pt>
                <c:pt idx="19">
                  <c:v>431103</c:v>
                </c:pt>
                <c:pt idx="20">
                  <c:v>1162436</c:v>
                </c:pt>
                <c:pt idx="21">
                  <c:v>679269</c:v>
                </c:pt>
                <c:pt idx="22">
                  <c:v>1483637</c:v>
                </c:pt>
                <c:pt idx="23">
                  <c:v>946953</c:v>
                </c:pt>
                <c:pt idx="24">
                  <c:v>10740000</c:v>
                </c:pt>
                <c:pt idx="25">
                  <c:v>9190911</c:v>
                </c:pt>
                <c:pt idx="26">
                  <c:v>972828</c:v>
                </c:pt>
                <c:pt idx="27">
                  <c:v>415937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E9-4210-8905-90CCFF08190C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total'!$D$7:$D$34</c:f>
              <c:numCache>
                <c:formatCode>#,##0</c:formatCode>
                <c:ptCount val="28"/>
                <c:pt idx="0">
                  <c:v>4046707</c:v>
                </c:pt>
                <c:pt idx="1">
                  <c:v>352735</c:v>
                </c:pt>
                <c:pt idx="2">
                  <c:v>514726</c:v>
                </c:pt>
                <c:pt idx="3">
                  <c:v>914987</c:v>
                </c:pt>
                <c:pt idx="4">
                  <c:v>8656668</c:v>
                </c:pt>
                <c:pt idx="5">
                  <c:v>495687</c:v>
                </c:pt>
                <c:pt idx="6">
                  <c:v>168065</c:v>
                </c:pt>
                <c:pt idx="7">
                  <c:v>9053728</c:v>
                </c:pt>
                <c:pt idx="8">
                  <c:v>10080316</c:v>
                </c:pt>
                <c:pt idx="9">
                  <c:v>11498387</c:v>
                </c:pt>
                <c:pt idx="10">
                  <c:v>6585626</c:v>
                </c:pt>
                <c:pt idx="11">
                  <c:v>207272</c:v>
                </c:pt>
                <c:pt idx="12">
                  <c:v>2354076</c:v>
                </c:pt>
                <c:pt idx="13">
                  <c:v>5991376</c:v>
                </c:pt>
                <c:pt idx="14">
                  <c:v>7362232</c:v>
                </c:pt>
                <c:pt idx="15">
                  <c:v>952585</c:v>
                </c:pt>
                <c:pt idx="16">
                  <c:v>430169</c:v>
                </c:pt>
                <c:pt idx="17">
                  <c:v>795707</c:v>
                </c:pt>
                <c:pt idx="18">
                  <c:v>180</c:v>
                </c:pt>
                <c:pt idx="19">
                  <c:v>667021</c:v>
                </c:pt>
                <c:pt idx="20">
                  <c:v>1129131</c:v>
                </c:pt>
                <c:pt idx="21">
                  <c:v>613159</c:v>
                </c:pt>
                <c:pt idx="22">
                  <c:v>1380105</c:v>
                </c:pt>
                <c:pt idx="23">
                  <c:v>1022605</c:v>
                </c:pt>
                <c:pt idx="24">
                  <c:v>10176506</c:v>
                </c:pt>
                <c:pt idx="25">
                  <c:v>8584342</c:v>
                </c:pt>
                <c:pt idx="26">
                  <c:v>937223</c:v>
                </c:pt>
                <c:pt idx="27">
                  <c:v>416315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E9-4210-8905-90CCFF0819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3395441"/>
        <c:axId val="13750644"/>
      </c:barChart>
      <c:catAx>
        <c:axId val="4339544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750644"/>
        <c:crosses val="autoZero"/>
        <c:auto val="1"/>
        <c:lblAlgn val="ctr"/>
        <c:lblOffset val="100"/>
        <c:noMultiLvlLbl val="0"/>
      </c:catAx>
      <c:valAx>
        <c:axId val="1375064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39544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GL'!$E$7:$E$34</c:f>
              <c:numCache>
                <c:formatCode>#,##0</c:formatCode>
                <c:ptCount val="28"/>
                <c:pt idx="0">
                  <c:v>2845320</c:v>
                </c:pt>
                <c:pt idx="1">
                  <c:v>6200</c:v>
                </c:pt>
                <c:pt idx="2">
                  <c:v>40930</c:v>
                </c:pt>
                <c:pt idx="3">
                  <c:v>99181</c:v>
                </c:pt>
                <c:pt idx="4">
                  <c:v>5763076</c:v>
                </c:pt>
                <c:pt idx="5">
                  <c:v>4697</c:v>
                </c:pt>
                <c:pt idx="6">
                  <c:v>99859</c:v>
                </c:pt>
                <c:pt idx="7">
                  <c:v>3555783</c:v>
                </c:pt>
                <c:pt idx="8">
                  <c:v>8599133</c:v>
                </c:pt>
                <c:pt idx="9">
                  <c:v>8642901</c:v>
                </c:pt>
                <c:pt idx="10">
                  <c:v>3099337</c:v>
                </c:pt>
                <c:pt idx="11">
                  <c:v>343483</c:v>
                </c:pt>
                <c:pt idx="12">
                  <c:v>1256513</c:v>
                </c:pt>
                <c:pt idx="13">
                  <c:v>525671</c:v>
                </c:pt>
                <c:pt idx="14">
                  <c:v>5892674</c:v>
                </c:pt>
                <c:pt idx="15">
                  <c:v>618540</c:v>
                </c:pt>
                <c:pt idx="16">
                  <c:v>39985</c:v>
                </c:pt>
                <c:pt idx="17">
                  <c:v>0</c:v>
                </c:pt>
                <c:pt idx="18">
                  <c:v>0</c:v>
                </c:pt>
                <c:pt idx="19">
                  <c:v>284725</c:v>
                </c:pt>
                <c:pt idx="20">
                  <c:v>0</c:v>
                </c:pt>
                <c:pt idx="21">
                  <c:v>434584</c:v>
                </c:pt>
                <c:pt idx="22">
                  <c:v>87619</c:v>
                </c:pt>
                <c:pt idx="23">
                  <c:v>306514</c:v>
                </c:pt>
                <c:pt idx="24">
                  <c:v>7065444</c:v>
                </c:pt>
                <c:pt idx="25">
                  <c:v>1462418</c:v>
                </c:pt>
                <c:pt idx="26">
                  <c:v>19477</c:v>
                </c:pt>
                <c:pt idx="27">
                  <c:v>129553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57-4CC6-9E6B-11999FC39C23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GL'!$D$7:$D$34</c:f>
              <c:numCache>
                <c:formatCode>#,##0</c:formatCode>
                <c:ptCount val="28"/>
                <c:pt idx="0">
                  <c:v>2723120</c:v>
                </c:pt>
                <c:pt idx="1">
                  <c:v>2000</c:v>
                </c:pt>
                <c:pt idx="2">
                  <c:v>23432</c:v>
                </c:pt>
                <c:pt idx="3">
                  <c:v>143633</c:v>
                </c:pt>
                <c:pt idx="4">
                  <c:v>5578538</c:v>
                </c:pt>
                <c:pt idx="5">
                  <c:v>28076</c:v>
                </c:pt>
                <c:pt idx="6">
                  <c:v>117645</c:v>
                </c:pt>
                <c:pt idx="7">
                  <c:v>3694152</c:v>
                </c:pt>
                <c:pt idx="8">
                  <c:v>7082365</c:v>
                </c:pt>
                <c:pt idx="9">
                  <c:v>9273829</c:v>
                </c:pt>
                <c:pt idx="10">
                  <c:v>3205479</c:v>
                </c:pt>
                <c:pt idx="11">
                  <c:v>206412</c:v>
                </c:pt>
                <c:pt idx="12">
                  <c:v>1172486</c:v>
                </c:pt>
                <c:pt idx="13">
                  <c:v>534015</c:v>
                </c:pt>
                <c:pt idx="14">
                  <c:v>5858332</c:v>
                </c:pt>
                <c:pt idx="15">
                  <c:v>564381</c:v>
                </c:pt>
                <c:pt idx="16">
                  <c:v>14109</c:v>
                </c:pt>
                <c:pt idx="17">
                  <c:v>0</c:v>
                </c:pt>
                <c:pt idx="18">
                  <c:v>0</c:v>
                </c:pt>
                <c:pt idx="19">
                  <c:v>411074</c:v>
                </c:pt>
                <c:pt idx="20">
                  <c:v>0</c:v>
                </c:pt>
                <c:pt idx="21">
                  <c:v>382303</c:v>
                </c:pt>
                <c:pt idx="22">
                  <c:v>76450</c:v>
                </c:pt>
                <c:pt idx="23">
                  <c:v>206400</c:v>
                </c:pt>
                <c:pt idx="24">
                  <c:v>6643741</c:v>
                </c:pt>
                <c:pt idx="25">
                  <c:v>1489705</c:v>
                </c:pt>
                <c:pt idx="26">
                  <c:v>10632</c:v>
                </c:pt>
                <c:pt idx="27">
                  <c:v>181923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57-4CC6-9E6B-11999FC39C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272939"/>
        <c:axId val="61413001"/>
      </c:barChart>
      <c:catAx>
        <c:axId val="642729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413001"/>
        <c:crosses val="autoZero"/>
        <c:auto val="1"/>
        <c:lblAlgn val="ctr"/>
        <c:lblOffset val="100"/>
        <c:noMultiLvlLbl val="0"/>
      </c:catAx>
      <c:valAx>
        <c:axId val="6141300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27293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GS'!$E$7:$E$34</c:f>
              <c:numCache>
                <c:formatCode>#,##0</c:formatCode>
                <c:ptCount val="28"/>
                <c:pt idx="0">
                  <c:v>1224308</c:v>
                </c:pt>
                <c:pt idx="1">
                  <c:v>206752</c:v>
                </c:pt>
                <c:pt idx="2">
                  <c:v>98144</c:v>
                </c:pt>
                <c:pt idx="3">
                  <c:v>674670</c:v>
                </c:pt>
                <c:pt idx="4">
                  <c:v>102673</c:v>
                </c:pt>
                <c:pt idx="5">
                  <c:v>780799</c:v>
                </c:pt>
                <c:pt idx="6">
                  <c:v>42685</c:v>
                </c:pt>
                <c:pt idx="7">
                  <c:v>1074383</c:v>
                </c:pt>
                <c:pt idx="8">
                  <c:v>1093282</c:v>
                </c:pt>
                <c:pt idx="9">
                  <c:v>2440839</c:v>
                </c:pt>
                <c:pt idx="10">
                  <c:v>3640559</c:v>
                </c:pt>
                <c:pt idx="11">
                  <c:v>0</c:v>
                </c:pt>
                <c:pt idx="12">
                  <c:v>1255545</c:v>
                </c:pt>
                <c:pt idx="13">
                  <c:v>2754744</c:v>
                </c:pt>
                <c:pt idx="14">
                  <c:v>1300996</c:v>
                </c:pt>
                <c:pt idx="15">
                  <c:v>158199</c:v>
                </c:pt>
                <c:pt idx="16">
                  <c:v>336526</c:v>
                </c:pt>
                <c:pt idx="17">
                  <c:v>401444</c:v>
                </c:pt>
                <c:pt idx="18">
                  <c:v>0</c:v>
                </c:pt>
                <c:pt idx="19">
                  <c:v>102913</c:v>
                </c:pt>
                <c:pt idx="20">
                  <c:v>335449</c:v>
                </c:pt>
                <c:pt idx="21">
                  <c:v>75350</c:v>
                </c:pt>
                <c:pt idx="22">
                  <c:v>954149</c:v>
                </c:pt>
                <c:pt idx="23">
                  <c:v>593905</c:v>
                </c:pt>
                <c:pt idx="24">
                  <c:v>3102420</c:v>
                </c:pt>
                <c:pt idx="25">
                  <c:v>849748</c:v>
                </c:pt>
                <c:pt idx="26">
                  <c:v>34929</c:v>
                </c:pt>
                <c:pt idx="27">
                  <c:v>130668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0C-4D88-AD80-574D9906373C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GS'!$D$7:$D$34</c:f>
              <c:numCache>
                <c:formatCode>#,##0</c:formatCode>
                <c:ptCount val="28"/>
                <c:pt idx="0">
                  <c:v>1184570</c:v>
                </c:pt>
                <c:pt idx="1">
                  <c:v>250625</c:v>
                </c:pt>
                <c:pt idx="2">
                  <c:v>139399</c:v>
                </c:pt>
                <c:pt idx="3">
                  <c:v>715030</c:v>
                </c:pt>
                <c:pt idx="4">
                  <c:v>101217</c:v>
                </c:pt>
                <c:pt idx="5">
                  <c:v>429744</c:v>
                </c:pt>
                <c:pt idx="6">
                  <c:v>42744</c:v>
                </c:pt>
                <c:pt idx="7">
                  <c:v>1128247</c:v>
                </c:pt>
                <c:pt idx="8">
                  <c:v>1045471</c:v>
                </c:pt>
                <c:pt idx="9">
                  <c:v>1990199</c:v>
                </c:pt>
                <c:pt idx="10">
                  <c:v>3326874</c:v>
                </c:pt>
                <c:pt idx="11">
                  <c:v>0</c:v>
                </c:pt>
                <c:pt idx="12">
                  <c:v>1129496</c:v>
                </c:pt>
                <c:pt idx="13">
                  <c:v>5142329</c:v>
                </c:pt>
                <c:pt idx="14">
                  <c:v>1456504</c:v>
                </c:pt>
                <c:pt idx="15">
                  <c:v>170320</c:v>
                </c:pt>
                <c:pt idx="16">
                  <c:v>322328</c:v>
                </c:pt>
                <c:pt idx="17">
                  <c:v>569721</c:v>
                </c:pt>
                <c:pt idx="18">
                  <c:v>180</c:v>
                </c:pt>
                <c:pt idx="19">
                  <c:v>80390</c:v>
                </c:pt>
                <c:pt idx="20">
                  <c:v>449096</c:v>
                </c:pt>
                <c:pt idx="21">
                  <c:v>76476</c:v>
                </c:pt>
                <c:pt idx="22">
                  <c:v>857155</c:v>
                </c:pt>
                <c:pt idx="23">
                  <c:v>732382</c:v>
                </c:pt>
                <c:pt idx="24">
                  <c:v>2958836</c:v>
                </c:pt>
                <c:pt idx="25">
                  <c:v>906028</c:v>
                </c:pt>
                <c:pt idx="26">
                  <c:v>36485</c:v>
                </c:pt>
                <c:pt idx="27">
                  <c:v>94718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0C-4D88-AD80-574D990637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7359408"/>
        <c:axId val="42882235"/>
      </c:barChart>
      <c:catAx>
        <c:axId val="373594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882235"/>
        <c:crosses val="autoZero"/>
        <c:auto val="1"/>
        <c:lblAlgn val="ctr"/>
        <c:lblOffset val="100"/>
        <c:noMultiLvlLbl val="0"/>
      </c:catAx>
      <c:valAx>
        <c:axId val="4288223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35940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MG'!$E$7:$E$34</c:f>
              <c:numCache>
                <c:formatCode>#,##0</c:formatCode>
                <c:ptCount val="28"/>
                <c:pt idx="0">
                  <c:v>222731</c:v>
                </c:pt>
                <c:pt idx="1">
                  <c:v>102544</c:v>
                </c:pt>
                <c:pt idx="2">
                  <c:v>318215</c:v>
                </c:pt>
                <c:pt idx="3">
                  <c:v>415262</c:v>
                </c:pt>
                <c:pt idx="4">
                  <c:v>3062722</c:v>
                </c:pt>
                <c:pt idx="5">
                  <c:v>43792</c:v>
                </c:pt>
                <c:pt idx="6">
                  <c:v>12402</c:v>
                </c:pt>
                <c:pt idx="7">
                  <c:v>4301933</c:v>
                </c:pt>
                <c:pt idx="8">
                  <c:v>1968812</c:v>
                </c:pt>
                <c:pt idx="9">
                  <c:v>264817</c:v>
                </c:pt>
                <c:pt idx="10">
                  <c:v>86301</c:v>
                </c:pt>
                <c:pt idx="11">
                  <c:v>774</c:v>
                </c:pt>
                <c:pt idx="12">
                  <c:v>73940</c:v>
                </c:pt>
                <c:pt idx="13">
                  <c:v>457163</c:v>
                </c:pt>
                <c:pt idx="14">
                  <c:v>117683</c:v>
                </c:pt>
                <c:pt idx="15">
                  <c:v>251195</c:v>
                </c:pt>
                <c:pt idx="16">
                  <c:v>130267</c:v>
                </c:pt>
                <c:pt idx="17">
                  <c:v>262801</c:v>
                </c:pt>
                <c:pt idx="18">
                  <c:v>0</c:v>
                </c:pt>
                <c:pt idx="19">
                  <c:v>43465</c:v>
                </c:pt>
                <c:pt idx="20">
                  <c:v>826987</c:v>
                </c:pt>
                <c:pt idx="21">
                  <c:v>169335</c:v>
                </c:pt>
                <c:pt idx="22">
                  <c:v>441869</c:v>
                </c:pt>
                <c:pt idx="23">
                  <c:v>46534</c:v>
                </c:pt>
                <c:pt idx="24">
                  <c:v>572136</c:v>
                </c:pt>
                <c:pt idx="25">
                  <c:v>6878745</c:v>
                </c:pt>
                <c:pt idx="26">
                  <c:v>918422</c:v>
                </c:pt>
                <c:pt idx="27">
                  <c:v>155716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CA-4F44-9186-A8DA4D66D456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MG'!$D$7:$D$34</c:f>
              <c:numCache>
                <c:formatCode>#,##0</c:formatCode>
                <c:ptCount val="28"/>
                <c:pt idx="0">
                  <c:v>139017</c:v>
                </c:pt>
                <c:pt idx="1">
                  <c:v>100110</c:v>
                </c:pt>
                <c:pt idx="2">
                  <c:v>351895</c:v>
                </c:pt>
                <c:pt idx="3">
                  <c:v>56324</c:v>
                </c:pt>
                <c:pt idx="4">
                  <c:v>2976913</c:v>
                </c:pt>
                <c:pt idx="5">
                  <c:v>37867</c:v>
                </c:pt>
                <c:pt idx="6">
                  <c:v>7676</c:v>
                </c:pt>
                <c:pt idx="7">
                  <c:v>4231329</c:v>
                </c:pt>
                <c:pt idx="8">
                  <c:v>1952480</c:v>
                </c:pt>
                <c:pt idx="9">
                  <c:v>234359</c:v>
                </c:pt>
                <c:pt idx="10">
                  <c:v>53273</c:v>
                </c:pt>
                <c:pt idx="11">
                  <c:v>860</c:v>
                </c:pt>
                <c:pt idx="12">
                  <c:v>52094</c:v>
                </c:pt>
                <c:pt idx="13">
                  <c:v>315032</c:v>
                </c:pt>
                <c:pt idx="14">
                  <c:v>47396</c:v>
                </c:pt>
                <c:pt idx="15">
                  <c:v>217884</c:v>
                </c:pt>
                <c:pt idx="16">
                  <c:v>93732</c:v>
                </c:pt>
                <c:pt idx="17">
                  <c:v>225986</c:v>
                </c:pt>
                <c:pt idx="18">
                  <c:v>0</c:v>
                </c:pt>
                <c:pt idx="19">
                  <c:v>175557</c:v>
                </c:pt>
                <c:pt idx="20">
                  <c:v>680035</c:v>
                </c:pt>
                <c:pt idx="21">
                  <c:v>154380</c:v>
                </c:pt>
                <c:pt idx="22">
                  <c:v>446500</c:v>
                </c:pt>
                <c:pt idx="23">
                  <c:v>83823</c:v>
                </c:pt>
                <c:pt idx="24">
                  <c:v>573929</c:v>
                </c:pt>
                <c:pt idx="25">
                  <c:v>6188609</c:v>
                </c:pt>
                <c:pt idx="26">
                  <c:v>890106</c:v>
                </c:pt>
                <c:pt idx="27">
                  <c:v>139674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CA-4F44-9186-A8DA4D66D4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933502"/>
        <c:axId val="42274772"/>
      </c:barChart>
      <c:catAx>
        <c:axId val="793350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274772"/>
        <c:crosses val="autoZero"/>
        <c:auto val="1"/>
        <c:lblAlgn val="ctr"/>
        <c:lblOffset val="100"/>
        <c:noMultiLvlLbl val="0"/>
      </c:catAx>
      <c:valAx>
        <c:axId val="4227477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93350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72500000000000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total'!$E$7:$E$34</c:f>
              <c:numCache>
                <c:formatCode>#,##0</c:formatCode>
                <c:ptCount val="28"/>
                <c:pt idx="0">
                  <c:v>937608</c:v>
                </c:pt>
                <c:pt idx="1">
                  <c:v>455639</c:v>
                </c:pt>
                <c:pt idx="2">
                  <c:v>2068386</c:v>
                </c:pt>
                <c:pt idx="3">
                  <c:v>742544</c:v>
                </c:pt>
                <c:pt idx="4">
                  <c:v>4341546</c:v>
                </c:pt>
                <c:pt idx="5">
                  <c:v>441480</c:v>
                </c:pt>
                <c:pt idx="6">
                  <c:v>1079</c:v>
                </c:pt>
                <c:pt idx="7">
                  <c:v>5686207</c:v>
                </c:pt>
                <c:pt idx="8">
                  <c:v>3581139</c:v>
                </c:pt>
                <c:pt idx="9">
                  <c:v>3457395</c:v>
                </c:pt>
                <c:pt idx="10">
                  <c:v>1541980</c:v>
                </c:pt>
                <c:pt idx="11">
                  <c:v>12592</c:v>
                </c:pt>
                <c:pt idx="12">
                  <c:v>858377</c:v>
                </c:pt>
                <c:pt idx="13">
                  <c:v>1583482</c:v>
                </c:pt>
                <c:pt idx="14">
                  <c:v>2398259</c:v>
                </c:pt>
                <c:pt idx="15">
                  <c:v>213431</c:v>
                </c:pt>
                <c:pt idx="16">
                  <c:v>367917</c:v>
                </c:pt>
                <c:pt idx="17">
                  <c:v>306005</c:v>
                </c:pt>
                <c:pt idx="18">
                  <c:v>15</c:v>
                </c:pt>
                <c:pt idx="19">
                  <c:v>324922</c:v>
                </c:pt>
                <c:pt idx="20">
                  <c:v>537095</c:v>
                </c:pt>
                <c:pt idx="21">
                  <c:v>73490</c:v>
                </c:pt>
                <c:pt idx="22">
                  <c:v>1320305</c:v>
                </c:pt>
                <c:pt idx="23">
                  <c:v>304401</c:v>
                </c:pt>
                <c:pt idx="24">
                  <c:v>1664467</c:v>
                </c:pt>
                <c:pt idx="25">
                  <c:v>7117334</c:v>
                </c:pt>
                <c:pt idx="26">
                  <c:v>950992</c:v>
                </c:pt>
                <c:pt idx="27">
                  <c:v>185193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E1-40CF-B6EF-515EF78C126A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total'!$D$7:$D$34</c:f>
              <c:numCache>
                <c:formatCode>#,##0</c:formatCode>
                <c:ptCount val="28"/>
                <c:pt idx="0">
                  <c:v>1219259</c:v>
                </c:pt>
                <c:pt idx="1">
                  <c:v>256227</c:v>
                </c:pt>
                <c:pt idx="2">
                  <c:v>1772725</c:v>
                </c:pt>
                <c:pt idx="3">
                  <c:v>1201412</c:v>
                </c:pt>
                <c:pt idx="4">
                  <c:v>4375163</c:v>
                </c:pt>
                <c:pt idx="5">
                  <c:v>416538</c:v>
                </c:pt>
                <c:pt idx="6">
                  <c:v>2678</c:v>
                </c:pt>
                <c:pt idx="7">
                  <c:v>5824166</c:v>
                </c:pt>
                <c:pt idx="8">
                  <c:v>3961825</c:v>
                </c:pt>
                <c:pt idx="9">
                  <c:v>3275297</c:v>
                </c:pt>
                <c:pt idx="10">
                  <c:v>1344050</c:v>
                </c:pt>
                <c:pt idx="11">
                  <c:v>7247</c:v>
                </c:pt>
                <c:pt idx="12">
                  <c:v>801242</c:v>
                </c:pt>
                <c:pt idx="13">
                  <c:v>1766469</c:v>
                </c:pt>
                <c:pt idx="14">
                  <c:v>2767935</c:v>
                </c:pt>
                <c:pt idx="15">
                  <c:v>198665</c:v>
                </c:pt>
                <c:pt idx="16">
                  <c:v>262526</c:v>
                </c:pt>
                <c:pt idx="17">
                  <c:v>305236</c:v>
                </c:pt>
                <c:pt idx="18">
                  <c:v>72</c:v>
                </c:pt>
                <c:pt idx="19">
                  <c:v>348599</c:v>
                </c:pt>
                <c:pt idx="20">
                  <c:v>546198</c:v>
                </c:pt>
                <c:pt idx="21">
                  <c:v>102647</c:v>
                </c:pt>
                <c:pt idx="22">
                  <c:v>1452915</c:v>
                </c:pt>
                <c:pt idx="23">
                  <c:v>347213</c:v>
                </c:pt>
                <c:pt idx="24">
                  <c:v>1697276</c:v>
                </c:pt>
                <c:pt idx="25">
                  <c:v>7622231</c:v>
                </c:pt>
                <c:pt idx="26">
                  <c:v>996208</c:v>
                </c:pt>
                <c:pt idx="27">
                  <c:v>161535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E1-40CF-B6EF-515EF78C12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6159534"/>
        <c:axId val="64916651"/>
      </c:barChart>
      <c:catAx>
        <c:axId val="6615953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916651"/>
        <c:crosses val="autoZero"/>
        <c:auto val="1"/>
        <c:lblAlgn val="ctr"/>
        <c:lblOffset val="100"/>
        <c:noMultiLvlLbl val="0"/>
      </c:catAx>
      <c:valAx>
        <c:axId val="6491665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15953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GL'!$E$7:$E$34</c:f>
              <c:numCache>
                <c:formatCode>#,##0</c:formatCode>
                <c:ptCount val="28"/>
                <c:pt idx="0">
                  <c:v>625247</c:v>
                </c:pt>
                <c:pt idx="1">
                  <c:v>438</c:v>
                </c:pt>
                <c:pt idx="2">
                  <c:v>49192</c:v>
                </c:pt>
                <c:pt idx="3">
                  <c:v>126989</c:v>
                </c:pt>
                <c:pt idx="4">
                  <c:v>1554683</c:v>
                </c:pt>
                <c:pt idx="5">
                  <c:v>428</c:v>
                </c:pt>
                <c:pt idx="6">
                  <c:v>0</c:v>
                </c:pt>
                <c:pt idx="7">
                  <c:v>312365</c:v>
                </c:pt>
                <c:pt idx="8">
                  <c:v>1317589</c:v>
                </c:pt>
                <c:pt idx="9">
                  <c:v>2043151</c:v>
                </c:pt>
                <c:pt idx="10">
                  <c:v>680538</c:v>
                </c:pt>
                <c:pt idx="11">
                  <c:v>12592</c:v>
                </c:pt>
                <c:pt idx="12">
                  <c:v>275960</c:v>
                </c:pt>
                <c:pt idx="13">
                  <c:v>49282</c:v>
                </c:pt>
                <c:pt idx="14">
                  <c:v>1571251</c:v>
                </c:pt>
                <c:pt idx="15">
                  <c:v>99710</c:v>
                </c:pt>
                <c:pt idx="16">
                  <c:v>14103</c:v>
                </c:pt>
                <c:pt idx="17">
                  <c:v>0</c:v>
                </c:pt>
                <c:pt idx="18">
                  <c:v>0</c:v>
                </c:pt>
                <c:pt idx="19">
                  <c:v>5313</c:v>
                </c:pt>
                <c:pt idx="20">
                  <c:v>0</c:v>
                </c:pt>
                <c:pt idx="21">
                  <c:v>31299</c:v>
                </c:pt>
                <c:pt idx="22">
                  <c:v>0</c:v>
                </c:pt>
                <c:pt idx="23">
                  <c:v>3142</c:v>
                </c:pt>
                <c:pt idx="24">
                  <c:v>1252392</c:v>
                </c:pt>
                <c:pt idx="25">
                  <c:v>118385</c:v>
                </c:pt>
                <c:pt idx="26">
                  <c:v>3</c:v>
                </c:pt>
                <c:pt idx="27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F6-49D6-8344-28DFBD3E4D5A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GL'!$D$7:$D$34</c:f>
              <c:numCache>
                <c:formatCode>#,##0</c:formatCode>
                <c:ptCount val="28"/>
                <c:pt idx="0">
                  <c:v>860034</c:v>
                </c:pt>
                <c:pt idx="1">
                  <c:v>6</c:v>
                </c:pt>
                <c:pt idx="2">
                  <c:v>24234</c:v>
                </c:pt>
                <c:pt idx="3">
                  <c:v>107338</c:v>
                </c:pt>
                <c:pt idx="4">
                  <c:v>1529309</c:v>
                </c:pt>
                <c:pt idx="5">
                  <c:v>4009</c:v>
                </c:pt>
                <c:pt idx="6">
                  <c:v>0</c:v>
                </c:pt>
                <c:pt idx="7">
                  <c:v>202538</c:v>
                </c:pt>
                <c:pt idx="8">
                  <c:v>1272349</c:v>
                </c:pt>
                <c:pt idx="9">
                  <c:v>2107425</c:v>
                </c:pt>
                <c:pt idx="10">
                  <c:v>491281</c:v>
                </c:pt>
                <c:pt idx="11">
                  <c:v>7247</c:v>
                </c:pt>
                <c:pt idx="12">
                  <c:v>50909</c:v>
                </c:pt>
                <c:pt idx="13">
                  <c:v>27921</c:v>
                </c:pt>
                <c:pt idx="14">
                  <c:v>1705641</c:v>
                </c:pt>
                <c:pt idx="15">
                  <c:v>96870</c:v>
                </c:pt>
                <c:pt idx="16">
                  <c:v>15120</c:v>
                </c:pt>
                <c:pt idx="17">
                  <c:v>0</c:v>
                </c:pt>
                <c:pt idx="18">
                  <c:v>0</c:v>
                </c:pt>
                <c:pt idx="19">
                  <c:v>3577</c:v>
                </c:pt>
                <c:pt idx="20">
                  <c:v>0</c:v>
                </c:pt>
                <c:pt idx="21">
                  <c:v>66881</c:v>
                </c:pt>
                <c:pt idx="22">
                  <c:v>7012</c:v>
                </c:pt>
                <c:pt idx="23">
                  <c:v>0</c:v>
                </c:pt>
                <c:pt idx="24">
                  <c:v>1315866</c:v>
                </c:pt>
                <c:pt idx="25">
                  <c:v>119671</c:v>
                </c:pt>
                <c:pt idx="26">
                  <c:v>23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F6-49D6-8344-28DFBD3E4D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1592703"/>
        <c:axId val="40960951"/>
      </c:barChart>
      <c:catAx>
        <c:axId val="1159270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960951"/>
        <c:crosses val="autoZero"/>
        <c:auto val="1"/>
        <c:lblAlgn val="ctr"/>
        <c:lblOffset val="100"/>
        <c:noMultiLvlLbl val="0"/>
      </c:catAx>
      <c:valAx>
        <c:axId val="4096095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59270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GS'!$E$7:$E$34</c:f>
              <c:numCache>
                <c:formatCode>#,##0</c:formatCode>
                <c:ptCount val="28"/>
                <c:pt idx="0">
                  <c:v>255565</c:v>
                </c:pt>
                <c:pt idx="1">
                  <c:v>389786</c:v>
                </c:pt>
                <c:pt idx="2">
                  <c:v>1815762</c:v>
                </c:pt>
                <c:pt idx="3">
                  <c:v>392582</c:v>
                </c:pt>
                <c:pt idx="4">
                  <c:v>44</c:v>
                </c:pt>
                <c:pt idx="5">
                  <c:v>307408</c:v>
                </c:pt>
                <c:pt idx="6">
                  <c:v>59</c:v>
                </c:pt>
                <c:pt idx="7">
                  <c:v>726048</c:v>
                </c:pt>
                <c:pt idx="8">
                  <c:v>817176</c:v>
                </c:pt>
                <c:pt idx="9">
                  <c:v>1282697</c:v>
                </c:pt>
                <c:pt idx="10">
                  <c:v>458119</c:v>
                </c:pt>
                <c:pt idx="11">
                  <c:v>0</c:v>
                </c:pt>
                <c:pt idx="12">
                  <c:v>255926</c:v>
                </c:pt>
                <c:pt idx="13">
                  <c:v>1093451</c:v>
                </c:pt>
                <c:pt idx="14">
                  <c:v>785829</c:v>
                </c:pt>
                <c:pt idx="15">
                  <c:v>2531</c:v>
                </c:pt>
                <c:pt idx="16">
                  <c:v>122497</c:v>
                </c:pt>
                <c:pt idx="17">
                  <c:v>0</c:v>
                </c:pt>
                <c:pt idx="18">
                  <c:v>15</c:v>
                </c:pt>
                <c:pt idx="19">
                  <c:v>310908</c:v>
                </c:pt>
                <c:pt idx="20">
                  <c:v>49064</c:v>
                </c:pt>
                <c:pt idx="21">
                  <c:v>0</c:v>
                </c:pt>
                <c:pt idx="22">
                  <c:v>517087</c:v>
                </c:pt>
                <c:pt idx="23">
                  <c:v>132643</c:v>
                </c:pt>
                <c:pt idx="24">
                  <c:v>141198</c:v>
                </c:pt>
                <c:pt idx="25">
                  <c:v>235039</c:v>
                </c:pt>
                <c:pt idx="26">
                  <c:v>108</c:v>
                </c:pt>
                <c:pt idx="27">
                  <c:v>38712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4A-4F71-B1C7-EA256F37EE52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GS'!$D$7:$D$34</c:f>
              <c:numCache>
                <c:formatCode>#,##0</c:formatCode>
                <c:ptCount val="28"/>
                <c:pt idx="0">
                  <c:v>309426</c:v>
                </c:pt>
                <c:pt idx="1">
                  <c:v>198800</c:v>
                </c:pt>
                <c:pt idx="2">
                  <c:v>1509324</c:v>
                </c:pt>
                <c:pt idx="3">
                  <c:v>486904</c:v>
                </c:pt>
                <c:pt idx="4">
                  <c:v>5140</c:v>
                </c:pt>
                <c:pt idx="5">
                  <c:v>252994</c:v>
                </c:pt>
                <c:pt idx="6">
                  <c:v>66</c:v>
                </c:pt>
                <c:pt idx="7">
                  <c:v>646051</c:v>
                </c:pt>
                <c:pt idx="8">
                  <c:v>1123952</c:v>
                </c:pt>
                <c:pt idx="9">
                  <c:v>988881</c:v>
                </c:pt>
                <c:pt idx="10">
                  <c:v>450052</c:v>
                </c:pt>
                <c:pt idx="11">
                  <c:v>0</c:v>
                </c:pt>
                <c:pt idx="12">
                  <c:v>426997</c:v>
                </c:pt>
                <c:pt idx="13">
                  <c:v>1292330</c:v>
                </c:pt>
                <c:pt idx="14">
                  <c:v>950366</c:v>
                </c:pt>
                <c:pt idx="15">
                  <c:v>5059</c:v>
                </c:pt>
                <c:pt idx="16">
                  <c:v>172418</c:v>
                </c:pt>
                <c:pt idx="17">
                  <c:v>5036</c:v>
                </c:pt>
                <c:pt idx="18">
                  <c:v>72</c:v>
                </c:pt>
                <c:pt idx="19">
                  <c:v>298651</c:v>
                </c:pt>
                <c:pt idx="20">
                  <c:v>52158</c:v>
                </c:pt>
                <c:pt idx="21">
                  <c:v>1981</c:v>
                </c:pt>
                <c:pt idx="22">
                  <c:v>605418</c:v>
                </c:pt>
                <c:pt idx="23">
                  <c:v>216271</c:v>
                </c:pt>
                <c:pt idx="24">
                  <c:v>35808</c:v>
                </c:pt>
                <c:pt idx="25">
                  <c:v>349860</c:v>
                </c:pt>
                <c:pt idx="26">
                  <c:v>0</c:v>
                </c:pt>
                <c:pt idx="27">
                  <c:v>27239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4A-4F71-B1C7-EA256F37EE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295094"/>
        <c:axId val="61751871"/>
      </c:barChart>
      <c:catAx>
        <c:axId val="4129509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751871"/>
        <c:crosses val="autoZero"/>
        <c:auto val="1"/>
        <c:lblAlgn val="ctr"/>
        <c:lblOffset val="100"/>
        <c:noMultiLvlLbl val="0"/>
      </c:catAx>
      <c:valAx>
        <c:axId val="6175187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9509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MG'!$E$7:$E$34</c:f>
              <c:numCache>
                <c:formatCode>#,##0</c:formatCode>
                <c:ptCount val="28"/>
                <c:pt idx="0">
                  <c:v>56796</c:v>
                </c:pt>
                <c:pt idx="1">
                  <c:v>65415</c:v>
                </c:pt>
                <c:pt idx="2">
                  <c:v>203432</c:v>
                </c:pt>
                <c:pt idx="3">
                  <c:v>222973</c:v>
                </c:pt>
                <c:pt idx="4">
                  <c:v>2786819</c:v>
                </c:pt>
                <c:pt idx="5">
                  <c:v>133644</c:v>
                </c:pt>
                <c:pt idx="6">
                  <c:v>1020</c:v>
                </c:pt>
                <c:pt idx="7">
                  <c:v>4647794</c:v>
                </c:pt>
                <c:pt idx="8">
                  <c:v>1446374</c:v>
                </c:pt>
                <c:pt idx="9">
                  <c:v>131547</c:v>
                </c:pt>
                <c:pt idx="10">
                  <c:v>403323</c:v>
                </c:pt>
                <c:pt idx="11">
                  <c:v>0</c:v>
                </c:pt>
                <c:pt idx="12">
                  <c:v>326491</c:v>
                </c:pt>
                <c:pt idx="13">
                  <c:v>440749</c:v>
                </c:pt>
                <c:pt idx="14">
                  <c:v>41179</c:v>
                </c:pt>
                <c:pt idx="15">
                  <c:v>111190</c:v>
                </c:pt>
                <c:pt idx="16">
                  <c:v>231317</c:v>
                </c:pt>
                <c:pt idx="17">
                  <c:v>306005</c:v>
                </c:pt>
                <c:pt idx="18">
                  <c:v>0</c:v>
                </c:pt>
                <c:pt idx="19">
                  <c:v>8701</c:v>
                </c:pt>
                <c:pt idx="20">
                  <c:v>488031</c:v>
                </c:pt>
                <c:pt idx="21">
                  <c:v>42191</c:v>
                </c:pt>
                <c:pt idx="22">
                  <c:v>803218</c:v>
                </c:pt>
                <c:pt idx="23">
                  <c:v>168616</c:v>
                </c:pt>
                <c:pt idx="24">
                  <c:v>270877</c:v>
                </c:pt>
                <c:pt idx="25">
                  <c:v>6763910</c:v>
                </c:pt>
                <c:pt idx="26">
                  <c:v>950881</c:v>
                </c:pt>
                <c:pt idx="27">
                  <c:v>146392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5C-4C85-BF77-5326F4580630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MG'!$D$7:$D$34</c:f>
              <c:numCache>
                <c:formatCode>#,##0</c:formatCode>
                <c:ptCount val="28"/>
                <c:pt idx="0">
                  <c:v>49799</c:v>
                </c:pt>
                <c:pt idx="1">
                  <c:v>57421</c:v>
                </c:pt>
                <c:pt idx="2">
                  <c:v>239167</c:v>
                </c:pt>
                <c:pt idx="3">
                  <c:v>607170</c:v>
                </c:pt>
                <c:pt idx="4">
                  <c:v>2840714</c:v>
                </c:pt>
                <c:pt idx="5">
                  <c:v>159535</c:v>
                </c:pt>
                <c:pt idx="6">
                  <c:v>2612</c:v>
                </c:pt>
                <c:pt idx="7">
                  <c:v>4975577</c:v>
                </c:pt>
                <c:pt idx="8">
                  <c:v>1565524</c:v>
                </c:pt>
                <c:pt idx="9">
                  <c:v>178991</c:v>
                </c:pt>
                <c:pt idx="10">
                  <c:v>402717</c:v>
                </c:pt>
                <c:pt idx="11">
                  <c:v>0</c:v>
                </c:pt>
                <c:pt idx="12">
                  <c:v>323336</c:v>
                </c:pt>
                <c:pt idx="13">
                  <c:v>446218</c:v>
                </c:pt>
                <c:pt idx="14">
                  <c:v>111928</c:v>
                </c:pt>
                <c:pt idx="15">
                  <c:v>96736</c:v>
                </c:pt>
                <c:pt idx="16">
                  <c:v>74988</c:v>
                </c:pt>
                <c:pt idx="17">
                  <c:v>300200</c:v>
                </c:pt>
                <c:pt idx="18">
                  <c:v>0</c:v>
                </c:pt>
                <c:pt idx="19">
                  <c:v>46371</c:v>
                </c:pt>
                <c:pt idx="20">
                  <c:v>494040</c:v>
                </c:pt>
                <c:pt idx="21">
                  <c:v>33785</c:v>
                </c:pt>
                <c:pt idx="22">
                  <c:v>840485</c:v>
                </c:pt>
                <c:pt idx="23">
                  <c:v>130942</c:v>
                </c:pt>
                <c:pt idx="24">
                  <c:v>345602</c:v>
                </c:pt>
                <c:pt idx="25">
                  <c:v>7152700</c:v>
                </c:pt>
                <c:pt idx="26">
                  <c:v>996185</c:v>
                </c:pt>
                <c:pt idx="27">
                  <c:v>134296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5C-4C85-BF77-5326F45806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066687"/>
        <c:axId val="36880658"/>
      </c:barChart>
      <c:catAx>
        <c:axId val="5106668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880658"/>
        <c:crosses val="autoZero"/>
        <c:auto val="1"/>
        <c:lblAlgn val="ctr"/>
        <c:lblOffset val="100"/>
        <c:noMultiLvlLbl val="0"/>
      </c:catAx>
      <c:valAx>
        <c:axId val="3688065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06668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41205287.249000013</c:v>
              </c:pt>
              <c:pt idx="1">
                <c:v>44550645.034999996</c:v>
              </c:pt>
              <c:pt idx="2">
                <c:v>47202439.622000001</c:v>
              </c:pt>
              <c:pt idx="3">
                <c:v>48741084.75999999</c:v>
              </c:pt>
              <c:pt idx="4">
                <c:v>49034372.866999999</c:v>
              </c:pt>
              <c:pt idx="5">
                <c:v>47101704.81499999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00A-4C00-918A-963140580F38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43139338.160999991</c:v>
              </c:pt>
              <c:pt idx="1">
                <c:v>43905756.18900001</c:v>
              </c:pt>
              <c:pt idx="2">
                <c:v>47852334.750999987</c:v>
              </c:pt>
              <c:pt idx="3">
                <c:v>47626216.517999992</c:v>
              </c:pt>
              <c:pt idx="4">
                <c:v>47721020.148999996</c:v>
              </c:pt>
              <c:pt idx="5">
                <c:v>45308031.475000001</c:v>
              </c:pt>
              <c:pt idx="6">
                <c:v>48552801.795999996</c:v>
              </c:pt>
              <c:pt idx="7">
                <c:v>44645870.443999991</c:v>
              </c:pt>
              <c:pt idx="8">
                <c:v>46724084.248000011</c:v>
              </c:pt>
              <c:pt idx="9">
                <c:v>48877703.431999989</c:v>
              </c:pt>
              <c:pt idx="10">
                <c:v>46828120.157000013</c:v>
              </c:pt>
              <c:pt idx="11">
                <c:v>44989001.045000002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00A-4C00-918A-963140580F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644928"/>
        <c:axId val="32760637"/>
      </c:lineChart>
      <c:catAx>
        <c:axId val="3964492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760637"/>
        <c:crosses val="autoZero"/>
        <c:auto val="1"/>
        <c:lblAlgn val="ctr"/>
        <c:lblOffset val="100"/>
        <c:noMultiLvlLbl val="0"/>
      </c:catAx>
      <c:valAx>
        <c:axId val="32760637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64492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13681986</c:v>
              </c:pt>
              <c:pt idx="1">
                <c:v>15171232</c:v>
              </c:pt>
              <c:pt idx="2">
                <c:v>15454810</c:v>
              </c:pt>
              <c:pt idx="3">
                <c:v>16222567</c:v>
              </c:pt>
              <c:pt idx="4">
                <c:v>15964625</c:v>
              </c:pt>
              <c:pt idx="5">
                <c:v>14885114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3EA-496B-81FC-592CD687A8BF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14105361</c:v>
              </c:pt>
              <c:pt idx="1">
                <c:v>13828730</c:v>
              </c:pt>
              <c:pt idx="2">
                <c:v>15337484</c:v>
              </c:pt>
              <c:pt idx="3">
                <c:v>15747498</c:v>
              </c:pt>
              <c:pt idx="4">
                <c:v>14797835</c:v>
              </c:pt>
              <c:pt idx="5">
                <c:v>13388732</c:v>
              </c:pt>
              <c:pt idx="6">
                <c:v>16367415</c:v>
              </c:pt>
              <c:pt idx="7">
                <c:v>14913586</c:v>
              </c:pt>
              <c:pt idx="8">
                <c:v>15028821</c:v>
              </c:pt>
              <c:pt idx="9">
                <c:v>16717042</c:v>
              </c:pt>
              <c:pt idx="10">
                <c:v>14925758</c:v>
              </c:pt>
              <c:pt idx="11">
                <c:v>15761917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3EA-496B-81FC-592CD687A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647833"/>
        <c:axId val="15331111"/>
      </c:lineChart>
      <c:catAx>
        <c:axId val="4464783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331111"/>
        <c:crosses val="autoZero"/>
        <c:auto val="1"/>
        <c:lblAlgn val="ctr"/>
        <c:lblOffset val="100"/>
        <c:noMultiLvlLbl val="0"/>
      </c:catAx>
      <c:valAx>
        <c:axId val="15331111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647833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6244502</c:v>
              </c:pt>
              <c:pt idx="1">
                <c:v>6483554</c:v>
              </c:pt>
              <c:pt idx="2">
                <c:v>5812845</c:v>
              </c:pt>
              <c:pt idx="3">
                <c:v>6508096</c:v>
              </c:pt>
              <c:pt idx="4">
                <c:v>6906613</c:v>
              </c:pt>
              <c:pt idx="5">
                <c:v>6314146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9A2-443D-9C7C-33359080446F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6164452</c:v>
              </c:pt>
              <c:pt idx="1">
                <c:v>6739960</c:v>
              </c:pt>
              <c:pt idx="2">
                <c:v>7341603</c:v>
              </c:pt>
              <c:pt idx="3">
                <c:v>6633658</c:v>
              </c:pt>
              <c:pt idx="4">
                <c:v>6510902</c:v>
              </c:pt>
              <c:pt idx="5">
                <c:v>6456124</c:v>
              </c:pt>
              <c:pt idx="6">
                <c:v>6414055</c:v>
              </c:pt>
              <c:pt idx="7">
                <c:v>6273326</c:v>
              </c:pt>
              <c:pt idx="8">
                <c:v>7778514</c:v>
              </c:pt>
              <c:pt idx="9">
                <c:v>7313082</c:v>
              </c:pt>
              <c:pt idx="10">
                <c:v>7521627</c:v>
              </c:pt>
              <c:pt idx="11">
                <c:v>6587851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9A2-443D-9C7C-3335908044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978590"/>
        <c:axId val="6867838"/>
      </c:lineChart>
      <c:catAx>
        <c:axId val="2797859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867838"/>
        <c:crosses val="autoZero"/>
        <c:auto val="1"/>
        <c:lblAlgn val="ctr"/>
        <c:lblOffset val="100"/>
        <c:noMultiLvlLbl val="0"/>
      </c:catAx>
      <c:valAx>
        <c:axId val="6867838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97859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19969002</c:v>
              </c:pt>
              <c:pt idx="1">
                <c:v>21788015</c:v>
              </c:pt>
              <c:pt idx="2">
                <c:v>24542803</c:v>
              </c:pt>
              <c:pt idx="3">
                <c:v>24758036</c:v>
              </c:pt>
              <c:pt idx="4">
                <c:v>24801878</c:v>
              </c:pt>
              <c:pt idx="5">
                <c:v>24483509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8B9-498B-B56B-8C003A166B21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21655187</c:v>
              </c:pt>
              <c:pt idx="1">
                <c:v>22034142</c:v>
              </c:pt>
              <c:pt idx="2">
                <c:v>23919228</c:v>
              </c:pt>
              <c:pt idx="3">
                <c:v>23955586</c:v>
              </c:pt>
              <c:pt idx="4">
                <c:v>25160464</c:v>
              </c:pt>
              <c:pt idx="5">
                <c:v>24217346</c:v>
              </c:pt>
              <c:pt idx="6">
                <c:v>24422489</c:v>
              </c:pt>
              <c:pt idx="7">
                <c:v>22173978</c:v>
              </c:pt>
              <c:pt idx="8">
                <c:v>22623218</c:v>
              </c:pt>
              <c:pt idx="9">
                <c:v>23343691</c:v>
              </c:pt>
              <c:pt idx="10">
                <c:v>23064621</c:v>
              </c:pt>
              <c:pt idx="11">
                <c:v>21381946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8B9-498B-B56B-8C003A166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443407"/>
        <c:axId val="13739633"/>
      </c:lineChart>
      <c:catAx>
        <c:axId val="5944340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739633"/>
        <c:crosses val="autoZero"/>
        <c:auto val="1"/>
        <c:lblAlgn val="ctr"/>
        <c:lblOffset val="100"/>
        <c:noMultiLvlLbl val="0"/>
      </c:catAx>
      <c:valAx>
        <c:axId val="13739633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44340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13873129</c:v>
              </c:pt>
              <c:pt idx="1">
                <c:v>14803350</c:v>
              </c:pt>
              <c:pt idx="2">
                <c:v>16571596</c:v>
              </c:pt>
              <c:pt idx="3">
                <c:v>16811876</c:v>
              </c:pt>
              <c:pt idx="4">
                <c:v>16629318</c:v>
              </c:pt>
              <c:pt idx="5">
                <c:v>16286100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CDA-48F6-85E0-7BA2AEB7BE21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15059365</c:v>
              </c:pt>
              <c:pt idx="1">
                <c:v>14894425</c:v>
              </c:pt>
              <c:pt idx="2">
                <c:v>16086335</c:v>
              </c:pt>
              <c:pt idx="3">
                <c:v>16485082</c:v>
              </c:pt>
              <c:pt idx="4">
                <c:v>16997274</c:v>
              </c:pt>
              <c:pt idx="5">
                <c:v>16462638</c:v>
              </c:pt>
              <c:pt idx="6">
                <c:v>16703924</c:v>
              </c:pt>
              <c:pt idx="7">
                <c:v>15800891</c:v>
              </c:pt>
              <c:pt idx="8">
                <c:v>15311828</c:v>
              </c:pt>
              <c:pt idx="9">
                <c:v>16036745</c:v>
              </c:pt>
              <c:pt idx="10">
                <c:v>15842531</c:v>
              </c:pt>
              <c:pt idx="11">
                <c:v>14685827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CDA-48F6-85E0-7BA2AEB7BE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52571"/>
        <c:axId val="40863001"/>
      </c:lineChart>
      <c:catAx>
        <c:axId val="5805257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863001"/>
        <c:crosses val="autoZero"/>
        <c:auto val="1"/>
        <c:lblAlgn val="ctr"/>
        <c:lblOffset val="100"/>
        <c:noMultiLvlLbl val="0"/>
      </c:catAx>
      <c:valAx>
        <c:axId val="40863001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052571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1369267.75</c:v>
              </c:pt>
              <c:pt idx="1">
                <c:v>1461095</c:v>
              </c:pt>
              <c:pt idx="2">
                <c:v>1635046.75</c:v>
              </c:pt>
              <c:pt idx="3">
                <c:v>1665962.25</c:v>
              </c:pt>
              <c:pt idx="4">
                <c:v>1675278</c:v>
              </c:pt>
              <c:pt idx="5">
                <c:v>1617066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E89-4806-B654-A39E9ABDE3D7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1415917.25</c:v>
              </c:pt>
              <c:pt idx="1">
                <c:v>1416991</c:v>
              </c:pt>
              <c:pt idx="2">
                <c:v>1503752</c:v>
              </c:pt>
              <c:pt idx="3">
                <c:v>1569684.75</c:v>
              </c:pt>
              <c:pt idx="4">
                <c:v>1677216.25</c:v>
              </c:pt>
              <c:pt idx="5">
                <c:v>1617075.75</c:v>
              </c:pt>
              <c:pt idx="6">
                <c:v>1674723.5</c:v>
              </c:pt>
              <c:pt idx="7">
                <c:v>1601433.25</c:v>
              </c:pt>
              <c:pt idx="8">
                <c:v>1553011.75</c:v>
              </c:pt>
              <c:pt idx="9">
                <c:v>1616821.75</c:v>
              </c:pt>
              <c:pt idx="10">
                <c:v>1575712.75</c:v>
              </c:pt>
              <c:pt idx="11">
                <c:v>1412206.25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E89-4806-B654-A39E9ABDE3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07603"/>
        <c:axId val="64376618"/>
      </c:lineChart>
      <c:catAx>
        <c:axId val="170760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376618"/>
        <c:crosses val="autoZero"/>
        <c:auto val="1"/>
        <c:lblAlgn val="ctr"/>
        <c:lblOffset val="100"/>
        <c:noMultiLvlLbl val="0"/>
      </c:catAx>
      <c:valAx>
        <c:axId val="64376618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07603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-4.4832651460296913E-2</c:v>
              </c:pt>
              <c:pt idx="1">
                <c:v>-1.4810278231377261E-2</c:v>
              </c:pt>
              <c:pt idx="2">
                <c:v>-1.437430800514505E-2</c:v>
              </c:pt>
              <c:pt idx="3">
                <c:v>-4.5155187987008238E-3</c:v>
              </c:pt>
              <c:pt idx="4">
                <c:v>2.1245389697450712E-3</c:v>
              </c:pt>
              <c:pt idx="5">
                <c:v>8.2845754290943319E-3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D22-461C-BAD7-EA0C1C6CB894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-5.8139058512656112E-2</c:v>
              </c:pt>
              <c:pt idx="1">
                <c:v>-2.0381777446738188E-2</c:v>
              </c:pt>
              <c:pt idx="2">
                <c:v>-9.9875407260436866E-3</c:v>
              </c:pt>
              <c:pt idx="3">
                <c:v>-1.510745570842731E-2</c:v>
              </c:pt>
              <c:pt idx="4">
                <c:v>-2.6399275240935771E-2</c:v>
              </c:pt>
              <c:pt idx="5">
                <c:v>-2.9215815598588539E-2</c:v>
              </c:pt>
              <c:pt idx="6">
                <c:v>-2.0936170472202979E-2</c:v>
              </c:pt>
              <c:pt idx="7">
                <c:v>-2.2550478022089759E-2</c:v>
              </c:pt>
              <c:pt idx="8">
                <c:v>-1.6650795178017149E-2</c:v>
              </c:pt>
              <c:pt idx="9">
                <c:v>-9.0635888136665343E-3</c:v>
              </c:pt>
              <c:pt idx="10">
                <c:v>-3.9597542966072208E-3</c:v>
              </c:pt>
              <c:pt idx="11">
                <c:v>-2.7773293470519929E-3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D22-461C-BAD7-EA0C1C6CB8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925641"/>
        <c:axId val="8423735"/>
      </c:lineChart>
      <c:catAx>
        <c:axId val="1492564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423735"/>
        <c:crosses val="autoZero"/>
        <c:auto val="1"/>
        <c:lblAlgn val="ctr"/>
        <c:lblOffset val="100"/>
        <c:noMultiLvlLbl val="0"/>
      </c:catAx>
      <c:valAx>
        <c:axId val="842373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92564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-3.001518358870792E-2</c:v>
              </c:pt>
              <c:pt idx="1">
                <c:v>3.2903415400200357E-2</c:v>
              </c:pt>
              <c:pt idx="2">
                <c:v>2.3952282762991661E-2</c:v>
              </c:pt>
              <c:pt idx="3">
                <c:v>2.56107377355792E-2</c:v>
              </c:pt>
              <c:pt idx="4">
                <c:v>3.6283177832374218E-2</c:v>
              </c:pt>
              <c:pt idx="5">
                <c:v>4.7871834895082399E-2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0D4-4110-A408-661ABB65A547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-0.10181610618688</c:v>
              </c:pt>
              <c:pt idx="1">
                <c:v>-6.6210144954908734E-2</c:v>
              </c:pt>
              <c:pt idx="2">
                <c:v>-4.0158446393613663E-2</c:v>
              </c:pt>
              <c:pt idx="3">
                <c:v>-3.07776927436888E-2</c:v>
              </c:pt>
              <c:pt idx="4">
                <c:v>-3.9761409610205467E-2</c:v>
              </c:pt>
              <c:pt idx="5">
                <c:v>-5.0585165342311389E-2</c:v>
              </c:pt>
              <c:pt idx="6">
                <c:v>-3.0086418090245481E-2</c:v>
              </c:pt>
              <c:pt idx="7">
                <c:v>-2.972521758162849E-2</c:v>
              </c:pt>
              <c:pt idx="8">
                <c:v>-1.8424191008146851E-2</c:v>
              </c:pt>
              <c:pt idx="9">
                <c:v>1.702165191515892E-3</c:v>
              </c:pt>
              <c:pt idx="10">
                <c:v>4.4508906105342749E-3</c:v>
              </c:pt>
              <c:pt idx="11">
                <c:v>1.00716020135132E-2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0D4-4110-A408-661ABB65A5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670700"/>
        <c:axId val="11458896"/>
      </c:lineChart>
      <c:catAx>
        <c:axId val="5767070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458896"/>
        <c:crosses val="autoZero"/>
        <c:auto val="1"/>
        <c:lblAlgn val="ctr"/>
        <c:lblOffset val="100"/>
        <c:noMultiLvlLbl val="0"/>
      </c:catAx>
      <c:valAx>
        <c:axId val="1145889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67070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1.29857447182653E-2</c:v>
              </c:pt>
              <c:pt idx="1">
                <c:v>-1.3666333653947199E-2</c:v>
              </c:pt>
              <c:pt idx="2">
                <c:v>-8.4219734105699273E-2</c:v>
              </c:pt>
              <c:pt idx="3">
                <c:v>-6.8106334478101771E-2</c:v>
              </c:pt>
              <c:pt idx="4">
                <c:v>-4.2975150922079042E-2</c:v>
              </c:pt>
              <c:pt idx="5">
                <c:v>-3.9575248127831093E-2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69F-4F5C-B70E-637AD77223E0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-0.18080437410946909</c:v>
              </c:pt>
              <c:pt idx="1">
                <c:v>-5.1750894447974427E-2</c:v>
              </c:pt>
              <c:pt idx="2">
                <c:v>9.1899977782650133E-4</c:v>
              </c:pt>
              <c:pt idx="3">
                <c:v>-1.2394417138810071E-2</c:v>
              </c:pt>
              <c:pt idx="4">
                <c:v>-4.6342909420301837E-2</c:v>
              </c:pt>
              <c:pt idx="5">
                <c:v>-4.9213902002220762E-2</c:v>
              </c:pt>
              <c:pt idx="6">
                <c:v>-5.9024330313283253E-2</c:v>
              </c:pt>
              <c:pt idx="7">
                <c:v>-6.7591259850120822E-2</c:v>
              </c:pt>
              <c:pt idx="8">
                <c:v>-5.4532994031194833E-2</c:v>
              </c:pt>
              <c:pt idx="9">
                <c:v>-4.6059819978581773E-2</c:v>
              </c:pt>
              <c:pt idx="10">
                <c:v>-3.5390365215341557E-2</c:v>
              </c:pt>
              <c:pt idx="11">
                <c:v>-3.5727994852317917E-2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69F-4F5C-B70E-637AD77223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333977"/>
        <c:axId val="18708548"/>
      </c:lineChart>
      <c:catAx>
        <c:axId val="4033397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708548"/>
        <c:crosses val="autoZero"/>
        <c:auto val="1"/>
        <c:lblAlgn val="ctr"/>
        <c:lblOffset val="100"/>
        <c:noMultiLvlLbl val="0"/>
      </c:catAx>
      <c:valAx>
        <c:axId val="1870854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33397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-7.7865178444314509E-2</c:v>
              </c:pt>
              <c:pt idx="1">
                <c:v>-4.4228465948744633E-2</c:v>
              </c:pt>
              <c:pt idx="2">
                <c:v>-1.9357564457410329E-2</c:v>
              </c:pt>
              <c:pt idx="3">
                <c:v>-5.5293151162896237E-3</c:v>
              </c:pt>
              <c:pt idx="4">
                <c:v>-7.4095173436736772E-3</c:v>
              </c:pt>
              <c:pt idx="5">
                <c:v>-4.2479189996750266E-3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185-4922-867D-6F7083E814D2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2.1313022262922528E-2</c:v>
              </c:pt>
              <c:pt idx="1">
                <c:v>2.102765008244423E-2</c:v>
              </c:pt>
              <c:pt idx="2">
                <c:v>5.8801578234508592E-3</c:v>
              </c:pt>
              <c:pt idx="3">
                <c:v>-4.7045690613065627E-3</c:v>
              </c:pt>
              <c:pt idx="4">
                <c:v>-1.1081306529633791E-2</c:v>
              </c:pt>
              <c:pt idx="5">
                <c:v>-8.6653085086609849E-3</c:v>
              </c:pt>
              <c:pt idx="6">
                <c:v>-2.9416290702671821E-3</c:v>
              </c:pt>
              <c:pt idx="7">
                <c:v>-3.6752495201182178E-3</c:v>
              </c:pt>
              <c:pt idx="8">
                <c:v>-3.4188120759470748E-3</c:v>
              </c:pt>
              <c:pt idx="9">
                <c:v>-4.3719609094396983E-3</c:v>
              </c:pt>
              <c:pt idx="10">
                <c:v>6.2675587468286054E-4</c:v>
              </c:pt>
              <c:pt idx="11">
                <c:v>-6.8192611900430578E-4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185-4922-867D-6F7083E814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948083"/>
        <c:axId val="47587177"/>
      </c:lineChart>
      <c:catAx>
        <c:axId val="1194808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587177"/>
        <c:crosses val="autoZero"/>
        <c:auto val="1"/>
        <c:lblAlgn val="ctr"/>
        <c:lblOffset val="100"/>
        <c:noMultiLvlLbl val="0"/>
      </c:catAx>
      <c:valAx>
        <c:axId val="4758717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94808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-7.8770652016203924E-2</c:v>
              </c:pt>
              <c:pt idx="1">
                <c:v>-4.2642717332264102E-2</c:v>
              </c:pt>
              <c:pt idx="2">
                <c:v>-1.7203471971459661E-2</c:v>
              </c:pt>
              <c:pt idx="3">
                <c:v>-7.441094917126744E-3</c:v>
              </c:pt>
              <c:pt idx="4">
                <c:v>-1.047769120784847E-2</c:v>
              </c:pt>
              <c:pt idx="5">
                <c:v>-1.051985985452597E-2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691-4936-8B45-FB463765AC0A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2.577319552517876E-2</c:v>
              </c:pt>
              <c:pt idx="1">
                <c:v>9.7769777595348994E-3</c:v>
              </c:pt>
              <c:pt idx="2">
                <c:v>-1.279935186293624E-2</c:v>
              </c:pt>
              <c:pt idx="3">
                <c:v>-1.8806463656342979E-2</c:v>
              </c:pt>
              <c:pt idx="4">
                <c:v>-2.4412517633512602E-2</c:v>
              </c:pt>
              <c:pt idx="5">
                <c:v>-2.4944248893447481E-2</c:v>
              </c:pt>
              <c:pt idx="6">
                <c:v>-1.8130583171781071E-2</c:v>
              </c:pt>
              <c:pt idx="7">
                <c:v>-1.83928476807107E-2</c:v>
              </c:pt>
              <c:pt idx="8">
                <c:v>-1.933138082648711E-2</c:v>
              </c:pt>
              <c:pt idx="9">
                <c:v>-1.8987952766160939E-2</c:v>
              </c:pt>
              <c:pt idx="10">
                <c:v>-1.191226984660454E-2</c:v>
              </c:pt>
              <c:pt idx="11">
                <c:v>-1.3591438410952891E-2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691-4936-8B45-FB463765AC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80502"/>
        <c:axId val="61163228"/>
      </c:lineChart>
      <c:catAx>
        <c:axId val="428050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163228"/>
        <c:crosses val="autoZero"/>
        <c:auto val="1"/>
        <c:lblAlgn val="ctr"/>
        <c:lblOffset val="100"/>
        <c:noMultiLvlLbl val="0"/>
      </c:catAx>
      <c:valAx>
        <c:axId val="6116322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8050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-3.294648751542506E-2</c:v>
              </c:pt>
              <c:pt idx="1">
                <c:v>-8.9854657311971842E-4</c:v>
              </c:pt>
              <c:pt idx="2">
                <c:v>2.9688571983474962E-2</c:v>
              </c:pt>
              <c:pt idx="3">
                <c:v>3.8099154383971712E-2</c:v>
              </c:pt>
              <c:pt idx="4">
                <c:v>2.941737959853619E-2</c:v>
              </c:pt>
              <c:pt idx="5">
                <c:v>2.4246011444642331E-2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EA8-4341-8DD4-07D81A827EE2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5.0050707212660583E-2</c:v>
              </c:pt>
              <c:pt idx="1">
                <c:v>3.2936255596012209E-2</c:v>
              </c:pt>
              <c:pt idx="2">
                <c:v>8.1631111138233958E-3</c:v>
              </c:pt>
              <c:pt idx="3">
                <c:v>5.0673724643195417E-3</c:v>
              </c:pt>
              <c:pt idx="4">
                <c:v>3.6464688995518908E-3</c:v>
              </c:pt>
              <c:pt idx="5">
                <c:v>6.0444872688416593E-3</c:v>
              </c:pt>
              <c:pt idx="6">
                <c:v>1.8015063268475021E-2</c:v>
              </c:pt>
              <c:pt idx="7">
                <c:v>2.05389413162822E-2</c:v>
              </c:pt>
              <c:pt idx="8">
                <c:v>2.1943090383451439E-2</c:v>
              </c:pt>
              <c:pt idx="9">
                <c:v>2.4025997803661658E-2</c:v>
              </c:pt>
              <c:pt idx="10">
                <c:v>3.1129904954953821E-2</c:v>
              </c:pt>
              <c:pt idx="11">
                <c:v>2.77011640274436E-2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EA8-4341-8DD4-07D81A827E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498445"/>
        <c:axId val="64549823"/>
      </c:lineChart>
      <c:catAx>
        <c:axId val="2349844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549823"/>
        <c:crosses val="autoZero"/>
        <c:auto val="1"/>
        <c:lblAlgn val="ctr"/>
        <c:lblOffset val="100"/>
        <c:noMultiLvlLbl val="0"/>
      </c:catAx>
      <c:valAx>
        <c:axId val="6454982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49844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154-46E1-839E-601440C02B5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154-46E1-839E-601440C02B5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154-46E1-839E-601440C02B5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154-46E1-839E-601440C02B5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154-46E1-839E-601440C02B5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154-46E1-839E-601440C02B5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154-46E1-839E-601440C02B5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154-46E1-839E-601440C02B5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154-46E1-839E-601440C02B5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154-46E1-839E-601440C02B5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154-46E1-839E-601440C02B5C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jul.-25</c:v>
              </c:pt>
              <c:pt idx="1">
                <c:v>ago.-25</c:v>
              </c:pt>
              <c:pt idx="2">
                <c:v>sep.-25</c:v>
              </c:pt>
              <c:pt idx="3">
                <c:v>oct.-25</c:v>
              </c:pt>
              <c:pt idx="4">
                <c:v>nov.-25</c:v>
              </c:pt>
              <c:pt idx="5">
                <c:v>dic.-25</c:v>
              </c:pt>
              <c:pt idx="6">
                <c:v>ene.-26</c:v>
              </c:pt>
              <c:pt idx="7">
                <c:v>feb.-26</c:v>
              </c:pt>
              <c:pt idx="8">
                <c:v>mar.-26</c:v>
              </c:pt>
              <c:pt idx="9">
                <c:v>abr.-26</c:v>
              </c:pt>
              <c:pt idx="10">
                <c:v>may.-26</c:v>
              </c:pt>
              <c:pt idx="11">
                <c:v>jun.-26</c:v>
              </c:pt>
            </c:strLit>
          </c:cat>
          <c:val>
            <c:numLit>
              <c:formatCode>#,##0.00</c:formatCode>
              <c:ptCount val="12"/>
              <c:pt idx="0">
                <c:v>550.78861959599965</c:v>
              </c:pt>
              <c:pt idx="1">
                <c:v>549.21188360500003</c:v>
              </c:pt>
              <c:pt idx="2">
                <c:v>550.684111089</c:v>
              </c:pt>
              <c:pt idx="3">
                <c:v>553.47204743700013</c:v>
              </c:pt>
              <c:pt idx="4">
                <c:v>555.6870491320002</c:v>
              </c:pt>
              <c:pt idx="5">
                <c:v>556.17027836500017</c:v>
              </c:pt>
              <c:pt idx="6">
                <c:v>554.23622745300031</c:v>
              </c:pt>
              <c:pt idx="7">
                <c:v>554.88111629900027</c:v>
              </c:pt>
              <c:pt idx="8">
                <c:v>554.23122117000014</c:v>
              </c:pt>
              <c:pt idx="9">
                <c:v>555.3460894120002</c:v>
              </c:pt>
              <c:pt idx="10">
                <c:v>556.65944213000023</c:v>
              </c:pt>
              <c:pt idx="11">
                <c:v>558.45311547000017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A154-46E1-839E-601440C02B5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9919796"/>
        <c:axId val="25626796"/>
      </c:lineChart>
      <c:catAx>
        <c:axId val="991979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626796"/>
        <c:crosses val="autoZero"/>
        <c:auto val="1"/>
        <c:lblAlgn val="ctr"/>
        <c:lblOffset val="100"/>
        <c:noMultiLvlLbl val="0"/>
      </c:catAx>
      <c:valAx>
        <c:axId val="2562679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91979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10D-4037-ABF4-8720670B99D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10D-4037-ABF4-8720670B99D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10D-4037-ABF4-8720670B99D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10D-4037-ABF4-8720670B99D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10D-4037-ABF4-8720670B99D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10D-4037-ABF4-8720670B99D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10D-4037-ABF4-8720670B99D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10D-4037-ABF4-8720670B99D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10D-4037-ABF4-8720670B99D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10D-4037-ABF4-8720670B99D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10D-4037-ABF4-8720670B99DF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jul.-25</c:v>
              </c:pt>
              <c:pt idx="1">
                <c:v>ago.-25</c:v>
              </c:pt>
              <c:pt idx="2">
                <c:v>sep.-25</c:v>
              </c:pt>
              <c:pt idx="3">
                <c:v>oct.-25</c:v>
              </c:pt>
              <c:pt idx="4">
                <c:v>nov.-25</c:v>
              </c:pt>
              <c:pt idx="5">
                <c:v>dic.-25</c:v>
              </c:pt>
              <c:pt idx="6">
                <c:v>ene.-26</c:v>
              </c:pt>
              <c:pt idx="7">
                <c:v>feb.-26</c:v>
              </c:pt>
              <c:pt idx="8">
                <c:v>mar.-26</c:v>
              </c:pt>
              <c:pt idx="9">
                <c:v>abr.-26</c:v>
              </c:pt>
              <c:pt idx="10">
                <c:v>may.-26</c:v>
              </c:pt>
              <c:pt idx="11">
                <c:v>jun.-26</c:v>
              </c:pt>
            </c:strLit>
          </c:cat>
          <c:val>
            <c:numLit>
              <c:formatCode>#,##0.00</c:formatCode>
              <c:ptCount val="12"/>
              <c:pt idx="0">
                <c:v>175.90338800000001</c:v>
              </c:pt>
              <c:pt idx="1">
                <c:v>175.48625000000001</c:v>
              </c:pt>
              <c:pt idx="2">
                <c:v>176.610105</c:v>
              </c:pt>
              <c:pt idx="3">
                <c:v>179.371478</c:v>
              </c:pt>
              <c:pt idx="4">
                <c:v>179.84803600000001</c:v>
              </c:pt>
              <c:pt idx="5">
                <c:v>180.92017899999999</c:v>
              </c:pt>
              <c:pt idx="6">
                <c:v>180.496804</c:v>
              </c:pt>
              <c:pt idx="7">
                <c:v>181.83930599999999</c:v>
              </c:pt>
              <c:pt idx="8">
                <c:v>181.95663200000001</c:v>
              </c:pt>
              <c:pt idx="9">
                <c:v>182.431701</c:v>
              </c:pt>
              <c:pt idx="10">
                <c:v>183.598491</c:v>
              </c:pt>
              <c:pt idx="11">
                <c:v>185.09487300000001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A10D-4037-ABF4-8720670B99D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3036172"/>
        <c:axId val="28954781"/>
      </c:lineChart>
      <c:catAx>
        <c:axId val="2303617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954781"/>
        <c:crosses val="autoZero"/>
        <c:auto val="1"/>
        <c:lblAlgn val="ctr"/>
        <c:lblOffset val="100"/>
        <c:noMultiLvlLbl val="0"/>
      </c:catAx>
      <c:valAx>
        <c:axId val="2895478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03617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E1C-4391-B4EC-7804B27F719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1C-4391-B4EC-7804B27F719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E1C-4391-B4EC-7804B27F719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E1C-4391-B4EC-7804B27F719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E1C-4391-B4EC-7804B27F719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E1C-4391-B4EC-7804B27F719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E1C-4391-B4EC-7804B27F719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E1C-4391-B4EC-7804B27F719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E1C-4391-B4EC-7804B27F719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E1C-4391-B4EC-7804B27F719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E1C-4391-B4EC-7804B27F7193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jul.-25</c:v>
              </c:pt>
              <c:pt idx="1">
                <c:v>ago.-25</c:v>
              </c:pt>
              <c:pt idx="2">
                <c:v>sep.-25</c:v>
              </c:pt>
              <c:pt idx="3">
                <c:v>oct.-25</c:v>
              </c:pt>
              <c:pt idx="4">
                <c:v>nov.-25</c:v>
              </c:pt>
              <c:pt idx="5">
                <c:v>dic.-25</c:v>
              </c:pt>
              <c:pt idx="6">
                <c:v>ene.-26</c:v>
              </c:pt>
              <c:pt idx="7">
                <c:v>feb.-26</c:v>
              </c:pt>
              <c:pt idx="8">
                <c:v>mar.-26</c:v>
              </c:pt>
              <c:pt idx="9">
                <c:v>abr.-26</c:v>
              </c:pt>
              <c:pt idx="10">
                <c:v>may.-26</c:v>
              </c:pt>
              <c:pt idx="11">
                <c:v>jun.-26</c:v>
              </c:pt>
            </c:strLit>
          </c:cat>
          <c:val>
            <c:numLit>
              <c:formatCode>#,##0.00</c:formatCode>
              <c:ptCount val="12"/>
              <c:pt idx="0">
                <c:v>81.861801</c:v>
              </c:pt>
              <c:pt idx="1">
                <c:v>80.955337999999998</c:v>
              </c:pt>
              <c:pt idx="2">
                <c:v>81.284854999999993</c:v>
              </c:pt>
              <c:pt idx="3">
                <c:v>81.498364999999993</c:v>
              </c:pt>
              <c:pt idx="4">
                <c:v>82.006523000000001</c:v>
              </c:pt>
              <c:pt idx="5">
                <c:v>81.735153999999994</c:v>
              </c:pt>
              <c:pt idx="6">
                <c:v>81.815203999999994</c:v>
              </c:pt>
              <c:pt idx="7">
                <c:v>81.558797999999996</c:v>
              </c:pt>
              <c:pt idx="8">
                <c:v>80.03004</c:v>
              </c:pt>
              <c:pt idx="9">
                <c:v>79.904477999999997</c:v>
              </c:pt>
              <c:pt idx="10">
                <c:v>80.300189000000003</c:v>
              </c:pt>
              <c:pt idx="11">
                <c:v>80.158210999999994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3E1C-4391-B4EC-7804B27F71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0400221"/>
        <c:axId val="20305445"/>
      </c:lineChart>
      <c:catAx>
        <c:axId val="6040022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305445"/>
        <c:crosses val="autoZero"/>
        <c:auto val="1"/>
        <c:lblAlgn val="ctr"/>
        <c:lblOffset val="100"/>
        <c:noMultiLvlLbl val="0"/>
      </c:catAx>
      <c:valAx>
        <c:axId val="2030544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40022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D7A-40B9-87E1-B872038D06B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7A-40B9-87E1-B872038D06B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D7A-40B9-87E1-B872038D06B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7A-40B9-87E1-B872038D06B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D7A-40B9-87E1-B872038D06B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D7A-40B9-87E1-B872038D06B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D7A-40B9-87E1-B872038D06B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D7A-40B9-87E1-B872038D06B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D7A-40B9-87E1-B872038D06B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D7A-40B9-87E1-B872038D06B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D7A-40B9-87E1-B872038D06B2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jul.-25</c:v>
              </c:pt>
              <c:pt idx="1">
                <c:v>ago.-25</c:v>
              </c:pt>
              <c:pt idx="2">
                <c:v>sep.-25</c:v>
              </c:pt>
              <c:pt idx="3">
                <c:v>oct.-25</c:v>
              </c:pt>
              <c:pt idx="4">
                <c:v>nov.-25</c:v>
              </c:pt>
              <c:pt idx="5">
                <c:v>dic.-25</c:v>
              </c:pt>
              <c:pt idx="6">
                <c:v>ene.-26</c:v>
              </c:pt>
              <c:pt idx="7">
                <c:v>feb.-26</c:v>
              </c:pt>
              <c:pt idx="8">
                <c:v>mar.-26</c:v>
              </c:pt>
              <c:pt idx="9">
                <c:v>abr.-26</c:v>
              </c:pt>
              <c:pt idx="10">
                <c:v>may.-26</c:v>
              </c:pt>
              <c:pt idx="11">
                <c:v>jun.-26</c:v>
              </c:pt>
            </c:strLit>
          </c:cat>
          <c:val>
            <c:numLit>
              <c:formatCode>#,##0.00</c:formatCode>
              <c:ptCount val="12"/>
              <c:pt idx="0">
                <c:v>277.65369199999998</c:v>
              </c:pt>
              <c:pt idx="1">
                <c:v>277.44977499999999</c:v>
              </c:pt>
              <c:pt idx="2">
                <c:v>277.42059999999998</c:v>
              </c:pt>
              <c:pt idx="3">
                <c:v>277.11620900000003</c:v>
              </c:pt>
              <c:pt idx="4">
                <c:v>278.30227400000001</c:v>
              </c:pt>
              <c:pt idx="5">
                <c:v>277.95189599999998</c:v>
              </c:pt>
              <c:pt idx="6">
                <c:v>276.26571100000001</c:v>
              </c:pt>
              <c:pt idx="7">
                <c:v>276.01958400000001</c:v>
              </c:pt>
              <c:pt idx="8">
                <c:v>276.64315900000003</c:v>
              </c:pt>
              <c:pt idx="9">
                <c:v>277.44560899999999</c:v>
              </c:pt>
              <c:pt idx="10">
                <c:v>277.08702299999999</c:v>
              </c:pt>
              <c:pt idx="11">
                <c:v>277.35318599999999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BD7A-40B9-87E1-B872038D06B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459216"/>
        <c:axId val="41746971"/>
      </c:lineChart>
      <c:catAx>
        <c:axId val="2145921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746971"/>
        <c:crosses val="autoZero"/>
        <c:auto val="1"/>
        <c:lblAlgn val="ctr"/>
        <c:lblOffset val="100"/>
        <c:noMultiLvlLbl val="0"/>
      </c:catAx>
      <c:valAx>
        <c:axId val="4174697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45921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6BD-4CB1-8E24-AFC8A325298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6BD-4CB1-8E24-AFC8A325298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6BD-4CB1-8E24-AFC8A325298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6BD-4CB1-8E24-AFC8A325298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6BD-4CB1-8E24-AFC8A325298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6BD-4CB1-8E24-AFC8A3252980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6BD-4CB1-8E24-AFC8A3252980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6BD-4CB1-8E24-AFC8A3252980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6BD-4CB1-8E24-AFC8A3252980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6BD-4CB1-8E24-AFC8A3252980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6BD-4CB1-8E24-AFC8A3252980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jul.-25</c:v>
              </c:pt>
              <c:pt idx="1">
                <c:v>ago.-25</c:v>
              </c:pt>
              <c:pt idx="2">
                <c:v>sep.-25</c:v>
              </c:pt>
              <c:pt idx="3">
                <c:v>oct.-25</c:v>
              </c:pt>
              <c:pt idx="4">
                <c:v>nov.-25</c:v>
              </c:pt>
              <c:pt idx="5">
                <c:v>dic.-25</c:v>
              </c:pt>
              <c:pt idx="6">
                <c:v>ene.-26</c:v>
              </c:pt>
              <c:pt idx="7">
                <c:v>feb.-26</c:v>
              </c:pt>
              <c:pt idx="8">
                <c:v>mar.-26</c:v>
              </c:pt>
              <c:pt idx="9">
                <c:v>abr.-26</c:v>
              </c:pt>
              <c:pt idx="10">
                <c:v>may.-26</c:v>
              </c:pt>
              <c:pt idx="11">
                <c:v>jun.-26</c:v>
              </c:pt>
            </c:strLit>
          </c:cat>
          <c:val>
            <c:numLit>
              <c:formatCode>#,##0.00</c:formatCode>
              <c:ptCount val="12"/>
              <c:pt idx="0">
                <c:v>190.90903</c:v>
              </c:pt>
              <c:pt idx="1">
                <c:v>190.58229700000001</c:v>
              </c:pt>
              <c:pt idx="2">
                <c:v>190.15519</c:v>
              </c:pt>
              <c:pt idx="3">
                <c:v>189.89612500000001</c:v>
              </c:pt>
              <c:pt idx="4">
                <c:v>190.87188499999999</c:v>
              </c:pt>
              <c:pt idx="5">
                <c:v>190.36686499999999</c:v>
              </c:pt>
              <c:pt idx="6">
                <c:v>189.18062900000001</c:v>
              </c:pt>
              <c:pt idx="7">
                <c:v>189.08955399999999</c:v>
              </c:pt>
              <c:pt idx="8">
                <c:v>189.574815</c:v>
              </c:pt>
              <c:pt idx="9">
                <c:v>189.90160900000001</c:v>
              </c:pt>
              <c:pt idx="10">
                <c:v>189.53365299999999</c:v>
              </c:pt>
              <c:pt idx="11">
                <c:v>189.35711499999999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06BD-4CB1-8E24-AFC8A32529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6155934"/>
        <c:axId val="29039632"/>
      </c:lineChart>
      <c:catAx>
        <c:axId val="5615593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9039632"/>
        <c:crosses val="autoZero"/>
        <c:auto val="1"/>
        <c:lblAlgn val="ctr"/>
        <c:lblOffset val="100"/>
        <c:noMultiLvlLbl val="0"/>
      </c:catAx>
      <c:valAx>
        <c:axId val="2903963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15593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EEF-43FA-8079-0CE7DFFA197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EF-43FA-8079-0CE7DFFA197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EEF-43FA-8079-0CE7DFFA197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EEF-43FA-8079-0CE7DFFA197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EEF-43FA-8079-0CE7DFFA197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EEF-43FA-8079-0CE7DFFA197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EEF-43FA-8079-0CE7DFFA197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EEF-43FA-8079-0CE7DFFA197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EEF-43FA-8079-0CE7DFFA197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EEF-43FA-8079-0CE7DFFA197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EEF-43FA-8079-0CE7DFFA197A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jul.-25</c:v>
              </c:pt>
              <c:pt idx="1">
                <c:v>ago.-25</c:v>
              </c:pt>
              <c:pt idx="2">
                <c:v>sep.-25</c:v>
              </c:pt>
              <c:pt idx="3">
                <c:v>oct.-25</c:v>
              </c:pt>
              <c:pt idx="4">
                <c:v>nov.-25</c:v>
              </c:pt>
              <c:pt idx="5">
                <c:v>dic.-25</c:v>
              </c:pt>
              <c:pt idx="6">
                <c:v>ene.-26</c:v>
              </c:pt>
              <c:pt idx="7">
                <c:v>feb.-26</c:v>
              </c:pt>
              <c:pt idx="8">
                <c:v>mar.-26</c:v>
              </c:pt>
              <c:pt idx="9">
                <c:v>abr.-26</c:v>
              </c:pt>
              <c:pt idx="10">
                <c:v>may.-26</c:v>
              </c:pt>
              <c:pt idx="11">
                <c:v>jun.-26</c:v>
              </c:pt>
            </c:strLit>
          </c:cat>
          <c:val>
            <c:numLit>
              <c:formatCode>#,##0.00</c:formatCode>
              <c:ptCount val="12"/>
              <c:pt idx="0">
                <c:v>18.324714749999998</c:v>
              </c:pt>
              <c:pt idx="1">
                <c:v>18.38336425</c:v>
              </c:pt>
              <c:pt idx="2">
                <c:v>18.433508499999999</c:v>
              </c:pt>
              <c:pt idx="3">
                <c:v>18.499367249999999</c:v>
              </c:pt>
              <c:pt idx="4">
                <c:v>18.652205500000001</c:v>
              </c:pt>
              <c:pt idx="5">
                <c:v>18.63454625</c:v>
              </c:pt>
              <c:pt idx="6">
                <c:v>18.587896749999999</c:v>
              </c:pt>
              <c:pt idx="7">
                <c:v>18.63200075</c:v>
              </c:pt>
              <c:pt idx="8">
                <c:v>18.763295500000002</c:v>
              </c:pt>
              <c:pt idx="9">
                <c:v>18.859573000000001</c:v>
              </c:pt>
              <c:pt idx="10">
                <c:v>18.857634749999999</c:v>
              </c:pt>
              <c:pt idx="11">
                <c:v>18.857624999999999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3EEF-43FA-8079-0CE7DFFA197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4452655"/>
        <c:axId val="32104870"/>
      </c:lineChart>
      <c:catAx>
        <c:axId val="5445265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104870"/>
        <c:crosses val="autoZero"/>
        <c:auto val="1"/>
        <c:lblAlgn val="ctr"/>
        <c:lblOffset val="100"/>
        <c:noMultiLvlLbl val="0"/>
      </c:catAx>
      <c:valAx>
        <c:axId val="3210487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45265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75E-4C86-88C6-A5D7DE4B482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75E-4C86-88C6-A5D7DE4B482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75E-4C86-88C6-A5D7DE4B482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75E-4C86-88C6-A5D7DE4B482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75E-4C86-88C6-A5D7DE4B482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75E-4C86-88C6-A5D7DE4B482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75E-4C86-88C6-A5D7DE4B4829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75E-4C86-88C6-A5D7DE4B4829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75E-4C86-88C6-A5D7DE4B4829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75E-4C86-88C6-A5D7DE4B4829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75E-4C86-88C6-A5D7DE4B4829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jul.-25</c:v>
              </c:pt>
              <c:pt idx="1">
                <c:v>ago.-25</c:v>
              </c:pt>
              <c:pt idx="2">
                <c:v>sep.-25</c:v>
              </c:pt>
              <c:pt idx="3">
                <c:v>oct.-25</c:v>
              </c:pt>
              <c:pt idx="4">
                <c:v>nov.-25</c:v>
              </c:pt>
              <c:pt idx="5">
                <c:v>dic.-25</c:v>
              </c:pt>
              <c:pt idx="6">
                <c:v>ene.-26</c:v>
              </c:pt>
              <c:pt idx="7">
                <c:v>feb.-26</c:v>
              </c:pt>
              <c:pt idx="8">
                <c:v>mar.-26</c:v>
              </c:pt>
              <c:pt idx="9">
                <c:v>abr.-26</c:v>
              </c:pt>
              <c:pt idx="10">
                <c:v>may.-26</c:v>
              </c:pt>
              <c:pt idx="11">
                <c:v>jun.-26</c:v>
              </c:pt>
            </c:strLit>
          </c:cat>
          <c:val>
            <c:numLit>
              <c:formatCode>0.00%</c:formatCode>
              <c:ptCount val="12"/>
              <c:pt idx="0">
                <c:v>-4.9559731894618054E-3</c:v>
              </c:pt>
              <c:pt idx="1">
                <c:v>-1.0355570827822871E-2</c:v>
              </c:pt>
              <c:pt idx="2">
                <c:v>-9.8268255076892526E-3</c:v>
              </c:pt>
              <c:pt idx="3">
                <c:v>-6.4682436667065834E-3</c:v>
              </c:pt>
              <c:pt idx="4">
                <c:v>-1.7297205328692361E-3</c:v>
              </c:pt>
              <c:pt idx="5">
                <c:v>-2.7773293470522349E-3</c:v>
              </c:pt>
              <c:pt idx="6">
                <c:v>-1.47754729010996E-3</c:v>
              </c:pt>
              <c:pt idx="7">
                <c:v>-1.847582062487436E-3</c:v>
              </c:pt>
              <c:pt idx="8">
                <c:v>-3.8233302610536021E-3</c:v>
              </c:pt>
              <c:pt idx="9">
                <c:v>7.6877140725969723E-4</c:v>
              </c:pt>
              <c:pt idx="10">
                <c:v>9.3989550958459098E-3</c:v>
              </c:pt>
              <c:pt idx="11">
                <c:v>1.6429212232089999E-2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A75E-4C86-88C6-A5D7DE4B482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9541109"/>
        <c:axId val="24766581"/>
      </c:lineChart>
      <c:catAx>
        <c:axId val="3954110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766581"/>
        <c:crosses val="autoZero"/>
        <c:auto val="1"/>
        <c:lblAlgn val="ctr"/>
        <c:lblOffset val="100"/>
        <c:noMultiLvlLbl val="0"/>
      </c:catAx>
      <c:valAx>
        <c:axId val="2476658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54110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E4A-4F9A-ABE3-940561DC7E9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E4A-4F9A-ABE3-940561DC7E9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E4A-4F9A-ABE3-940561DC7E9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E4A-4F9A-ABE3-940561DC7E9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E4A-4F9A-ABE3-940561DC7E9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E4A-4F9A-ABE3-940561DC7E9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E4A-4F9A-ABE3-940561DC7E99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E4A-4F9A-ABE3-940561DC7E99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E4A-4F9A-ABE3-940561DC7E99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E4A-4F9A-ABE3-940561DC7E99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E4A-4F9A-ABE3-940561DC7E99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jul.-25</c:v>
              </c:pt>
              <c:pt idx="1">
                <c:v>ago.-25</c:v>
              </c:pt>
              <c:pt idx="2">
                <c:v>sep.-25</c:v>
              </c:pt>
              <c:pt idx="3">
                <c:v>oct.-25</c:v>
              </c:pt>
              <c:pt idx="4">
                <c:v>nov.-25</c:v>
              </c:pt>
              <c:pt idx="5">
                <c:v>dic.-25</c:v>
              </c:pt>
              <c:pt idx="6">
                <c:v>ene.-26</c:v>
              </c:pt>
              <c:pt idx="7">
                <c:v>feb.-26</c:v>
              </c:pt>
              <c:pt idx="8">
                <c:v>mar.-26</c:v>
              </c:pt>
              <c:pt idx="9">
                <c:v>abr.-26</c:v>
              </c:pt>
              <c:pt idx="10">
                <c:v>may.-26</c:v>
              </c:pt>
              <c:pt idx="11">
                <c:v>jun.-26</c:v>
              </c:pt>
            </c:strLit>
          </c:cat>
          <c:val>
            <c:numLit>
              <c:formatCode>0.00%</c:formatCode>
              <c:ptCount val="12"/>
              <c:pt idx="0">
                <c:v>-1.6409727342620872E-2</c:v>
              </c:pt>
              <c:pt idx="1">
                <c:v>-2.2083480814792111E-2</c:v>
              </c:pt>
              <c:pt idx="2">
                <c:v>-1.546535161175462E-2</c:v>
              </c:pt>
              <c:pt idx="3">
                <c:v>2.9307568041835909E-3</c:v>
              </c:pt>
              <c:pt idx="4">
                <c:v>5.8481044500184824E-3</c:v>
              </c:pt>
              <c:pt idx="5">
                <c:v>1.007160201351311E-2</c:v>
              </c:pt>
              <c:pt idx="6">
                <c:v>1.6784645818062511E-2</c:v>
              </c:pt>
              <c:pt idx="7">
                <c:v>2.6554660981287479E-2</c:v>
              </c:pt>
              <c:pt idx="8">
                <c:v>2.6230748306898009E-2</c:v>
              </c:pt>
              <c:pt idx="9">
                <c:v>2.9280085183402801E-2</c:v>
              </c:pt>
              <c:pt idx="10">
                <c:v>4.2820148970808991E-2</c:v>
              </c:pt>
              <c:pt idx="11">
                <c:v>6.0898942512953698E-2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0E4A-4F9A-ABE3-940561DC7E9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7106269"/>
        <c:axId val="6807983"/>
      </c:lineChart>
      <c:catAx>
        <c:axId val="2710626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807983"/>
        <c:crosses val="autoZero"/>
        <c:auto val="1"/>
        <c:lblAlgn val="ctr"/>
        <c:lblOffset val="100"/>
        <c:noMultiLvlLbl val="0"/>
      </c:catAx>
      <c:valAx>
        <c:axId val="680798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10626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65A-4513-AB76-5399D7657A3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65A-4513-AB76-5399D7657A3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65A-4513-AB76-5399D7657A3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65A-4513-AB76-5399D7657A3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65A-4513-AB76-5399D7657A3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65A-4513-AB76-5399D7657A3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65A-4513-AB76-5399D7657A39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65A-4513-AB76-5399D7657A39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65A-4513-AB76-5399D7657A39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65A-4513-AB76-5399D7657A39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65A-4513-AB76-5399D7657A39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jul.-25</c:v>
              </c:pt>
              <c:pt idx="1">
                <c:v>ago.-25</c:v>
              </c:pt>
              <c:pt idx="2">
                <c:v>sep.-25</c:v>
              </c:pt>
              <c:pt idx="3">
                <c:v>oct.-25</c:v>
              </c:pt>
              <c:pt idx="4">
                <c:v>nov.-25</c:v>
              </c:pt>
              <c:pt idx="5">
                <c:v>dic.-25</c:v>
              </c:pt>
              <c:pt idx="6">
                <c:v>ene.-26</c:v>
              </c:pt>
              <c:pt idx="7">
                <c:v>feb.-26</c:v>
              </c:pt>
              <c:pt idx="8">
                <c:v>mar.-26</c:v>
              </c:pt>
              <c:pt idx="9">
                <c:v>abr.-26</c:v>
              </c:pt>
              <c:pt idx="10">
                <c:v>may.-26</c:v>
              </c:pt>
              <c:pt idx="11">
                <c:v>jun.-26</c:v>
              </c:pt>
            </c:strLit>
          </c:cat>
          <c:val>
            <c:numLit>
              <c:formatCode>0.00%</c:formatCode>
              <c:ptCount val="12"/>
              <c:pt idx="0">
                <c:v>-3.8587089532784391E-2</c:v>
              </c:pt>
              <c:pt idx="1">
                <c:v>-4.5797160390013268E-2</c:v>
              </c:pt>
              <c:pt idx="2">
                <c:v>-4.2264867298865277E-2</c:v>
              </c:pt>
              <c:pt idx="3">
                <c:v>-3.9218451365199532E-2</c:v>
              </c:pt>
              <c:pt idx="4">
                <c:v>-3.3935841219392651E-2</c:v>
              </c:pt>
              <c:pt idx="5">
                <c:v>-3.5727994852317903E-2</c:v>
              </c:pt>
              <c:pt idx="6">
                <c:v>-1.9038024672316169E-2</c:v>
              </c:pt>
              <c:pt idx="7">
                <c:v>-2.9747181175352279E-2</c:v>
              </c:pt>
              <c:pt idx="8">
                <c:v>-5.6051120933720777E-2</c:v>
              </c:pt>
              <c:pt idx="9">
                <c:v>-5.3558817395272608E-2</c:v>
              </c:pt>
              <c:pt idx="10">
                <c:v>-3.416829107631094E-2</c:v>
              </c:pt>
              <c:pt idx="11">
                <c:v>-3.0747606642240459E-2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A65A-4513-AB76-5399D7657A3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0015433"/>
        <c:axId val="64793404"/>
      </c:lineChart>
      <c:catAx>
        <c:axId val="2001543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793404"/>
        <c:crosses val="autoZero"/>
        <c:auto val="1"/>
        <c:lblAlgn val="ctr"/>
        <c:lblOffset val="100"/>
        <c:noMultiLvlLbl val="0"/>
      </c:catAx>
      <c:valAx>
        <c:axId val="6479340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1543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4E3-4433-B45A-EC9F2419B1C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4E3-4433-B45A-EC9F2419B1C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4E3-4433-B45A-EC9F2419B1C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4E3-4433-B45A-EC9F2419B1C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4E3-4433-B45A-EC9F2419B1C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4E3-4433-B45A-EC9F2419B1C0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4E3-4433-B45A-EC9F2419B1C0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4E3-4433-B45A-EC9F2419B1C0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4E3-4433-B45A-EC9F2419B1C0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4E3-4433-B45A-EC9F2419B1C0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4E3-4433-B45A-EC9F2419B1C0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jul.-25</c:v>
              </c:pt>
              <c:pt idx="1">
                <c:v>ago.-25</c:v>
              </c:pt>
              <c:pt idx="2">
                <c:v>sep.-25</c:v>
              </c:pt>
              <c:pt idx="3">
                <c:v>oct.-25</c:v>
              </c:pt>
              <c:pt idx="4">
                <c:v>nov.-25</c:v>
              </c:pt>
              <c:pt idx="5">
                <c:v>dic.-25</c:v>
              </c:pt>
              <c:pt idx="6">
                <c:v>ene.-26</c:v>
              </c:pt>
              <c:pt idx="7">
                <c:v>feb.-26</c:v>
              </c:pt>
              <c:pt idx="8">
                <c:v>mar.-26</c:v>
              </c:pt>
              <c:pt idx="9">
                <c:v>abr.-26</c:v>
              </c:pt>
              <c:pt idx="10">
                <c:v>may.-26</c:v>
              </c:pt>
              <c:pt idx="11">
                <c:v>jun.-26</c:v>
              </c:pt>
            </c:strLit>
          </c:cat>
          <c:val>
            <c:numLit>
              <c:formatCode>0.00%</c:formatCode>
              <c:ptCount val="12"/>
              <c:pt idx="0">
                <c:v>1.4471776338199819E-2</c:v>
              </c:pt>
              <c:pt idx="1">
                <c:v>9.5315134313810387E-3</c:v>
              </c:pt>
              <c:pt idx="2">
                <c:v>4.9446014709753324E-3</c:v>
              </c:pt>
              <c:pt idx="3">
                <c:v>-1.4024376095638619E-3</c:v>
              </c:pt>
              <c:pt idx="4">
                <c:v>4.1998085678118316E-3</c:v>
              </c:pt>
              <c:pt idx="5">
                <c:v>-6.8192611900426187E-4</c:v>
              </c:pt>
              <c:pt idx="6">
                <c:v>-8.3554110818834185E-3</c:v>
              </c:pt>
              <c:pt idx="7">
                <c:v>-1.082903374328789E-2</c:v>
              </c:pt>
              <c:pt idx="8">
                <c:v>-6.7985057902206839E-3</c:v>
              </c:pt>
              <c:pt idx="9">
                <c:v>-9.4758623424348414E-4</c:v>
              </c:pt>
              <c:pt idx="10">
                <c:v>9.1538739553278159E-4</c:v>
              </c:pt>
              <c:pt idx="11">
                <c:v>1.601963315195729E-3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74E3-4433-B45A-EC9F2419B1C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464081"/>
        <c:axId val="45625446"/>
      </c:lineChart>
      <c:catAx>
        <c:axId val="146408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625446"/>
        <c:crosses val="autoZero"/>
        <c:auto val="1"/>
        <c:lblAlgn val="ctr"/>
        <c:lblOffset val="100"/>
        <c:noMultiLvlLbl val="0"/>
      </c:catAx>
      <c:valAx>
        <c:axId val="4562544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6408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9D3-45BE-8273-58E29286B71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9D3-45BE-8273-58E29286B71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9D3-45BE-8273-58E29286B71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9D3-45BE-8273-58E29286B71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9D3-45BE-8273-58E29286B71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9D3-45BE-8273-58E29286B71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9D3-45BE-8273-58E29286B71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9D3-45BE-8273-58E29286B71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9D3-45BE-8273-58E29286B71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9D3-45BE-8273-58E29286B716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9D3-45BE-8273-58E29286B716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jul.-25</c:v>
              </c:pt>
              <c:pt idx="1">
                <c:v>ago.-25</c:v>
              </c:pt>
              <c:pt idx="2">
                <c:v>sep.-25</c:v>
              </c:pt>
              <c:pt idx="3">
                <c:v>oct.-25</c:v>
              </c:pt>
              <c:pt idx="4">
                <c:v>nov.-25</c:v>
              </c:pt>
              <c:pt idx="5">
                <c:v>dic.-25</c:v>
              </c:pt>
              <c:pt idx="6">
                <c:v>ene.-26</c:v>
              </c:pt>
              <c:pt idx="7">
                <c:v>feb.-26</c:v>
              </c:pt>
              <c:pt idx="8">
                <c:v>mar.-26</c:v>
              </c:pt>
              <c:pt idx="9">
                <c:v>abr.-26</c:v>
              </c:pt>
              <c:pt idx="10">
                <c:v>may.-26</c:v>
              </c:pt>
              <c:pt idx="11">
                <c:v>jun.-26</c:v>
              </c:pt>
            </c:strLit>
          </c:cat>
          <c:val>
            <c:numLit>
              <c:formatCode>0.00%</c:formatCode>
              <c:ptCount val="12"/>
              <c:pt idx="0">
                <c:v>8.4825588893469306E-3</c:v>
              </c:pt>
              <c:pt idx="1">
                <c:v>1.8600674456687699E-4</c:v>
              </c:pt>
              <c:pt idx="2">
                <c:v>-8.0048769666959882E-3</c:v>
              </c:pt>
              <c:pt idx="3">
                <c:v>-1.468776138515334E-2</c:v>
              </c:pt>
              <c:pt idx="4">
                <c:v>-8.1928221222227551E-3</c:v>
              </c:pt>
              <c:pt idx="5">
                <c:v>-1.359143841095291E-2</c:v>
              </c:pt>
              <c:pt idx="6">
                <c:v>-2.1656202496241221E-2</c:v>
              </c:pt>
              <c:pt idx="7">
                <c:v>-2.1680180220708618E-2</c:v>
              </c:pt>
              <c:pt idx="8">
                <c:v>-1.4647813162343979E-2</c:v>
              </c:pt>
              <c:pt idx="9">
                <c:v>-9.8536713253742966E-3</c:v>
              </c:pt>
              <c:pt idx="10">
                <c:v>-7.6769600444716339E-3</c:v>
              </c:pt>
              <c:pt idx="11">
                <c:v>-6.1785815446702627E-3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A9D3-45BE-8273-58E29286B71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1272112"/>
        <c:axId val="59142397"/>
      </c:lineChart>
      <c:catAx>
        <c:axId val="3127211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142397"/>
        <c:crosses val="autoZero"/>
        <c:auto val="1"/>
        <c:lblAlgn val="ctr"/>
        <c:lblOffset val="100"/>
        <c:noMultiLvlLbl val="0"/>
      </c:catAx>
      <c:valAx>
        <c:axId val="5914239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27211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A35-47A7-8EC5-4C854D7AF38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A35-47A7-8EC5-4C854D7AF38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A35-47A7-8EC5-4C854D7AF38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A35-47A7-8EC5-4C854D7AF38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A35-47A7-8EC5-4C854D7AF38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A35-47A7-8EC5-4C854D7AF38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A35-47A7-8EC5-4C854D7AF38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A35-47A7-8EC5-4C854D7AF38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A35-47A7-8EC5-4C854D7AF38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A35-47A7-8EC5-4C854D7AF38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A35-47A7-8EC5-4C854D7AF38A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jul.-25</c:v>
              </c:pt>
              <c:pt idx="1">
                <c:v>ago.-25</c:v>
              </c:pt>
              <c:pt idx="2">
                <c:v>sep.-25</c:v>
              </c:pt>
              <c:pt idx="3">
                <c:v>oct.-25</c:v>
              </c:pt>
              <c:pt idx="4">
                <c:v>nov.-25</c:v>
              </c:pt>
              <c:pt idx="5">
                <c:v>dic.-25</c:v>
              </c:pt>
              <c:pt idx="6">
                <c:v>ene.-26</c:v>
              </c:pt>
              <c:pt idx="7">
                <c:v>feb.-26</c:v>
              </c:pt>
              <c:pt idx="8">
                <c:v>mar.-26</c:v>
              </c:pt>
              <c:pt idx="9">
                <c:v>abr.-26</c:v>
              </c:pt>
              <c:pt idx="10">
                <c:v>may.-26</c:v>
              </c:pt>
              <c:pt idx="11">
                <c:v>jun.-26</c:v>
              </c:pt>
            </c:strLit>
          </c:cat>
          <c:val>
            <c:numLit>
              <c:formatCode>0.00%</c:formatCode>
              <c:ptCount val="12"/>
              <c:pt idx="0">
                <c:v>4.5570360092334568E-2</c:v>
              </c:pt>
              <c:pt idx="1">
                <c:v>4.0288038579813987E-2</c:v>
              </c:pt>
              <c:pt idx="2">
                <c:v>3.3337877267338167E-2</c:v>
              </c:pt>
              <c:pt idx="3">
                <c:v>2.7936305332196341E-2</c:v>
              </c:pt>
              <c:pt idx="4">
                <c:v>3.4056089107909152E-2</c:v>
              </c:pt>
              <c:pt idx="5">
                <c:v>2.7701164027443569E-2</c:v>
              </c:pt>
              <c:pt idx="6">
                <c:v>2.132696731225928E-2</c:v>
              </c:pt>
              <c:pt idx="7">
                <c:v>2.246711146343933E-2</c:v>
              </c:pt>
              <c:pt idx="8">
                <c:v>3.2801655913370649E-2</c:v>
              </c:pt>
              <c:pt idx="9">
                <c:v>3.8406078854494333E-2</c:v>
              </c:pt>
              <c:pt idx="10">
                <c:v>3.8426632034520951E-2</c:v>
              </c:pt>
              <c:pt idx="11">
                <c:v>3.6843051978358479E-2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DA35-47A7-8EC5-4C854D7AF38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9061521"/>
        <c:axId val="51443254"/>
      </c:lineChart>
      <c:catAx>
        <c:axId val="5906152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443254"/>
        <c:crosses val="autoZero"/>
        <c:auto val="1"/>
        <c:lblAlgn val="ctr"/>
        <c:lblOffset val="100"/>
        <c:noMultiLvlLbl val="0"/>
      </c:catAx>
      <c:valAx>
        <c:axId val="5144325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06152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9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9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9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9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image" Target="../media/image11.png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2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image" Target="../media/image13.png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image" Target="../media/image13.png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167224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60007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1</xdr:row>
      <xdr:rowOff>245408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04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C178DAD9-3BB2-411A-B348-309D90565B72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CC47CE06-60C3-46A6-90FD-1CE74CA4F394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oneCellAnchor>
    <xdr:from>
      <xdr:col>6</xdr:col>
      <xdr:colOff>685800</xdr:colOff>
      <xdr:row>3</xdr:row>
      <xdr:rowOff>142875</xdr:rowOff>
    </xdr:from>
    <xdr:ext cx="4333875" cy="571500"/>
    <xdr:pic>
      <xdr:nvPicPr>
        <xdr:cNvPr id="4" name="Imagen 3">
          <a:extLst>
            <a:ext uri="{FF2B5EF4-FFF2-40B4-BE49-F238E27FC236}">
              <a16:creationId xmlns:a16="http://schemas.microsoft.com/office/drawing/2014/main" id="{56799CF9-E9BC-463C-8680-5C96BD495149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0" y="691515"/>
          <a:ext cx="4333875" cy="571500"/>
        </a:xfrm>
        <a:prstGeom prst="rect">
          <a:avLst/>
        </a:prstGeom>
      </xdr:spPr>
    </xdr:pic>
    <xdr:clientData/>
  </xdr:one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82F6C137-70D1-4BA8-8424-48F98E214131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F71F7ECA-E72C-468B-80D4-137898EEB5FA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A9FF1A8E-4986-43B5-BD43-5122E065315C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27</xdr:row>
      <xdr:rowOff>5399</xdr:rowOff>
    </xdr:to>
    <xdr:sp macro="" textlink="">
      <xdr:nvSpPr>
        <xdr:cNvPr id="8" name="CuadroTexto 8">
          <a:extLst>
            <a:ext uri="{FF2B5EF4-FFF2-40B4-BE49-F238E27FC236}">
              <a16:creationId xmlns:a16="http://schemas.microsoft.com/office/drawing/2014/main" id="{D3D2FE67-8E34-4BBE-A570-24B5B226E125}"/>
            </a:ext>
          </a:extLst>
        </xdr:cNvPr>
        <xdr:cNvSpPr txBox="1"/>
      </xdr:nvSpPr>
      <xdr:spPr>
        <a:xfrm>
          <a:off x="0" y="4381028"/>
          <a:ext cx="10239162" cy="56213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 IMPORT-EXPORT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76201</xdr:colOff>
      <xdr:row>0</xdr:row>
      <xdr:rowOff>6132</xdr:rowOff>
    </xdr:from>
    <xdr:to>
      <xdr:col>13</xdr:col>
      <xdr:colOff>701040</xdr:colOff>
      <xdr:row>2</xdr:row>
      <xdr:rowOff>93372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F13A233-C3E5-4F20-9DA7-0D9A66CBF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1" y="6132"/>
          <a:ext cx="3764279" cy="52920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D59DD1C-52BF-4151-92CA-427424891C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77015</xdr:colOff>
      <xdr:row>0</xdr:row>
      <xdr:rowOff>0</xdr:rowOff>
    </xdr:from>
    <xdr:to>
      <xdr:col>13</xdr:col>
      <xdr:colOff>703175</xdr:colOff>
      <xdr:row>2</xdr:row>
      <xdr:rowOff>88149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14C5093-8047-467A-8441-511B72EA6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3695" y="0"/>
          <a:ext cx="3765600" cy="530109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17B868C-E720-4740-825B-AC954C27FB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323799-BDCD-4725-AA00-5245662AF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734059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B84DFFF-9D9E-4B07-8C42-CA7AB44E21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3843</xdr:rowOff>
    </xdr:from>
    <xdr:to>
      <xdr:col>13</xdr:col>
      <xdr:colOff>703296</xdr:colOff>
      <xdr:row>2</xdr:row>
      <xdr:rowOff>92123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856A16-D43D-423F-850A-339649FA2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3843"/>
          <a:ext cx="3766536" cy="53024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735964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0BB4EB7-0639-4DCB-9409-E26965056D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475C3D1-45D5-4A00-813A-A85DAB4EB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EECCF0D-0758-4D9E-8A4D-97BC675028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62126F-FA25-4D40-9548-C17C890FF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743584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BC01558-D397-4DB8-96AC-35B6A8392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442E3B-A5A6-4E80-A4D5-C02FD46BB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CC26BF8-37EA-4003-B87F-5A095BE738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496F2A-C752-4F2F-8C7B-EC0EA8E66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FD95403-F901-4874-9A50-4D53CEB06E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86093235-0657-4B4C-B385-FF52971AAFBF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24</xdr:row>
      <xdr:rowOff>157164</xdr:rowOff>
    </xdr:from>
    <xdr:to>
      <xdr:col>6</xdr:col>
      <xdr:colOff>403436</xdr:colOff>
      <xdr:row>27</xdr:row>
      <xdr:rowOff>123176</xdr:rowOff>
    </xdr:to>
    <xdr:sp macro="" textlink="">
      <xdr:nvSpPr>
        <xdr:cNvPr id="3" name="CuadroTexto 8">
          <a:extLst>
            <a:ext uri="{FF2B5EF4-FFF2-40B4-BE49-F238E27FC236}">
              <a16:creationId xmlns:a16="http://schemas.microsoft.com/office/drawing/2014/main" id="{84CAA5F4-F74B-4075-8EDA-5AC4194581F6}"/>
            </a:ext>
          </a:extLst>
        </xdr:cNvPr>
        <xdr:cNvSpPr txBox="1"/>
      </xdr:nvSpPr>
      <xdr:spPr>
        <a:xfrm>
          <a:off x="0" y="4546284"/>
          <a:ext cx="8671136" cy="51465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80000"/>
            </a:lnSpc>
          </a:pPr>
          <a:r>
            <a:rPr lang="es-ES" sz="3600" spc="-150">
              <a:solidFill>
                <a:srgbClr val="0A0943"/>
              </a:solidFill>
              <a:latin typeface="Archivo" pitchFamily="2" charset="77"/>
              <a:cs typeface="Archivo" pitchFamily="2" charset="77"/>
            </a:rPr>
            <a:t>GRÁFICOS DEL TRÁFICO PORTUARIO</a:t>
          </a: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C1B3FB03-6CC9-49EE-817F-C40AC63B5179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698490</xdr:colOff>
      <xdr:row>3</xdr:row>
      <xdr:rowOff>137159</xdr:rowOff>
    </xdr:from>
    <xdr:to>
      <xdr:col>11</xdr:col>
      <xdr:colOff>0</xdr:colOff>
      <xdr:row>7</xdr:row>
      <xdr:rowOff>20384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A6C641A-6795-4E7F-B60F-8D9D42F286DA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6190" y="685799"/>
          <a:ext cx="4353570" cy="61474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C742D3CB-0E90-4B1E-9898-E542A77716B8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9F0F8CD4-A310-458F-B8BA-78C217D6AB1B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B65A4B00-A399-4263-95DC-9F98807D71B1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119744</xdr:colOff>
      <xdr:row>0</xdr:row>
      <xdr:rowOff>10886</xdr:rowOff>
    </xdr:from>
    <xdr:to>
      <xdr:col>23</xdr:col>
      <xdr:colOff>766134</xdr:colOff>
      <xdr:row>3</xdr:row>
      <xdr:rowOff>70115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356A5B-CD70-466C-B7F5-804A42904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7384" y="10886"/>
          <a:ext cx="5652730" cy="75264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168C6CE-8B48-402C-9A5D-12693D563A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308754E-8DC8-4281-B200-03941AE9CB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B96C335-6443-4275-BDCC-B88BB400C2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DCEC2C4B-3CE9-4857-A930-486B3AC414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941DF571-9A69-438C-9CE9-BAFBE59A40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C144EAC-539E-4838-9631-E67299F106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3912615-EC0B-4D6B-BBC3-3E8D5C69D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D3DF634-49DB-4EA1-B8E8-1269D11FA7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D6907B8-D387-4DCB-BD02-184E792CB3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B564507-5C9F-4A24-86E6-23CFCA54B1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D1E704A-D63D-4471-A2AF-E372AA053D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DA85ECCE-CDD2-4B7F-A924-607C7B4FBB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1A19AEC0-944B-4616-952E-04943EB313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116758</xdr:colOff>
      <xdr:row>0</xdr:row>
      <xdr:rowOff>0</xdr:rowOff>
    </xdr:from>
    <xdr:to>
      <xdr:col>23</xdr:col>
      <xdr:colOff>758801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749BAC-4BE2-4F20-8CA2-CCE7429D4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439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C154131-2D79-4832-AF9A-C3981AE279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A0E9FC6-D123-4E5B-8139-4CD01D205D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6110B33-BE52-4184-927B-C859E37306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02450F3-369C-42D3-8C68-07E4AE9BF5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F6C611CC-DBFB-4656-BFDB-06820CF6BC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DAB208D6-4A0B-479E-8C92-2C3E56DBA1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6</xdr:row>
      <xdr:rowOff>106680</xdr:rowOff>
    </xdr:from>
    <xdr:to>
      <xdr:col>9</xdr:col>
      <xdr:colOff>205740</xdr:colOff>
      <xdr:row>31</xdr:row>
      <xdr:rowOff>55245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FB460B2E-9708-42F3-AC75-6A8B36EE17D8}"/>
            </a:ext>
          </a:extLst>
        </xdr:cNvPr>
        <xdr:cNvSpPr>
          <a:spLocks noChangeAspect="1" noChangeArrowheads="1"/>
        </xdr:cNvSpPr>
      </xdr:nvSpPr>
      <xdr:spPr bwMode="auto">
        <a:xfrm>
          <a:off x="662940" y="1371600"/>
          <a:ext cx="5593080" cy="471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930FEFF-6F51-46DF-B47D-6CE27CE84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B1723C5-D268-492C-A3D5-18C32F1260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F890420-DA23-472D-BE91-494EEB69DD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6CCAE38-57F0-41F1-8CD1-018EE211D8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B39FF194-60EB-445F-B26F-2A0B60BE59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9F33CDC-264E-4B9D-A349-9AA36C6A24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48C1A068-A94D-4512-AED7-E45B6679C7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F8CCE-99FD-457A-A626-44D217E617AE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15"/>
      <c r="B1" s="16"/>
      <c r="C1" s="16"/>
      <c r="D1" s="17"/>
      <c r="E1" s="18"/>
      <c r="F1" s="17"/>
      <c r="H1" s="19"/>
      <c r="J1" s="19"/>
      <c r="K1" s="19"/>
    </row>
    <row r="2" spans="1:11">
      <c r="A2" s="20"/>
      <c r="B2" s="17"/>
      <c r="C2" s="21"/>
      <c r="D2" s="17"/>
      <c r="E2" s="20"/>
      <c r="F2" s="17"/>
      <c r="G2" s="22"/>
      <c r="H2" s="17"/>
      <c r="I2" s="22"/>
      <c r="J2" s="17"/>
      <c r="K2" s="17"/>
    </row>
    <row r="3" spans="1:11">
      <c r="A3" s="20"/>
      <c r="B3" s="16"/>
      <c r="C3" s="21"/>
      <c r="D3" s="17"/>
      <c r="E3" s="22"/>
      <c r="F3" s="17"/>
      <c r="G3" s="22"/>
      <c r="H3" s="17"/>
      <c r="I3" s="22"/>
      <c r="J3" s="17"/>
      <c r="K3" s="17"/>
    </row>
    <row r="4" spans="1:11">
      <c r="A4" s="20"/>
      <c r="B4" s="17"/>
      <c r="C4" s="21"/>
      <c r="D4" s="19"/>
      <c r="E4" s="23"/>
      <c r="F4" s="17"/>
      <c r="G4" s="23"/>
      <c r="H4" s="19"/>
      <c r="I4" s="23"/>
      <c r="J4" s="19"/>
      <c r="K4" s="19"/>
    </row>
    <row r="5" spans="1:11">
      <c r="A5" s="20"/>
      <c r="B5" s="17"/>
      <c r="C5" s="24"/>
      <c r="D5" s="17"/>
      <c r="E5" s="22"/>
      <c r="F5" s="17"/>
      <c r="G5" s="22"/>
      <c r="H5" s="17"/>
      <c r="I5" s="22"/>
      <c r="J5" s="17"/>
      <c r="K5" s="17"/>
    </row>
    <row r="6" spans="1:11">
      <c r="A6" s="20"/>
      <c r="B6" s="17"/>
      <c r="C6" s="6"/>
      <c r="D6" s="17"/>
      <c r="E6" s="22"/>
      <c r="F6" s="17"/>
      <c r="G6" s="22"/>
      <c r="H6" s="17"/>
      <c r="I6" s="22"/>
      <c r="J6" s="17"/>
      <c r="K6" s="17"/>
    </row>
    <row r="7" spans="1:11">
      <c r="A7" s="20"/>
      <c r="B7" s="17"/>
      <c r="C7" s="21"/>
      <c r="D7" s="17"/>
      <c r="E7" s="21"/>
      <c r="F7" s="17"/>
      <c r="G7" s="22"/>
      <c r="H7" s="17"/>
      <c r="I7" s="22"/>
      <c r="J7" s="17"/>
      <c r="K7" s="17"/>
    </row>
    <row r="8" spans="1:11">
      <c r="A8" s="20"/>
      <c r="B8" s="17"/>
      <c r="C8" s="21"/>
      <c r="D8" s="19"/>
      <c r="E8" s="25"/>
      <c r="F8" s="17"/>
      <c r="G8" s="23"/>
      <c r="H8" s="19"/>
      <c r="I8" s="23"/>
      <c r="J8" s="19"/>
      <c r="K8" s="19"/>
    </row>
    <row r="9" spans="1:11">
      <c r="A9" s="20"/>
      <c r="B9" s="17"/>
      <c r="C9" s="24"/>
      <c r="D9" s="17"/>
      <c r="E9" s="21"/>
      <c r="F9" s="17"/>
      <c r="G9" s="22"/>
      <c r="H9" s="17"/>
      <c r="I9" s="22"/>
      <c r="J9" s="17"/>
      <c r="K9" s="17"/>
    </row>
    <row r="10" spans="1:11">
      <c r="A10" s="20"/>
      <c r="B10" s="17"/>
      <c r="C10" s="25"/>
      <c r="D10" s="19"/>
      <c r="E10" s="25"/>
      <c r="F10" s="17"/>
      <c r="G10" s="23"/>
      <c r="H10" s="19"/>
      <c r="I10" s="23"/>
      <c r="J10" s="19"/>
      <c r="K10" s="19"/>
    </row>
    <row r="11" spans="1:11">
      <c r="A11" s="17"/>
      <c r="B11" s="17"/>
      <c r="C11" s="21"/>
      <c r="D11" s="17"/>
      <c r="E11" s="21"/>
      <c r="F11" s="17"/>
      <c r="G11" s="20"/>
      <c r="H11" s="17"/>
      <c r="I11" s="22"/>
      <c r="J11" s="17"/>
      <c r="K11" s="17"/>
    </row>
    <row r="12" spans="1:11">
      <c r="A12" s="15"/>
      <c r="B12" s="16"/>
      <c r="C12" s="24"/>
      <c r="D12" s="16"/>
      <c r="E12" s="24"/>
      <c r="F12" s="16"/>
      <c r="G12" s="15"/>
      <c r="H12" s="16"/>
      <c r="I12" s="26"/>
      <c r="J12" s="16"/>
      <c r="K12" s="16"/>
    </row>
    <row r="13" spans="1:11">
      <c r="A13" s="20"/>
      <c r="B13" s="17"/>
      <c r="C13" s="6"/>
      <c r="D13" s="27"/>
      <c r="E13" s="6"/>
      <c r="F13" s="17"/>
      <c r="G13" s="28"/>
      <c r="H13" s="27"/>
      <c r="J13" s="27"/>
      <c r="K13" s="27"/>
    </row>
    <row r="14" spans="1:11">
      <c r="A14" s="20"/>
      <c r="B14" s="17"/>
      <c r="C14" s="21"/>
      <c r="D14" s="19"/>
      <c r="E14" s="25"/>
      <c r="F14" s="17"/>
      <c r="G14" s="18"/>
      <c r="H14" s="19"/>
      <c r="I14" s="23"/>
      <c r="J14" s="19"/>
      <c r="K14" s="19"/>
    </row>
    <row r="15" spans="1:11">
      <c r="A15" s="20"/>
      <c r="B15" s="17"/>
      <c r="C15" s="21"/>
      <c r="D15" s="17"/>
      <c r="E15" s="21"/>
      <c r="F15" s="17"/>
      <c r="G15" s="20"/>
      <c r="H15" s="17"/>
      <c r="I15" s="22"/>
      <c r="J15" s="17"/>
      <c r="K15" s="17"/>
    </row>
    <row r="16" spans="1:11">
      <c r="A16" s="20"/>
      <c r="B16" s="17"/>
      <c r="C16" s="24"/>
      <c r="D16" s="27"/>
      <c r="E16" s="6"/>
      <c r="F16" s="17"/>
      <c r="H16" s="27"/>
      <c r="J16" s="27"/>
      <c r="K16" s="27"/>
    </row>
    <row r="17" spans="1:11">
      <c r="A17" s="20"/>
      <c r="B17" s="17"/>
      <c r="C17" s="21"/>
      <c r="D17" s="19"/>
      <c r="E17" s="25"/>
      <c r="F17" s="17"/>
      <c r="G17" s="23"/>
      <c r="H17" s="19"/>
      <c r="I17" s="23"/>
      <c r="J17" s="19"/>
      <c r="K17" s="19"/>
    </row>
    <row r="18" spans="1:11">
      <c r="A18" s="20"/>
      <c r="B18" s="17"/>
      <c r="C18" s="21"/>
      <c r="D18" s="17"/>
      <c r="E18" s="17"/>
      <c r="F18" s="17"/>
      <c r="G18" s="22"/>
      <c r="H18" s="17"/>
      <c r="I18" s="22"/>
      <c r="J18" s="17"/>
      <c r="K18" s="17"/>
    </row>
    <row r="19" spans="1:11">
      <c r="A19" s="20"/>
      <c r="B19" s="17"/>
      <c r="C19" s="21"/>
      <c r="D19" s="16"/>
      <c r="E19" s="16"/>
      <c r="F19" s="27"/>
      <c r="H19" s="27"/>
      <c r="J19" s="27"/>
      <c r="K19" s="27"/>
    </row>
    <row r="20" spans="1:11">
      <c r="A20" s="20"/>
      <c r="B20" s="17"/>
      <c r="C20" s="21"/>
      <c r="D20" s="17"/>
      <c r="E20" s="21"/>
      <c r="F20" s="17"/>
      <c r="G20" s="22"/>
      <c r="H20" s="17"/>
      <c r="I20" s="22"/>
      <c r="J20" s="17"/>
      <c r="K20" s="17"/>
    </row>
    <row r="21" spans="1:11">
      <c r="A21" s="20"/>
      <c r="B21" s="17"/>
      <c r="C21" s="26"/>
      <c r="D21" s="27"/>
      <c r="E21" s="6"/>
      <c r="F21" s="27"/>
      <c r="H21" s="27"/>
      <c r="J21" s="27"/>
      <c r="K21" s="27"/>
    </row>
    <row r="22" spans="1:11">
      <c r="A22" s="20"/>
      <c r="B22" s="17"/>
      <c r="C22" s="21"/>
      <c r="D22" s="17"/>
      <c r="E22" s="21"/>
      <c r="F22" s="17"/>
      <c r="G22" s="22"/>
      <c r="H22" s="17"/>
      <c r="I22" s="22"/>
      <c r="J22" s="17"/>
      <c r="K22" s="17"/>
    </row>
    <row r="23" spans="1:11">
      <c r="A23" s="20"/>
      <c r="B23" s="17"/>
      <c r="C23" s="21"/>
      <c r="D23" s="27"/>
      <c r="E23" s="6"/>
      <c r="F23" s="27"/>
      <c r="H23" s="27"/>
      <c r="J23" s="27"/>
      <c r="K23" s="27"/>
    </row>
    <row r="24" spans="1:11">
      <c r="A24" s="20"/>
      <c r="B24" s="17"/>
      <c r="C24" s="21"/>
      <c r="D24" s="17"/>
      <c r="E24" s="21"/>
      <c r="F24" s="17"/>
      <c r="G24" s="22"/>
      <c r="H24" s="17"/>
      <c r="I24" s="22"/>
      <c r="J24" s="17"/>
      <c r="K24" s="17"/>
    </row>
    <row r="25" spans="1:11">
      <c r="A25" s="20"/>
      <c r="B25" s="17"/>
      <c r="C25" s="21"/>
      <c r="D25" s="27"/>
      <c r="E25" s="6"/>
      <c r="F25" s="27"/>
      <c r="H25" s="27"/>
      <c r="J25" s="27"/>
      <c r="K25" s="27"/>
    </row>
    <row r="26" spans="1:11">
      <c r="A26" s="20"/>
      <c r="B26" s="17"/>
      <c r="C26" s="26"/>
      <c r="D26" s="19"/>
      <c r="E26" s="25"/>
      <c r="F26" s="19"/>
      <c r="G26" s="23"/>
      <c r="H26" s="19"/>
      <c r="I26" s="23"/>
      <c r="J26" s="19"/>
      <c r="K26" s="19"/>
    </row>
    <row r="27" spans="1:11">
      <c r="A27" s="20"/>
      <c r="B27" s="17"/>
      <c r="C27" s="25"/>
      <c r="D27" s="17"/>
      <c r="E27" s="21"/>
      <c r="F27" s="17"/>
      <c r="G27" s="22"/>
      <c r="H27" s="17"/>
      <c r="I27" s="22"/>
      <c r="J27" s="17"/>
      <c r="K27" s="17"/>
    </row>
    <row r="28" spans="1:11" ht="34.799999999999997">
      <c r="A28" s="29" t="s">
        <v>163</v>
      </c>
      <c r="B28" s="17"/>
      <c r="C28" s="21"/>
      <c r="D28" s="19"/>
      <c r="E28" s="25"/>
      <c r="F28" s="19"/>
      <c r="G28" s="23"/>
      <c r="H28" s="19"/>
      <c r="I28" s="23"/>
      <c r="J28" s="19"/>
      <c r="K28" s="19"/>
    </row>
    <row r="29" spans="1:11">
      <c r="A29" s="30"/>
      <c r="B29" s="17"/>
      <c r="C29" s="21"/>
      <c r="D29" s="17"/>
      <c r="E29" s="21"/>
      <c r="F29" s="17"/>
      <c r="G29" s="20"/>
      <c r="H29" s="17"/>
      <c r="I29" s="22"/>
      <c r="J29" s="17"/>
      <c r="K29" s="17"/>
    </row>
    <row r="30" spans="1:11">
      <c r="A30" s="20"/>
      <c r="B30" s="17"/>
      <c r="C30" s="24"/>
      <c r="D30" s="16"/>
      <c r="E30" s="24"/>
      <c r="F30" s="16"/>
      <c r="G30" s="15"/>
      <c r="H30" s="16"/>
      <c r="I30" s="26"/>
      <c r="J30" s="16"/>
      <c r="K30" s="16"/>
    </row>
    <row r="31" spans="1:11">
      <c r="A31" s="20"/>
      <c r="B31" s="17"/>
      <c r="C31" s="21"/>
      <c r="D31" s="27"/>
      <c r="E31" s="6"/>
      <c r="F31" s="27"/>
      <c r="G31" s="28"/>
      <c r="H31" s="27"/>
      <c r="J31" s="27"/>
      <c r="K31" s="27"/>
    </row>
    <row r="32" spans="1:11">
      <c r="A32" s="20"/>
      <c r="B32" s="17"/>
      <c r="C32" s="26"/>
      <c r="D32" s="19"/>
      <c r="E32" s="25"/>
      <c r="F32" s="19"/>
      <c r="G32" s="18"/>
      <c r="H32" s="19"/>
      <c r="I32" s="23"/>
      <c r="J32" s="19"/>
      <c r="K32" s="19"/>
    </row>
    <row r="33" spans="1:11">
      <c r="A33" s="20"/>
      <c r="B33" s="17"/>
      <c r="C33" s="25"/>
      <c r="D33" s="17"/>
      <c r="E33" s="21"/>
      <c r="F33" s="17"/>
      <c r="G33" s="20"/>
      <c r="H33" s="17"/>
      <c r="I33" s="22"/>
      <c r="J33" s="17"/>
      <c r="K33" s="17"/>
    </row>
    <row r="34" spans="1:11">
      <c r="A34" s="20"/>
      <c r="B34" s="17"/>
      <c r="C34" s="21"/>
      <c r="D34" s="17"/>
      <c r="E34" s="21"/>
      <c r="F34" s="17"/>
      <c r="G34" s="20"/>
      <c r="H34" s="17"/>
      <c r="I34" s="22"/>
      <c r="J34" s="17"/>
      <c r="K34" s="17"/>
    </row>
    <row r="35" spans="1:11">
      <c r="A35" s="20"/>
      <c r="B35" s="17"/>
      <c r="D35" s="16"/>
      <c r="E35" s="24"/>
      <c r="F35" s="16"/>
      <c r="G35" s="15"/>
      <c r="H35" s="16"/>
      <c r="I35" s="26"/>
      <c r="J35" s="16"/>
      <c r="K35" s="16"/>
    </row>
    <row r="36" spans="1:11">
      <c r="A36" s="20"/>
      <c r="B36" s="17"/>
      <c r="C36" s="21"/>
      <c r="D36" s="16"/>
      <c r="E36" s="24"/>
      <c r="F36" s="17"/>
      <c r="G36" s="20"/>
      <c r="H36" s="17"/>
      <c r="I36" s="20"/>
      <c r="J36" s="17"/>
      <c r="K36" s="17"/>
    </row>
    <row r="37" spans="1:11">
      <c r="A37" s="20"/>
      <c r="B37" s="17"/>
      <c r="C37" s="21"/>
      <c r="D37" s="16"/>
      <c r="E37" s="24"/>
      <c r="F37" s="16"/>
      <c r="G37" s="15"/>
      <c r="H37" s="27"/>
      <c r="I37" s="28"/>
      <c r="J37" s="27"/>
      <c r="K37" s="27"/>
    </row>
    <row r="38" spans="1:11">
      <c r="A38" s="20"/>
      <c r="B38" s="17"/>
      <c r="C38" s="6"/>
      <c r="D38" s="27"/>
      <c r="E38" s="6"/>
      <c r="F38" s="27"/>
      <c r="G38" s="28"/>
      <c r="H38" s="19"/>
      <c r="I38" s="17"/>
      <c r="J38" s="17"/>
      <c r="K38" s="17"/>
    </row>
    <row r="39" spans="1:11">
      <c r="A39" s="20"/>
      <c r="B39" s="17"/>
      <c r="C39" s="17"/>
      <c r="D39" s="19"/>
      <c r="E39" s="17"/>
      <c r="F39" s="17"/>
      <c r="G39" s="20"/>
      <c r="H39" s="17"/>
      <c r="I39" s="26"/>
      <c r="J39" s="16"/>
      <c r="K39" s="16"/>
    </row>
    <row r="40" spans="1:11">
      <c r="A40" s="20"/>
      <c r="B40" s="17"/>
      <c r="C40" s="17"/>
      <c r="D40" s="17"/>
      <c r="E40" s="16"/>
      <c r="F40" s="16"/>
      <c r="G40" s="15"/>
      <c r="H40" s="27"/>
      <c r="J40" s="27"/>
      <c r="K40" s="27"/>
    </row>
    <row r="41" spans="1:11">
      <c r="A41" s="20"/>
      <c r="B41" s="17"/>
      <c r="C41" s="27"/>
      <c r="D41" s="16"/>
      <c r="F41" s="27"/>
      <c r="G41" s="28"/>
      <c r="H41" s="17"/>
      <c r="I41" s="22"/>
      <c r="J41" s="17"/>
      <c r="K41" s="17"/>
    </row>
    <row r="42" spans="1:11">
      <c r="A42" s="20"/>
      <c r="B42" s="17"/>
      <c r="C42" s="17"/>
      <c r="D42" s="17"/>
      <c r="E42" s="21"/>
      <c r="F42" s="17"/>
      <c r="G42" s="20"/>
      <c r="H42" s="17"/>
      <c r="I42" s="22"/>
      <c r="J42" s="17"/>
      <c r="K42" s="17"/>
    </row>
    <row r="43" spans="1:11">
      <c r="A43" s="15"/>
      <c r="B43" s="17"/>
      <c r="C43" s="19"/>
      <c r="D43" s="25"/>
      <c r="E43" s="27"/>
      <c r="F43" s="27"/>
      <c r="G43" s="20"/>
      <c r="H43" s="17"/>
      <c r="I43" s="22"/>
      <c r="J43" s="17"/>
      <c r="K43" s="17"/>
    </row>
    <row r="44" spans="1:11">
      <c r="A44" s="20"/>
      <c r="B44" s="17"/>
      <c r="C44" s="17"/>
      <c r="D44" s="21"/>
      <c r="E44" s="17"/>
      <c r="F44" s="17"/>
      <c r="G44" s="15"/>
      <c r="H44" s="16"/>
      <c r="I44" s="26"/>
      <c r="J44" s="16"/>
      <c r="K44" s="16"/>
    </row>
    <row r="45" spans="1:11">
      <c r="A45" s="20"/>
      <c r="B45" s="17"/>
      <c r="C45" s="16"/>
      <c r="D45" s="24"/>
      <c r="E45" s="16"/>
      <c r="F45" s="16"/>
      <c r="G45" s="15"/>
      <c r="H45" s="17"/>
      <c r="I45" s="17"/>
      <c r="J45" s="17"/>
      <c r="K45" s="17"/>
    </row>
    <row r="46" spans="1:11">
      <c r="A46" s="18"/>
      <c r="B46" s="19"/>
      <c r="C46" s="19"/>
      <c r="D46" s="25"/>
      <c r="E46" s="19"/>
      <c r="F46" s="19"/>
      <c r="G46" s="18"/>
      <c r="H46" s="19"/>
      <c r="I46" s="23"/>
      <c r="J46" s="19"/>
      <c r="K46" s="19"/>
    </row>
    <row r="47" spans="1:11">
      <c r="A47" s="17"/>
      <c r="B47" s="17"/>
      <c r="C47" s="17"/>
      <c r="D47" s="21"/>
      <c r="E47" s="17"/>
      <c r="F47" s="17"/>
      <c r="G47" s="22"/>
      <c r="H47" s="17"/>
      <c r="I47" s="22"/>
      <c r="J47" s="17"/>
      <c r="K47" s="17"/>
    </row>
    <row r="48" spans="1:11">
      <c r="A48" s="149"/>
      <c r="B48" s="150"/>
      <c r="C48" s="150"/>
      <c r="D48" s="25"/>
      <c r="E48" s="19"/>
      <c r="F48" s="19"/>
      <c r="G48" s="150"/>
      <c r="H48" s="150"/>
      <c r="I48" s="150"/>
      <c r="J48" s="150"/>
      <c r="K48" s="150"/>
    </row>
    <row r="51" spans="8:8">
      <c r="H51" s="151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8E393-3BF4-430D-810B-5A980C3B4EF2}">
  <sheetPr codeName="Hoja2">
    <pageSetUpPr fitToPage="1"/>
  </sheetPr>
  <dimension ref="B1:M34"/>
  <sheetViews>
    <sheetView workbookViewId="0"/>
  </sheetViews>
  <sheetFormatPr baseColWidth="10" defaultColWidth="8.88671875" defaultRowHeight="14.4"/>
  <cols>
    <col min="1" max="1" width="11" customWidth="1"/>
    <col min="2" max="2" width="12.44140625" customWidth="1"/>
    <col min="3" max="3" width="12.88671875" customWidth="1"/>
    <col min="4" max="4" width="11.44140625" customWidth="1"/>
    <col min="12" max="12" width="3.33203125" customWidth="1"/>
  </cols>
  <sheetData>
    <row r="1" spans="2:13" ht="21">
      <c r="E1" s="5"/>
      <c r="H1" s="191"/>
      <c r="I1" s="191"/>
      <c r="J1" s="191"/>
      <c r="K1" s="191"/>
      <c r="L1" s="191"/>
      <c r="M1" s="191"/>
    </row>
    <row r="2" spans="2:13" ht="18">
      <c r="H2" s="192"/>
      <c r="I2" s="192"/>
      <c r="J2" s="192"/>
      <c r="K2" s="192"/>
      <c r="L2" s="192"/>
      <c r="M2" s="192"/>
    </row>
    <row r="5" spans="2:13" ht="15.6">
      <c r="F5" s="11"/>
    </row>
    <row r="7" spans="2:13" ht="15.6">
      <c r="B7" s="9"/>
      <c r="C7" s="9"/>
    </row>
    <row r="8" spans="2:13" ht="15.6">
      <c r="B8" s="9"/>
      <c r="C8" s="9"/>
    </row>
    <row r="9" spans="2:13" ht="15.6">
      <c r="B9" s="9"/>
      <c r="C9" s="9"/>
    </row>
    <row r="10" spans="2:13" ht="15.6">
      <c r="B10" s="10"/>
      <c r="C10" s="10"/>
    </row>
    <row r="11" spans="2:13" ht="15.6">
      <c r="B11" s="9"/>
      <c r="C11" s="9"/>
    </row>
    <row r="12" spans="2:13" ht="15.6">
      <c r="B12" s="9"/>
      <c r="C12" s="9"/>
    </row>
    <row r="13" spans="2:13" ht="15.6">
      <c r="B13" s="9"/>
      <c r="C13" s="9"/>
    </row>
    <row r="14" spans="2:13" ht="15.6">
      <c r="B14" s="10"/>
      <c r="C14" s="10"/>
    </row>
    <row r="15" spans="2:13" ht="17.399999999999999" customHeight="1">
      <c r="B15" s="9"/>
      <c r="C15" s="9"/>
    </row>
    <row r="16" spans="2:13" ht="16.2" customHeight="1">
      <c r="B16" s="9"/>
      <c r="C16" s="12"/>
      <c r="G16" s="1"/>
    </row>
    <row r="17" spans="2:13" ht="17.399999999999999" customHeight="1">
      <c r="B17" s="10"/>
      <c r="C17" s="10"/>
      <c r="G17" s="2"/>
    </row>
    <row r="18" spans="2:13" ht="15.6">
      <c r="B18" s="9"/>
      <c r="C18" s="9"/>
    </row>
    <row r="19" spans="2:13" ht="15.6">
      <c r="B19" s="9"/>
      <c r="C19" s="9"/>
    </row>
    <row r="20" spans="2:13" ht="15.6">
      <c r="B20" s="10"/>
      <c r="C20" s="10"/>
    </row>
    <row r="21" spans="2:13" ht="15.6">
      <c r="B21" s="9"/>
      <c r="C21" s="9"/>
    </row>
    <row r="22" spans="2:13" ht="15.6">
      <c r="B22" s="10"/>
      <c r="C22" s="10"/>
    </row>
    <row r="23" spans="2:13" ht="15.6">
      <c r="B23" s="9"/>
      <c r="C23" s="9"/>
    </row>
    <row r="24" spans="2:13" ht="15.6">
      <c r="B24" s="10"/>
      <c r="C24" s="10"/>
    </row>
    <row r="25" spans="2:13" ht="15.6">
      <c r="B25" s="10"/>
      <c r="C25" s="10"/>
    </row>
    <row r="26" spans="2:13" ht="15.6">
      <c r="B26" s="10"/>
      <c r="C26" s="10"/>
    </row>
    <row r="27" spans="2:13" ht="15.6">
      <c r="B27" s="10"/>
      <c r="C27" s="10"/>
    </row>
    <row r="28" spans="2:13" ht="15.6">
      <c r="B28" s="9"/>
      <c r="C28" s="9"/>
    </row>
    <row r="29" spans="2:13" ht="15.6">
      <c r="B29" s="10"/>
      <c r="C29" s="10"/>
      <c r="M29" s="8"/>
    </row>
    <row r="30" spans="2:13" ht="15.6">
      <c r="B30" s="9"/>
      <c r="C30" s="9"/>
    </row>
    <row r="31" spans="2:13" ht="15.6">
      <c r="B31" s="9"/>
      <c r="C31" s="9"/>
    </row>
    <row r="32" spans="2:13" ht="15.6">
      <c r="B32" s="9"/>
      <c r="C32" s="9"/>
    </row>
    <row r="33" spans="2:3" ht="15.6">
      <c r="B33" s="10"/>
      <c r="C33" s="10"/>
    </row>
    <row r="34" spans="2:3" ht="15.6">
      <c r="B34" s="10"/>
      <c r="C34" s="10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DDADF-2128-4938-BCF1-F60EA9BC0848}">
  <sheetPr codeName="Hoja3">
    <pageSetUpPr fitToPage="1"/>
  </sheetPr>
  <dimension ref="A1:O39"/>
  <sheetViews>
    <sheetView workbookViewId="0"/>
  </sheetViews>
  <sheetFormatPr baseColWidth="10" defaultColWidth="8.88671875" defaultRowHeight="14.4"/>
  <cols>
    <col min="1" max="1" width="32.88671875" customWidth="1"/>
    <col min="2" max="2" width="18.6640625" customWidth="1"/>
    <col min="3" max="3" width="22.5546875" customWidth="1"/>
    <col min="4" max="8" width="15.44140625" customWidth="1"/>
    <col min="9" max="9" width="11.88671875" customWidth="1"/>
    <col min="10" max="10" width="10.5546875" customWidth="1"/>
    <col min="11" max="11" width="11.109375" customWidth="1"/>
  </cols>
  <sheetData>
    <row r="1" spans="1:15" ht="19.2" customHeight="1">
      <c r="A1" s="32" t="s">
        <v>20</v>
      </c>
      <c r="B1" s="13"/>
      <c r="C1" s="13"/>
      <c r="D1" s="13"/>
      <c r="E1" s="5"/>
      <c r="G1" s="4"/>
      <c r="H1" s="4"/>
      <c r="I1" s="4"/>
      <c r="J1" s="14"/>
      <c r="K1" s="14"/>
      <c r="L1" s="4"/>
    </row>
    <row r="2" spans="1:15" ht="1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3"/>
    </row>
    <row r="3" spans="1:15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3"/>
    </row>
    <row r="4" spans="1:15" ht="15" customHeight="1">
      <c r="A4" s="31" t="s">
        <v>19</v>
      </c>
      <c r="B4" s="13"/>
      <c r="C4" s="13"/>
      <c r="D4" s="13"/>
      <c r="E4" s="13"/>
      <c r="F4" s="13"/>
      <c r="G4" s="13"/>
      <c r="H4" s="33"/>
      <c r="I4" s="34" t="s">
        <v>172</v>
      </c>
      <c r="J4" s="13"/>
      <c r="K4" s="13"/>
    </row>
    <row r="5" spans="1:15" ht="15" customHeight="1">
      <c r="A5" s="199" t="s">
        <v>15</v>
      </c>
      <c r="B5" s="199"/>
      <c r="C5" s="199"/>
      <c r="D5" s="197" t="s">
        <v>154</v>
      </c>
      <c r="E5" s="197"/>
      <c r="F5" s="198" t="s">
        <v>0</v>
      </c>
      <c r="G5" s="198"/>
      <c r="H5" s="197" t="s">
        <v>12</v>
      </c>
      <c r="I5" s="197"/>
      <c r="J5" s="37"/>
      <c r="K5" s="7"/>
    </row>
    <row r="6" spans="1:15" ht="15" customHeight="1">
      <c r="A6" s="199"/>
      <c r="B6" s="199"/>
      <c r="C6" s="199"/>
      <c r="D6" s="164">
        <v>2025</v>
      </c>
      <c r="E6" s="164">
        <v>2026</v>
      </c>
      <c r="F6" s="164">
        <v>2025</v>
      </c>
      <c r="G6" s="164">
        <v>2026</v>
      </c>
      <c r="H6" s="164" t="s">
        <v>13</v>
      </c>
      <c r="I6" s="170" t="s">
        <v>14</v>
      </c>
      <c r="J6" s="166"/>
      <c r="K6" s="13"/>
    </row>
    <row r="7" spans="1:15" ht="15" customHeight="1">
      <c r="A7" s="200" t="s">
        <v>16</v>
      </c>
      <c r="B7" s="155" t="s">
        <v>21</v>
      </c>
      <c r="C7" s="148" t="s">
        <v>2</v>
      </c>
      <c r="D7" s="53" cm="1">
        <f t="array" ref="D7:G7">Líquidos!B35:E35</f>
        <v>13388732</v>
      </c>
      <c r="E7" s="53">
        <v>14885114</v>
      </c>
      <c r="F7" s="53">
        <v>87205640</v>
      </c>
      <c r="G7" s="53">
        <v>91380334</v>
      </c>
      <c r="H7" s="165">
        <f>G7-F7</f>
        <v>4174694</v>
      </c>
      <c r="I7" s="142">
        <f>((G7*100/F7)-100)</f>
        <v>4.7871834895082515</v>
      </c>
      <c r="J7" s="171"/>
      <c r="K7" s="13"/>
    </row>
    <row r="8" spans="1:15" ht="15" customHeight="1">
      <c r="A8" s="200"/>
      <c r="B8" s="42" t="s">
        <v>22</v>
      </c>
      <c r="C8" s="42" t="s">
        <v>2</v>
      </c>
      <c r="D8" s="53" cm="1">
        <f t="array" ref="D8:G8">Sólidos!B35:E35</f>
        <v>6456124</v>
      </c>
      <c r="E8" s="53">
        <v>6314146</v>
      </c>
      <c r="F8" s="55">
        <v>39846699</v>
      </c>
      <c r="G8" s="53">
        <v>38269756</v>
      </c>
      <c r="H8" s="47">
        <f t="shared" ref="H8:H18" si="0">G8-F8</f>
        <v>-1576943</v>
      </c>
      <c r="I8" s="141">
        <f>((G8*100/F8)-100)</f>
        <v>-3.957524812783106</v>
      </c>
      <c r="J8" s="37"/>
      <c r="K8" s="13"/>
    </row>
    <row r="9" spans="1:15" ht="15" customHeight="1">
      <c r="A9" s="200"/>
      <c r="B9" s="193" t="s">
        <v>23</v>
      </c>
      <c r="C9" s="43" t="s">
        <v>2</v>
      </c>
      <c r="D9" s="53" cm="1">
        <f t="array" ref="D9:G9">'Mercancía general'!B35:E35</f>
        <v>24217346</v>
      </c>
      <c r="E9" s="66">
        <v>24483509</v>
      </c>
      <c r="F9" s="53">
        <v>140941953</v>
      </c>
      <c r="G9" s="67">
        <v>140343243</v>
      </c>
      <c r="H9" s="47">
        <f t="shared" si="0"/>
        <v>-598710</v>
      </c>
      <c r="I9" s="142">
        <f t="shared" ref="I9:I30" si="1">((G9*100/F9)-100)</f>
        <v>-0.42479189996750222</v>
      </c>
      <c r="J9" s="37"/>
      <c r="K9" s="13"/>
    </row>
    <row r="10" spans="1:15" ht="15" customHeight="1">
      <c r="A10" s="200"/>
      <c r="B10" s="193"/>
      <c r="C10" s="36" t="s">
        <v>24</v>
      </c>
      <c r="D10" s="56" cm="1">
        <f t="array" ref="D10:G10">'Mercancías contenedores'!B35:E35</f>
        <v>16462638</v>
      </c>
      <c r="E10" s="56">
        <v>16286100</v>
      </c>
      <c r="F10" s="68">
        <v>95985119</v>
      </c>
      <c r="G10" s="56">
        <v>94975369</v>
      </c>
      <c r="H10" s="48">
        <f t="shared" si="0"/>
        <v>-1009750</v>
      </c>
      <c r="I10" s="143">
        <f t="shared" si="1"/>
        <v>-1.0519859854526032</v>
      </c>
      <c r="J10" s="37"/>
      <c r="K10" s="13"/>
    </row>
    <row r="11" spans="1:15" ht="15" customHeight="1">
      <c r="A11" s="200"/>
      <c r="B11" s="193"/>
      <c r="C11" s="36" t="s">
        <v>25</v>
      </c>
      <c r="D11" s="69">
        <f>D9-D10</f>
        <v>7754708</v>
      </c>
      <c r="E11" s="69">
        <f t="shared" ref="E11:G11" si="2">E9-E10</f>
        <v>8197409</v>
      </c>
      <c r="F11" s="70">
        <f t="shared" si="2"/>
        <v>44956834</v>
      </c>
      <c r="G11" s="71">
        <f t="shared" si="2"/>
        <v>45367874</v>
      </c>
      <c r="H11" s="48">
        <f t="shared" si="0"/>
        <v>411040</v>
      </c>
      <c r="I11" s="144">
        <f t="shared" si="1"/>
        <v>0.91429925870669138</v>
      </c>
      <c r="J11" s="37"/>
      <c r="K11" s="13"/>
    </row>
    <row r="12" spans="1:15" ht="15" customHeight="1">
      <c r="A12" s="200"/>
      <c r="B12" s="40"/>
      <c r="C12" s="41" t="s">
        <v>26</v>
      </c>
      <c r="D12" s="49">
        <f>SUM(D7,D8,D9)</f>
        <v>44062202</v>
      </c>
      <c r="E12" s="49">
        <f>SUM(E7,E8,E9)</f>
        <v>45682769</v>
      </c>
      <c r="F12" s="49">
        <f>SUM(F7,F8,F9)</f>
        <v>267994292</v>
      </c>
      <c r="G12" s="49">
        <f>SUM(G7,G8,G9)</f>
        <v>269993333</v>
      </c>
      <c r="H12" s="50">
        <f t="shared" si="0"/>
        <v>1999041</v>
      </c>
      <c r="I12" s="145">
        <f t="shared" si="1"/>
        <v>0.74592670802107364</v>
      </c>
      <c r="J12" s="37"/>
      <c r="K12" s="13"/>
    </row>
    <row r="13" spans="1:15" ht="15" customHeight="1">
      <c r="A13" s="195" t="s">
        <v>17</v>
      </c>
      <c r="B13" s="42" t="s">
        <v>27</v>
      </c>
      <c r="C13" s="43" t="s">
        <v>2</v>
      </c>
      <c r="D13" s="51" cm="1">
        <f t="array" ref="D13:G13">Pesca!B35:E35</f>
        <v>13892.474999999999</v>
      </c>
      <c r="E13" s="52">
        <v>12991.814999999999</v>
      </c>
      <c r="F13" s="53">
        <v>70133.243000000002</v>
      </c>
      <c r="G13" s="54">
        <v>58609.348000000013</v>
      </c>
      <c r="H13" s="53">
        <f>G13-F13</f>
        <v>-11523.89499999999</v>
      </c>
      <c r="I13" s="146">
        <f t="shared" si="1"/>
        <v>-16.43143038458949</v>
      </c>
      <c r="J13" s="38"/>
      <c r="K13" s="13"/>
    </row>
    <row r="14" spans="1:15" ht="15" customHeight="1">
      <c r="A14" s="195"/>
      <c r="B14" s="193" t="s">
        <v>28</v>
      </c>
      <c r="C14" s="43" t="s">
        <v>2</v>
      </c>
      <c r="D14" s="55" cm="1">
        <f t="array" ref="D14:G14">Avituallamiento!B35:E35</f>
        <v>954712</v>
      </c>
      <c r="E14" s="53">
        <v>1039213</v>
      </c>
      <c r="F14" s="53">
        <v>5678712</v>
      </c>
      <c r="G14" s="52">
        <v>5871397</v>
      </c>
      <c r="H14" s="53">
        <f>G14-F14</f>
        <v>192685</v>
      </c>
      <c r="I14" s="142">
        <f t="shared" si="1"/>
        <v>3.393110973051634</v>
      </c>
      <c r="J14" s="13"/>
      <c r="K14" s="13"/>
    </row>
    <row r="15" spans="1:15" ht="15" customHeight="1">
      <c r="A15" s="195"/>
      <c r="B15" s="193"/>
      <c r="C15" s="36" t="s">
        <v>29</v>
      </c>
      <c r="D15" s="56" cm="1">
        <f t="array" ref="D15:G15">'Avi. combustibles'!B35:E35</f>
        <v>780023</v>
      </c>
      <c r="E15" s="57">
        <v>866724</v>
      </c>
      <c r="F15" s="58">
        <v>4732048</v>
      </c>
      <c r="G15" s="58">
        <v>4823507</v>
      </c>
      <c r="H15" s="56">
        <f>G15-F15</f>
        <v>91459</v>
      </c>
      <c r="I15" s="147">
        <f t="shared" si="1"/>
        <v>1.9327572332317828</v>
      </c>
      <c r="J15" s="13"/>
      <c r="K15" s="13"/>
      <c r="L15" s="39"/>
      <c r="O15" s="39"/>
    </row>
    <row r="16" spans="1:15" ht="15" customHeight="1">
      <c r="A16" s="195"/>
      <c r="B16" s="42" t="s">
        <v>30</v>
      </c>
      <c r="C16" s="43" t="s">
        <v>2</v>
      </c>
      <c r="D16" s="59" cm="1">
        <f t="array" ref="D16:G16">'Tráfico interior'!B35:E35</f>
        <v>277225</v>
      </c>
      <c r="E16" s="60">
        <v>366731</v>
      </c>
      <c r="F16" s="51">
        <v>1809560</v>
      </c>
      <c r="G16" s="52">
        <v>1912195</v>
      </c>
      <c r="H16" s="53">
        <f>G16-F16</f>
        <v>102635</v>
      </c>
      <c r="I16" s="141">
        <f t="shared" si="1"/>
        <v>5.6718207741108273</v>
      </c>
      <c r="J16" s="13"/>
      <c r="K16" s="13"/>
    </row>
    <row r="17" spans="1:14" ht="15" customHeight="1">
      <c r="A17" s="195"/>
      <c r="B17" s="45"/>
      <c r="C17" s="45" t="s">
        <v>26</v>
      </c>
      <c r="D17" s="157">
        <f>SUM(D13,D14,D16)</f>
        <v>1245829.4750000001</v>
      </c>
      <c r="E17" s="158">
        <f t="shared" ref="E17:G17" si="3">SUM(E13,E14,E16)</f>
        <v>1418935.8149999999</v>
      </c>
      <c r="F17" s="158">
        <f t="shared" si="3"/>
        <v>7558405.2429999998</v>
      </c>
      <c r="G17" s="158">
        <f t="shared" si="3"/>
        <v>7842201.3480000002</v>
      </c>
      <c r="H17" s="159">
        <f>G17-F17</f>
        <v>283796.10500000045</v>
      </c>
      <c r="I17" s="145">
        <f t="shared" si="1"/>
        <v>3.7547087762042253</v>
      </c>
      <c r="J17" s="13"/>
      <c r="K17" s="13"/>
    </row>
    <row r="18" spans="1:14" ht="15" customHeight="1">
      <c r="A18" s="196" t="s">
        <v>31</v>
      </c>
      <c r="B18" s="196"/>
      <c r="C18" s="196"/>
      <c r="D18" s="153">
        <f>D12+D17</f>
        <v>45308031.475000001</v>
      </c>
      <c r="E18" s="172">
        <f>E12+E17</f>
        <v>47101704.814999998</v>
      </c>
      <c r="F18" s="172">
        <f>F12+F17</f>
        <v>275552697.24299997</v>
      </c>
      <c r="G18" s="172">
        <f>G12+G17</f>
        <v>277835534.34799999</v>
      </c>
      <c r="H18" s="174">
        <f t="shared" si="0"/>
        <v>2282837.1050000191</v>
      </c>
      <c r="I18" s="173">
        <f t="shared" si="1"/>
        <v>0.82845754290943319</v>
      </c>
      <c r="J18" s="37"/>
      <c r="K18" s="13"/>
    </row>
    <row r="19" spans="1:14" ht="15" customHeight="1">
      <c r="A19" s="161"/>
      <c r="B19" s="163"/>
      <c r="C19" s="160"/>
      <c r="D19" s="162"/>
      <c r="E19" s="167"/>
      <c r="F19" s="168"/>
      <c r="G19" s="168"/>
      <c r="H19" s="169"/>
      <c r="I19" s="169"/>
      <c r="J19" s="37"/>
      <c r="K19" s="13"/>
      <c r="N19" s="39"/>
    </row>
    <row r="20" spans="1:14" ht="15" customHeight="1">
      <c r="A20" s="194" t="s">
        <v>48</v>
      </c>
      <c r="B20" s="193" t="s">
        <v>32</v>
      </c>
      <c r="C20" s="42" t="s">
        <v>2</v>
      </c>
      <c r="D20" s="53" cm="1">
        <f t="array" ref="D20:G20">'Mercancías tránsito'!B35:E35</f>
        <v>12484115</v>
      </c>
      <c r="E20" s="53">
        <v>12530219</v>
      </c>
      <c r="F20" s="53">
        <v>74602232</v>
      </c>
      <c r="G20" s="53">
        <v>73739341</v>
      </c>
      <c r="H20" s="61">
        <f>G20-F20</f>
        <v>-862891</v>
      </c>
      <c r="I20" s="62">
        <f t="shared" si="1"/>
        <v>-1.1566557418818206</v>
      </c>
      <c r="J20" s="13"/>
      <c r="K20" s="13"/>
      <c r="L20" s="13"/>
      <c r="M20" s="13"/>
    </row>
    <row r="21" spans="1:14" ht="15" customHeight="1">
      <c r="A21" s="194"/>
      <c r="B21" s="193"/>
      <c r="C21" s="35" t="s">
        <v>24</v>
      </c>
      <c r="D21" s="63" cm="1">
        <f t="array" ref="D21:G21">'Mercan. contene. tránsito'!B35:E35</f>
        <v>9621542</v>
      </c>
      <c r="E21" s="63">
        <v>9308730</v>
      </c>
      <c r="F21" s="63">
        <v>56574358</v>
      </c>
      <c r="G21" s="63">
        <v>55522220</v>
      </c>
      <c r="H21" s="64">
        <f>G21-F21</f>
        <v>-1052138</v>
      </c>
      <c r="I21" s="65">
        <f t="shared" si="1"/>
        <v>-1.8597435962066129</v>
      </c>
      <c r="J21" s="13"/>
      <c r="K21" s="13"/>
      <c r="L21" s="13"/>
      <c r="M21" s="13"/>
    </row>
    <row r="22" spans="1:14" ht="15" customHeight="1">
      <c r="A22" s="194"/>
      <c r="B22" s="193" t="s">
        <v>33</v>
      </c>
      <c r="C22" s="42" t="s">
        <v>34</v>
      </c>
      <c r="D22" s="53" cm="1">
        <f t="array" ref="D22:G22">'Ro-Ro'!B35:E35</f>
        <v>6471758</v>
      </c>
      <c r="E22" s="53">
        <v>6778382</v>
      </c>
      <c r="F22" s="53">
        <v>38284864</v>
      </c>
      <c r="G22" s="53">
        <v>38098817</v>
      </c>
      <c r="H22" s="61">
        <f t="shared" ref="H22:H30" si="4">G22-F22</f>
        <v>-186047</v>
      </c>
      <c r="I22" s="62">
        <f t="shared" si="1"/>
        <v>-0.48595444925702225</v>
      </c>
      <c r="J22" s="13"/>
      <c r="K22" s="13"/>
      <c r="L22" s="13"/>
      <c r="M22" s="13"/>
    </row>
    <row r="23" spans="1:14" ht="15" customHeight="1">
      <c r="A23" s="194"/>
      <c r="B23" s="193"/>
      <c r="C23" s="44" t="s">
        <v>35</v>
      </c>
      <c r="D23" s="63" cm="1">
        <f t="array" ref="D23:G23">'Ro-Ro UTIS'!B35:E35</f>
        <v>279210</v>
      </c>
      <c r="E23" s="63">
        <v>287523</v>
      </c>
      <c r="F23" s="63">
        <v>1636869</v>
      </c>
      <c r="G23" s="63">
        <v>1620345</v>
      </c>
      <c r="H23" s="64">
        <f t="shared" si="4"/>
        <v>-16524</v>
      </c>
      <c r="I23" s="65">
        <f t="shared" si="1"/>
        <v>-1.0094882363829925</v>
      </c>
      <c r="J23" s="13"/>
      <c r="K23" s="13"/>
      <c r="L23" s="13"/>
      <c r="M23" s="13"/>
    </row>
    <row r="24" spans="1:14" ht="15" customHeight="1">
      <c r="A24" s="194"/>
      <c r="B24" s="193" t="s">
        <v>36</v>
      </c>
      <c r="C24" s="42" t="s">
        <v>2</v>
      </c>
      <c r="D24" s="53" cm="1">
        <f t="array" ref="D24:G24">TEUS!B35:E35</f>
        <v>1617075.75</v>
      </c>
      <c r="E24" s="53">
        <v>1617066</v>
      </c>
      <c r="F24" s="53">
        <v>9200637</v>
      </c>
      <c r="G24" s="53">
        <v>9423715.75</v>
      </c>
      <c r="H24" s="61">
        <f t="shared" si="4"/>
        <v>223078.75</v>
      </c>
      <c r="I24" s="62">
        <f t="shared" si="1"/>
        <v>2.4246011444642335</v>
      </c>
      <c r="J24" s="13"/>
      <c r="K24" s="13"/>
      <c r="L24" s="13"/>
      <c r="M24" s="13"/>
    </row>
    <row r="25" spans="1:14" ht="15" customHeight="1">
      <c r="A25" s="194"/>
      <c r="B25" s="193"/>
      <c r="C25" s="35" t="s">
        <v>40</v>
      </c>
      <c r="D25" s="63" cm="1">
        <f t="array" ref="D25:G25">'TEUS tránsito'!B35:E35</f>
        <v>838205.25</v>
      </c>
      <c r="E25" s="63">
        <v>818513</v>
      </c>
      <c r="F25" s="63">
        <v>4775383.25</v>
      </c>
      <c r="G25" s="63">
        <v>4876688</v>
      </c>
      <c r="H25" s="64">
        <f t="shared" si="4"/>
        <v>101304.75</v>
      </c>
      <c r="I25" s="65">
        <f t="shared" si="1"/>
        <v>2.1213951780728735</v>
      </c>
      <c r="J25" s="13"/>
      <c r="K25" s="13"/>
      <c r="L25" s="13"/>
      <c r="M25" s="13"/>
    </row>
    <row r="26" spans="1:14" ht="15" customHeight="1">
      <c r="A26" s="194"/>
      <c r="B26" s="193"/>
      <c r="C26" s="35" t="s">
        <v>171</v>
      </c>
      <c r="D26" s="63" cm="1">
        <f t="array" ref="D26:G26">'TEUS nacional'!B35:E35</f>
        <v>177071.25</v>
      </c>
      <c r="E26" s="63">
        <v>177024.5</v>
      </c>
      <c r="F26" s="63">
        <v>1055413.25</v>
      </c>
      <c r="G26" s="63">
        <v>1071082</v>
      </c>
      <c r="H26" s="64">
        <f t="shared" si="4"/>
        <v>15668.75</v>
      </c>
      <c r="I26" s="65">
        <f t="shared" si="1"/>
        <v>1.4846080433422628</v>
      </c>
      <c r="J26" s="13"/>
      <c r="K26" s="13"/>
      <c r="L26" s="13"/>
      <c r="M26" s="13"/>
    </row>
    <row r="27" spans="1:14" ht="15" customHeight="1">
      <c r="A27" s="194"/>
      <c r="B27" s="193"/>
      <c r="C27" s="35" t="s">
        <v>170</v>
      </c>
      <c r="D27" s="63" cm="1">
        <f t="array" ref="D27:G27">'TEUS exterior'!B35:E35</f>
        <v>601799.25</v>
      </c>
      <c r="E27" s="63">
        <v>621528.5</v>
      </c>
      <c r="F27" s="63">
        <v>3369840.5</v>
      </c>
      <c r="G27" s="63">
        <v>3475945.75</v>
      </c>
      <c r="H27" s="64">
        <f t="shared" si="4"/>
        <v>106105.25</v>
      </c>
      <c r="I27" s="65">
        <f t="shared" si="1"/>
        <v>3.1486727635922165</v>
      </c>
      <c r="J27" s="13"/>
      <c r="K27" s="13"/>
      <c r="L27" s="13"/>
      <c r="M27" s="13"/>
    </row>
    <row r="28" spans="1:14" ht="15" customHeight="1">
      <c r="A28" s="194"/>
      <c r="B28" s="193" t="s">
        <v>37</v>
      </c>
      <c r="C28" s="42" t="s">
        <v>41</v>
      </c>
      <c r="D28" s="53" cm="1">
        <f t="array" ref="D28:G28">'Buques número'!B35:E35</f>
        <v>14774</v>
      </c>
      <c r="E28" s="53">
        <v>15053</v>
      </c>
      <c r="F28" s="53">
        <v>78198</v>
      </c>
      <c r="G28" s="53">
        <v>76098</v>
      </c>
      <c r="H28" s="61">
        <f t="shared" si="4"/>
        <v>-2100</v>
      </c>
      <c r="I28" s="62">
        <f t="shared" si="1"/>
        <v>-2.6854906775109271</v>
      </c>
      <c r="J28" s="13"/>
      <c r="K28" s="13"/>
      <c r="L28" s="13"/>
      <c r="M28" s="13"/>
    </row>
    <row r="29" spans="1:14" ht="15" customHeight="1">
      <c r="A29" s="194"/>
      <c r="B29" s="193"/>
      <c r="C29" s="42" t="s">
        <v>42</v>
      </c>
      <c r="D29" s="53" cm="1">
        <f t="array" ref="D29:G29">'Buques GT'!B35:E35</f>
        <v>225124274</v>
      </c>
      <c r="E29" s="53">
        <v>237490340</v>
      </c>
      <c r="F29" s="53">
        <v>1313102277</v>
      </c>
      <c r="G29" s="53">
        <v>1301862819</v>
      </c>
      <c r="H29" s="61">
        <f t="shared" si="4"/>
        <v>-11239458</v>
      </c>
      <c r="I29" s="62">
        <f t="shared" si="1"/>
        <v>-0.85594688219400439</v>
      </c>
      <c r="J29" s="13"/>
      <c r="K29" s="13"/>
      <c r="L29" s="13"/>
      <c r="M29" s="13"/>
    </row>
    <row r="30" spans="1:14" ht="15" customHeight="1">
      <c r="A30" s="194"/>
      <c r="B30" s="193"/>
      <c r="C30" s="35" t="s">
        <v>43</v>
      </c>
      <c r="D30" s="63" cm="1">
        <f t="array" ref="D30:G30">Cruceros!B35:E35</f>
        <v>359</v>
      </c>
      <c r="E30" s="63">
        <v>404</v>
      </c>
      <c r="F30" s="63">
        <v>2468</v>
      </c>
      <c r="G30" s="63">
        <v>2503</v>
      </c>
      <c r="H30" s="64">
        <f t="shared" si="4"/>
        <v>35</v>
      </c>
      <c r="I30" s="65">
        <f t="shared" si="1"/>
        <v>1.4181523500810442</v>
      </c>
      <c r="J30" s="13"/>
      <c r="K30" s="13"/>
      <c r="L30" s="13"/>
      <c r="M30" s="13"/>
    </row>
    <row r="31" spans="1:14" ht="15" customHeight="1">
      <c r="A31" s="194"/>
      <c r="B31" s="193" t="s">
        <v>38</v>
      </c>
      <c r="C31" s="42" t="s">
        <v>2</v>
      </c>
      <c r="D31" s="53" cm="1">
        <f t="array" ref="D31:G31">'Pasajeros total'!B35:E35</f>
        <v>3687287</v>
      </c>
      <c r="E31" s="53">
        <v>3691532</v>
      </c>
      <c r="F31" s="53">
        <v>17753945</v>
      </c>
      <c r="G31" s="53">
        <v>17557862</v>
      </c>
      <c r="H31" s="61">
        <f>G31-F31</f>
        <v>-196083</v>
      </c>
      <c r="I31" s="62">
        <f>((G31*100/F31)-100)</f>
        <v>-1.1044474904028334</v>
      </c>
      <c r="J31" s="13"/>
      <c r="K31" s="13"/>
      <c r="L31" s="13"/>
      <c r="M31" s="13"/>
    </row>
    <row r="32" spans="1:14" ht="15" customHeight="1">
      <c r="A32" s="194"/>
      <c r="B32" s="193"/>
      <c r="C32" s="35" t="s">
        <v>44</v>
      </c>
      <c r="D32" s="63" cm="1">
        <f t="array" ref="D32:G32">'Pasajeros regulares'!B35:E35</f>
        <v>2579200</v>
      </c>
      <c r="E32" s="63">
        <v>2511567</v>
      </c>
      <c r="F32" s="63">
        <v>11488362</v>
      </c>
      <c r="G32" s="63">
        <v>11174135</v>
      </c>
      <c r="H32" s="64">
        <f>G32-F32</f>
        <v>-314227</v>
      </c>
      <c r="I32" s="65">
        <f>((G32*100/F32)-100)</f>
        <v>-2.735176694466972</v>
      </c>
      <c r="J32" s="13"/>
      <c r="K32" s="13"/>
      <c r="L32" s="13"/>
      <c r="M32" s="13"/>
    </row>
    <row r="33" spans="1:13" ht="15" customHeight="1">
      <c r="A33" s="194"/>
      <c r="B33" s="193"/>
      <c r="C33" s="35" t="s">
        <v>45</v>
      </c>
      <c r="D33" s="63" cm="1">
        <f t="array" ref="D33:G33">'Pasajeros crucero'!B35:E35</f>
        <v>1108087</v>
      </c>
      <c r="E33" s="63">
        <v>1179965</v>
      </c>
      <c r="F33" s="63">
        <v>6265583</v>
      </c>
      <c r="G33" s="63">
        <v>6383727</v>
      </c>
      <c r="H33" s="64">
        <f>G33-F33</f>
        <v>118144</v>
      </c>
      <c r="I33" s="65">
        <f>((G33*100/F33)-100)</f>
        <v>1.8856026645884327</v>
      </c>
      <c r="J33" s="13"/>
      <c r="K33" s="13"/>
      <c r="L33" s="13"/>
      <c r="M33" s="13"/>
    </row>
    <row r="34" spans="1:13" ht="15" customHeight="1">
      <c r="A34" s="194"/>
      <c r="B34" s="193" t="s">
        <v>39</v>
      </c>
      <c r="C34" s="42" t="s">
        <v>46</v>
      </c>
      <c r="D34" s="53" cm="1">
        <f t="array" ref="D34:G34">'Automóviles régimen pasaje'!B35:E35</f>
        <v>617592</v>
      </c>
      <c r="E34" s="53">
        <v>600240</v>
      </c>
      <c r="F34" s="53">
        <v>3067204</v>
      </c>
      <c r="G34" s="53">
        <v>3001157</v>
      </c>
      <c r="H34" s="61">
        <f>G34-F34</f>
        <v>-66047</v>
      </c>
      <c r="I34" s="62">
        <f>((G34*100/F34)-100)</f>
        <v>-2.1533292210104094</v>
      </c>
      <c r="J34" s="13"/>
      <c r="K34" s="13"/>
      <c r="L34" s="13"/>
      <c r="M34" s="13"/>
    </row>
    <row r="35" spans="1:13" ht="15" customHeight="1">
      <c r="A35" s="194"/>
      <c r="B35" s="193"/>
      <c r="C35" s="42" t="s">
        <v>164</v>
      </c>
      <c r="D35" s="53" cm="1">
        <f t="array" ref="D35:G35">'Automóviles régimen mercancía'!B35:E35</f>
        <v>338767</v>
      </c>
      <c r="E35" s="53">
        <v>308098</v>
      </c>
      <c r="F35" s="53">
        <v>1786671</v>
      </c>
      <c r="G35" s="53">
        <v>1746813</v>
      </c>
      <c r="H35" s="61">
        <f>G35-F35</f>
        <v>-39858</v>
      </c>
      <c r="I35" s="62">
        <f>((G35*100/F35)-100)</f>
        <v>-2.230852798304781</v>
      </c>
      <c r="J35" s="13"/>
      <c r="K35" s="13"/>
      <c r="L35" s="13"/>
      <c r="M35" s="13"/>
    </row>
    <row r="36" spans="1:13" ht="15" customHeight="1">
      <c r="A36" s="73" t="s">
        <v>49</v>
      </c>
      <c r="J36" s="13"/>
      <c r="K36" s="13"/>
      <c r="L36" s="13"/>
      <c r="M36" s="13"/>
    </row>
    <row r="37" spans="1:13">
      <c r="A37" s="4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3">
      <c r="J39" s="13"/>
      <c r="K39" s="13"/>
    </row>
  </sheetData>
  <mergeCells count="16">
    <mergeCell ref="D5:E5"/>
    <mergeCell ref="F5:G5"/>
    <mergeCell ref="H5:I5"/>
    <mergeCell ref="A5:C6"/>
    <mergeCell ref="B9:B11"/>
    <mergeCell ref="A7:A12"/>
    <mergeCell ref="B14:B15"/>
    <mergeCell ref="A13:A17"/>
    <mergeCell ref="A18:C18"/>
    <mergeCell ref="B20:B21"/>
    <mergeCell ref="B22:B23"/>
    <mergeCell ref="B24:B27"/>
    <mergeCell ref="B28:B30"/>
    <mergeCell ref="B31:B33"/>
    <mergeCell ref="A20:A35"/>
    <mergeCell ref="B34:B35"/>
  </mergeCells>
  <conditionalFormatting sqref="H7:I35">
    <cfRule type="expression" dxfId="73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BCF54-B9B8-4245-8DC8-20E7F494D081}">
  <sheetPr codeName="Hoja4"/>
  <dimension ref="A1:O49"/>
  <sheetViews>
    <sheetView zoomScale="75" zoomScaleNormal="75" workbookViewId="0"/>
  </sheetViews>
  <sheetFormatPr baseColWidth="10" defaultColWidth="11.44140625" defaultRowHeight="14.4"/>
  <cols>
    <col min="1" max="1" width="20.88671875" customWidth="1"/>
    <col min="2" max="2" width="46" customWidth="1"/>
    <col min="3" max="5" width="14.6640625" customWidth="1"/>
    <col min="6" max="6" width="8" customWidth="1"/>
    <col min="7" max="9" width="14.6640625" customWidth="1"/>
    <col min="10" max="10" width="8" customWidth="1"/>
    <col min="11" max="13" width="14.6640625" customWidth="1"/>
    <col min="14" max="14" width="8" customWidth="1"/>
  </cols>
  <sheetData>
    <row r="1" spans="1:15" ht="21">
      <c r="A1" s="32" t="s">
        <v>47</v>
      </c>
      <c r="B1" s="32"/>
      <c r="C1" s="82"/>
      <c r="D1" s="32"/>
      <c r="E1" s="32"/>
      <c r="H1" s="32"/>
      <c r="I1" s="32"/>
      <c r="L1" s="32"/>
      <c r="M1" s="32"/>
    </row>
    <row r="2" spans="1:15" ht="21">
      <c r="A2" s="79"/>
      <c r="B2" s="79"/>
      <c r="C2" s="82"/>
    </row>
    <row r="3" spans="1:15" ht="21">
      <c r="A3" s="82"/>
      <c r="B3" s="82"/>
      <c r="C3" s="82"/>
    </row>
    <row r="4" spans="1:15">
      <c r="A4" s="83" t="s">
        <v>51</v>
      </c>
      <c r="B4" s="31"/>
      <c r="N4" s="113" t="s">
        <v>172</v>
      </c>
    </row>
    <row r="5" spans="1:15">
      <c r="A5" s="83"/>
      <c r="B5" s="83"/>
      <c r="C5" s="206" t="s">
        <v>3</v>
      </c>
      <c r="D5" s="206"/>
      <c r="E5" s="206"/>
      <c r="F5" s="206"/>
      <c r="G5" s="206" t="s">
        <v>4</v>
      </c>
      <c r="H5" s="206"/>
      <c r="I5" s="206"/>
      <c r="J5" s="206"/>
      <c r="K5" s="206" t="s">
        <v>5</v>
      </c>
      <c r="L5" s="206"/>
      <c r="M5" s="206"/>
      <c r="N5" s="206"/>
    </row>
    <row r="6" spans="1:15">
      <c r="A6" s="204" t="s">
        <v>88</v>
      </c>
      <c r="B6" s="204"/>
      <c r="C6" s="207" t="s">
        <v>89</v>
      </c>
      <c r="D6" s="207"/>
      <c r="E6" s="208" t="s">
        <v>12</v>
      </c>
      <c r="F6" s="208"/>
      <c r="G6" s="208" t="s">
        <v>89</v>
      </c>
      <c r="H6" s="208"/>
      <c r="I6" s="208" t="s">
        <v>12</v>
      </c>
      <c r="J6" s="208"/>
      <c r="K6" s="208" t="s">
        <v>89</v>
      </c>
      <c r="L6" s="208"/>
      <c r="M6" s="208" t="s">
        <v>12</v>
      </c>
      <c r="N6" s="208"/>
    </row>
    <row r="7" spans="1:15">
      <c r="A7" s="204"/>
      <c r="B7" s="204"/>
      <c r="C7" s="180">
        <v>2025</v>
      </c>
      <c r="D7" s="180">
        <v>2026</v>
      </c>
      <c r="E7" s="88" t="s">
        <v>13</v>
      </c>
      <c r="F7" s="88" t="s">
        <v>14</v>
      </c>
      <c r="G7" s="180">
        <v>2025</v>
      </c>
      <c r="H7" s="180">
        <v>2026</v>
      </c>
      <c r="I7" s="88" t="s">
        <v>13</v>
      </c>
      <c r="J7" s="88" t="s">
        <v>14</v>
      </c>
      <c r="K7" s="180">
        <v>2025</v>
      </c>
      <c r="L7" s="180">
        <v>2026</v>
      </c>
      <c r="M7" s="88" t="s">
        <v>13</v>
      </c>
      <c r="N7" s="88" t="s">
        <v>14</v>
      </c>
    </row>
    <row r="8" spans="1:15">
      <c r="A8" s="205" t="s">
        <v>90</v>
      </c>
      <c r="B8" s="102" t="s">
        <v>91</v>
      </c>
      <c r="C8" s="103"/>
      <c r="D8" s="92"/>
      <c r="E8" s="98">
        <f>D8-C8</f>
        <v>0</v>
      </c>
      <c r="F8" s="104" t="e">
        <f>((D8*100/C8)-100)</f>
        <v>#DIV/0!</v>
      </c>
      <c r="G8" s="91"/>
      <c r="H8" s="92"/>
      <c r="I8" s="98">
        <f>H8-G8</f>
        <v>0</v>
      </c>
      <c r="J8" s="104" t="e">
        <f>((H8*100/G8)-100)</f>
        <v>#DIV/0!</v>
      </c>
      <c r="K8" s="91"/>
      <c r="L8" s="92"/>
      <c r="M8" s="98">
        <f>L8-K8</f>
        <v>0</v>
      </c>
      <c r="N8" s="104" t="e">
        <f>((L8*100/K8)-100)</f>
        <v>#DIV/0!</v>
      </c>
      <c r="O8" s="132"/>
    </row>
    <row r="9" spans="1:15">
      <c r="A9" s="205"/>
      <c r="B9" s="116" t="s">
        <v>92</v>
      </c>
      <c r="C9" s="117"/>
      <c r="D9" s="115"/>
      <c r="E9" s="86">
        <f>D9-C9</f>
        <v>0</v>
      </c>
      <c r="F9" s="87" t="e">
        <f>((D9*100/C9)-100)</f>
        <v>#DIV/0!</v>
      </c>
      <c r="G9" s="128"/>
      <c r="H9" s="115"/>
      <c r="I9" s="86">
        <f>H9-G9</f>
        <v>0</v>
      </c>
      <c r="J9" s="87" t="e">
        <f>((H9*100/G9)-100)</f>
        <v>#DIV/0!</v>
      </c>
      <c r="K9" s="128"/>
      <c r="L9" s="115"/>
      <c r="M9" s="86">
        <f>L9-K9</f>
        <v>0</v>
      </c>
      <c r="N9" s="89" t="e">
        <f>((L9*100/K9)-100)</f>
        <v>#DIV/0!</v>
      </c>
    </row>
    <row r="10" spans="1:15">
      <c r="A10" s="205"/>
      <c r="B10" s="90" t="s">
        <v>93</v>
      </c>
      <c r="C10" s="93"/>
      <c r="D10" s="94"/>
      <c r="E10" s="86">
        <f t="shared" ref="E10:E15" si="0">D10-C10</f>
        <v>0</v>
      </c>
      <c r="F10" s="87" t="e">
        <f t="shared" ref="F10:F16" si="1">((D10*100/C10)-100)</f>
        <v>#DIV/0!</v>
      </c>
      <c r="G10" s="95"/>
      <c r="H10" s="94"/>
      <c r="I10" s="86">
        <f t="shared" ref="I10:I15" si="2">H10-G10</f>
        <v>0</v>
      </c>
      <c r="J10" s="87" t="e">
        <f t="shared" ref="J10:J16" si="3">((H10*100/G10)-100)</f>
        <v>#DIV/0!</v>
      </c>
      <c r="K10" s="95"/>
      <c r="L10" s="94"/>
      <c r="M10" s="86">
        <f t="shared" ref="M10:M15" si="4">L10-K10</f>
        <v>0</v>
      </c>
      <c r="N10" s="89" t="e">
        <f t="shared" ref="N10:N16" si="5">((L10*100/K10)-100)</f>
        <v>#DIV/0!</v>
      </c>
    </row>
    <row r="11" spans="1:15">
      <c r="A11" s="205"/>
      <c r="B11" s="116" t="s">
        <v>94</v>
      </c>
      <c r="C11" s="117"/>
      <c r="D11" s="115"/>
      <c r="E11" s="86">
        <f t="shared" si="0"/>
        <v>0</v>
      </c>
      <c r="F11" s="87" t="e">
        <f t="shared" si="1"/>
        <v>#DIV/0!</v>
      </c>
      <c r="G11" s="128"/>
      <c r="H11" s="115"/>
      <c r="I11" s="86">
        <f t="shared" si="2"/>
        <v>0</v>
      </c>
      <c r="J11" s="87" t="e">
        <f t="shared" si="3"/>
        <v>#DIV/0!</v>
      </c>
      <c r="K11" s="128"/>
      <c r="L11" s="115"/>
      <c r="M11" s="86">
        <f t="shared" si="4"/>
        <v>0</v>
      </c>
      <c r="N11" s="89" t="e">
        <f t="shared" si="5"/>
        <v>#DIV/0!</v>
      </c>
    </row>
    <row r="12" spans="1:15">
      <c r="A12" s="205"/>
      <c r="B12" s="90" t="s">
        <v>95</v>
      </c>
      <c r="C12" s="93"/>
      <c r="D12" s="94"/>
      <c r="E12" s="86">
        <f t="shared" si="0"/>
        <v>0</v>
      </c>
      <c r="F12" s="87" t="e">
        <f t="shared" si="1"/>
        <v>#DIV/0!</v>
      </c>
      <c r="G12" s="95"/>
      <c r="H12" s="94"/>
      <c r="I12" s="86">
        <f t="shared" si="2"/>
        <v>0</v>
      </c>
      <c r="J12" s="87" t="e">
        <f t="shared" si="3"/>
        <v>#DIV/0!</v>
      </c>
      <c r="K12" s="95"/>
      <c r="L12" s="94"/>
      <c r="M12" s="86">
        <f t="shared" si="4"/>
        <v>0</v>
      </c>
      <c r="N12" s="89" t="e">
        <f t="shared" si="5"/>
        <v>#DIV/0!</v>
      </c>
    </row>
    <row r="13" spans="1:15">
      <c r="A13" s="205"/>
      <c r="B13" s="116" t="s">
        <v>96</v>
      </c>
      <c r="C13" s="117"/>
      <c r="D13" s="115"/>
      <c r="E13" s="86">
        <f t="shared" si="0"/>
        <v>0</v>
      </c>
      <c r="F13" s="87" t="e">
        <f t="shared" si="1"/>
        <v>#DIV/0!</v>
      </c>
      <c r="G13" s="128"/>
      <c r="H13" s="115"/>
      <c r="I13" s="86">
        <f t="shared" si="2"/>
        <v>0</v>
      </c>
      <c r="J13" s="87" t="e">
        <f t="shared" si="3"/>
        <v>#DIV/0!</v>
      </c>
      <c r="K13" s="128"/>
      <c r="L13" s="115"/>
      <c r="M13" s="86">
        <f t="shared" si="4"/>
        <v>0</v>
      </c>
      <c r="N13" s="89" t="e">
        <f t="shared" si="5"/>
        <v>#DIV/0!</v>
      </c>
    </row>
    <row r="14" spans="1:15">
      <c r="A14" s="205"/>
      <c r="B14" s="90" t="s">
        <v>97</v>
      </c>
      <c r="C14" s="93"/>
      <c r="D14" s="94"/>
      <c r="E14" s="86">
        <f t="shared" si="0"/>
        <v>0</v>
      </c>
      <c r="F14" s="87" t="e">
        <f t="shared" si="1"/>
        <v>#DIV/0!</v>
      </c>
      <c r="G14" s="95"/>
      <c r="H14" s="94"/>
      <c r="I14" s="86">
        <f t="shared" si="2"/>
        <v>0</v>
      </c>
      <c r="J14" s="87" t="e">
        <f t="shared" si="3"/>
        <v>#DIV/0!</v>
      </c>
      <c r="K14" s="95"/>
      <c r="L14" s="94"/>
      <c r="M14" s="86">
        <f t="shared" si="4"/>
        <v>0</v>
      </c>
      <c r="N14" s="89" t="e">
        <f t="shared" si="5"/>
        <v>#DIV/0!</v>
      </c>
    </row>
    <row r="15" spans="1:15">
      <c r="A15" s="205"/>
      <c r="B15" s="116" t="s">
        <v>98</v>
      </c>
      <c r="C15" s="117"/>
      <c r="D15" s="115"/>
      <c r="E15" s="86">
        <f t="shared" si="0"/>
        <v>0</v>
      </c>
      <c r="F15" s="87" t="e">
        <f t="shared" si="1"/>
        <v>#DIV/0!</v>
      </c>
      <c r="G15" s="128"/>
      <c r="H15" s="115"/>
      <c r="I15" s="86">
        <f t="shared" si="2"/>
        <v>0</v>
      </c>
      <c r="J15" s="87" t="e">
        <f t="shared" si="3"/>
        <v>#DIV/0!</v>
      </c>
      <c r="K15" s="128"/>
      <c r="L15" s="115"/>
      <c r="M15" s="86">
        <f t="shared" si="4"/>
        <v>0</v>
      </c>
      <c r="N15" s="89" t="e">
        <f t="shared" si="5"/>
        <v>#DIV/0!</v>
      </c>
    </row>
    <row r="16" spans="1:15">
      <c r="A16" s="205"/>
      <c r="B16" s="105" t="s">
        <v>99</v>
      </c>
      <c r="C16" s="106"/>
      <c r="D16" s="97"/>
      <c r="E16" s="100">
        <f>D16-C16</f>
        <v>0</v>
      </c>
      <c r="F16" s="87" t="e">
        <f t="shared" si="1"/>
        <v>#DIV/0!</v>
      </c>
      <c r="G16" s="96"/>
      <c r="H16" s="97"/>
      <c r="I16" s="100">
        <f>H16-G16</f>
        <v>0</v>
      </c>
      <c r="J16" s="87" t="e">
        <f t="shared" si="3"/>
        <v>#DIV/0!</v>
      </c>
      <c r="K16" s="96"/>
      <c r="L16" s="97"/>
      <c r="M16" s="100">
        <f>L16-K16</f>
        <v>0</v>
      </c>
      <c r="N16" s="89" t="e">
        <f t="shared" si="5"/>
        <v>#DIV/0!</v>
      </c>
    </row>
    <row r="17" spans="1:14">
      <c r="A17" s="201" t="s">
        <v>100</v>
      </c>
      <c r="B17" s="118" t="s">
        <v>101</v>
      </c>
      <c r="C17" s="119"/>
      <c r="D17" s="120"/>
      <c r="E17" s="98">
        <f>D17-C17</f>
        <v>0</v>
      </c>
      <c r="F17" s="104" t="e">
        <f>((D17*100/C17)-100)</f>
        <v>#DIV/0!</v>
      </c>
      <c r="G17" s="129"/>
      <c r="H17" s="120"/>
      <c r="I17" s="98">
        <f>H17-G17</f>
        <v>0</v>
      </c>
      <c r="J17" s="104" t="e">
        <f>((H17*100/G17)-100)</f>
        <v>#DIV/0!</v>
      </c>
      <c r="K17" s="129"/>
      <c r="L17" s="120"/>
      <c r="M17" s="98">
        <f>L17-K17</f>
        <v>0</v>
      </c>
      <c r="N17" s="99" t="e">
        <f>((L17*100/K17)-100)</f>
        <v>#DIV/0!</v>
      </c>
    </row>
    <row r="18" spans="1:14">
      <c r="A18" s="201"/>
      <c r="B18" s="90" t="s">
        <v>102</v>
      </c>
      <c r="C18" s="93"/>
      <c r="D18" s="94"/>
      <c r="E18" s="86">
        <f>D18-C18</f>
        <v>0</v>
      </c>
      <c r="F18" s="87" t="e">
        <f>((D18*100/C18)-100)</f>
        <v>#DIV/0!</v>
      </c>
      <c r="G18" s="95"/>
      <c r="H18" s="94"/>
      <c r="I18" s="86">
        <f>H18-G18</f>
        <v>0</v>
      </c>
      <c r="J18" s="87" t="e">
        <f>((H18*100/G18)-100)</f>
        <v>#DIV/0!</v>
      </c>
      <c r="K18" s="95"/>
      <c r="L18" s="94"/>
      <c r="M18" s="86">
        <f>L18-K18</f>
        <v>0</v>
      </c>
      <c r="N18" s="89" t="e">
        <f>((L18*100/K18)-100)</f>
        <v>#DIV/0!</v>
      </c>
    </row>
    <row r="19" spans="1:14">
      <c r="A19" s="201"/>
      <c r="B19" s="116" t="s">
        <v>103</v>
      </c>
      <c r="C19" s="117"/>
      <c r="D19" s="115"/>
      <c r="E19" s="86">
        <f t="shared" ref="E19:E20" si="6">D19-C19</f>
        <v>0</v>
      </c>
      <c r="F19" s="87" t="e">
        <f t="shared" ref="F19:F20" si="7">((D19*100/C19)-100)</f>
        <v>#DIV/0!</v>
      </c>
      <c r="G19" s="128"/>
      <c r="H19" s="115"/>
      <c r="I19" s="86">
        <f t="shared" ref="I19:I20" si="8">H19-G19</f>
        <v>0</v>
      </c>
      <c r="J19" s="87" t="e">
        <f t="shared" ref="J19:J20" si="9">((H19*100/G19)-100)</f>
        <v>#DIV/0!</v>
      </c>
      <c r="K19" s="128"/>
      <c r="L19" s="115"/>
      <c r="M19" s="86">
        <f t="shared" ref="M19:M20" si="10">L19-K19</f>
        <v>0</v>
      </c>
      <c r="N19" s="89" t="e">
        <f t="shared" ref="N19:N20" si="11">((L19*100/K19)-100)</f>
        <v>#DIV/0!</v>
      </c>
    </row>
    <row r="20" spans="1:14">
      <c r="A20" s="201"/>
      <c r="B20" s="90" t="s">
        <v>104</v>
      </c>
      <c r="C20" s="93"/>
      <c r="D20" s="94"/>
      <c r="E20" s="86">
        <f t="shared" si="6"/>
        <v>0</v>
      </c>
      <c r="F20" s="87" t="e">
        <f t="shared" si="7"/>
        <v>#DIV/0!</v>
      </c>
      <c r="G20" s="95"/>
      <c r="H20" s="94"/>
      <c r="I20" s="86">
        <f t="shared" si="8"/>
        <v>0</v>
      </c>
      <c r="J20" s="87" t="e">
        <f t="shared" si="9"/>
        <v>#DIV/0!</v>
      </c>
      <c r="K20" s="95"/>
      <c r="L20" s="94"/>
      <c r="M20" s="86">
        <f t="shared" si="10"/>
        <v>0</v>
      </c>
      <c r="N20" s="89" t="e">
        <f t="shared" si="11"/>
        <v>#DIV/0!</v>
      </c>
    </row>
    <row r="21" spans="1:14">
      <c r="A21" s="201"/>
      <c r="B21" s="121" t="s">
        <v>105</v>
      </c>
      <c r="C21" s="122"/>
      <c r="D21" s="123"/>
      <c r="E21" s="100">
        <f t="shared" ref="E21:E32" si="12">D21-C21</f>
        <v>0</v>
      </c>
      <c r="F21" s="87" t="e">
        <f t="shared" ref="F21:F32" si="13">((D21*100/C21)-100)</f>
        <v>#DIV/0!</v>
      </c>
      <c r="G21" s="130"/>
      <c r="H21" s="123"/>
      <c r="I21" s="100">
        <f t="shared" ref="I21:I32" si="14">H21-G21</f>
        <v>0</v>
      </c>
      <c r="J21" s="87" t="e">
        <f t="shared" ref="J21:J32" si="15">((H21*100/G21)-100)</f>
        <v>#DIV/0!</v>
      </c>
      <c r="K21" s="130"/>
      <c r="L21" s="123"/>
      <c r="M21" s="100">
        <f t="shared" ref="M21:M32" si="16">L21-K21</f>
        <v>0</v>
      </c>
      <c r="N21" s="89" t="e">
        <f t="shared" ref="N21:N32" si="17">((L21*100/K21)-100)</f>
        <v>#DIV/0!</v>
      </c>
    </row>
    <row r="22" spans="1:14">
      <c r="A22" s="201" t="s">
        <v>106</v>
      </c>
      <c r="B22" s="102" t="s">
        <v>107</v>
      </c>
      <c r="C22" s="103"/>
      <c r="D22" s="92"/>
      <c r="E22" s="98">
        <f t="shared" si="12"/>
        <v>0</v>
      </c>
      <c r="F22" s="104" t="e">
        <f t="shared" si="13"/>
        <v>#DIV/0!</v>
      </c>
      <c r="G22" s="91"/>
      <c r="H22" s="92"/>
      <c r="I22" s="98">
        <f t="shared" si="14"/>
        <v>0</v>
      </c>
      <c r="J22" s="104" t="e">
        <f t="shared" si="15"/>
        <v>#DIV/0!</v>
      </c>
      <c r="K22" s="91"/>
      <c r="L22" s="92"/>
      <c r="M22" s="98">
        <f t="shared" si="16"/>
        <v>0</v>
      </c>
      <c r="N22" s="99" t="e">
        <f t="shared" si="17"/>
        <v>#DIV/0!</v>
      </c>
    </row>
    <row r="23" spans="1:14">
      <c r="A23" s="201"/>
      <c r="B23" s="121" t="s">
        <v>108</v>
      </c>
      <c r="C23" s="122"/>
      <c r="D23" s="123"/>
      <c r="E23" s="100">
        <f t="shared" si="12"/>
        <v>0</v>
      </c>
      <c r="F23" s="107" t="e">
        <f t="shared" si="13"/>
        <v>#DIV/0!</v>
      </c>
      <c r="G23" s="130"/>
      <c r="H23" s="123"/>
      <c r="I23" s="100">
        <f t="shared" si="14"/>
        <v>0</v>
      </c>
      <c r="J23" s="107" t="e">
        <f t="shared" si="15"/>
        <v>#DIV/0!</v>
      </c>
      <c r="K23" s="130"/>
      <c r="L23" s="123"/>
      <c r="M23" s="100">
        <f t="shared" si="16"/>
        <v>0</v>
      </c>
      <c r="N23" s="101" t="e">
        <f t="shared" si="17"/>
        <v>#DIV/0!</v>
      </c>
    </row>
    <row r="24" spans="1:14">
      <c r="A24" s="201" t="s">
        <v>109</v>
      </c>
      <c r="B24" s="102" t="s">
        <v>110</v>
      </c>
      <c r="C24" s="103"/>
      <c r="D24" s="92"/>
      <c r="E24" s="98">
        <f t="shared" si="12"/>
        <v>0</v>
      </c>
      <c r="F24" s="104" t="e">
        <f t="shared" si="13"/>
        <v>#DIV/0!</v>
      </c>
      <c r="G24" s="91"/>
      <c r="H24" s="92"/>
      <c r="I24" s="98">
        <f t="shared" si="14"/>
        <v>0</v>
      </c>
      <c r="J24" s="104" t="e">
        <f t="shared" si="15"/>
        <v>#DIV/0!</v>
      </c>
      <c r="K24" s="91"/>
      <c r="L24" s="92"/>
      <c r="M24" s="98">
        <f t="shared" si="16"/>
        <v>0</v>
      </c>
      <c r="N24" s="99" t="e">
        <f t="shared" si="17"/>
        <v>#DIV/0!</v>
      </c>
    </row>
    <row r="25" spans="1:14">
      <c r="A25" s="201"/>
      <c r="B25" s="116" t="s">
        <v>111</v>
      </c>
      <c r="C25" s="117"/>
      <c r="D25" s="115"/>
      <c r="E25" s="86">
        <f t="shared" si="12"/>
        <v>0</v>
      </c>
      <c r="F25" s="87" t="e">
        <f t="shared" si="13"/>
        <v>#DIV/0!</v>
      </c>
      <c r="G25" s="128"/>
      <c r="H25" s="115"/>
      <c r="I25" s="86">
        <f t="shared" si="14"/>
        <v>0</v>
      </c>
      <c r="J25" s="87" t="e">
        <f t="shared" si="15"/>
        <v>#DIV/0!</v>
      </c>
      <c r="K25" s="128"/>
      <c r="L25" s="115"/>
      <c r="M25" s="86">
        <f t="shared" si="16"/>
        <v>0</v>
      </c>
      <c r="N25" s="89" t="e">
        <f t="shared" si="17"/>
        <v>#DIV/0!</v>
      </c>
    </row>
    <row r="26" spans="1:14">
      <c r="A26" s="201"/>
      <c r="B26" s="108" t="s">
        <v>112</v>
      </c>
      <c r="C26" s="106"/>
      <c r="D26" s="97"/>
      <c r="E26" s="100">
        <f t="shared" si="12"/>
        <v>0</v>
      </c>
      <c r="F26" s="87" t="e">
        <f t="shared" si="13"/>
        <v>#DIV/0!</v>
      </c>
      <c r="G26" s="96"/>
      <c r="H26" s="97"/>
      <c r="I26" s="100">
        <f t="shared" si="14"/>
        <v>0</v>
      </c>
      <c r="J26" s="87" t="e">
        <f t="shared" si="15"/>
        <v>#DIV/0!</v>
      </c>
      <c r="K26" s="96"/>
      <c r="L26" s="97"/>
      <c r="M26" s="100">
        <f t="shared" si="16"/>
        <v>0</v>
      </c>
      <c r="N26" s="89" t="e">
        <f t="shared" si="17"/>
        <v>#DIV/0!</v>
      </c>
    </row>
    <row r="27" spans="1:14" ht="26.4">
      <c r="A27" s="112" t="s">
        <v>113</v>
      </c>
      <c r="B27" s="124" t="s">
        <v>114</v>
      </c>
      <c r="C27" s="125"/>
      <c r="D27" s="126"/>
      <c r="E27" s="109">
        <f t="shared" si="12"/>
        <v>0</v>
      </c>
      <c r="F27" s="110" t="e">
        <f t="shared" si="13"/>
        <v>#DIV/0!</v>
      </c>
      <c r="G27" s="131"/>
      <c r="H27" s="126"/>
      <c r="I27" s="109">
        <f t="shared" si="14"/>
        <v>0</v>
      </c>
      <c r="J27" s="110" t="e">
        <f t="shared" si="15"/>
        <v>#DIV/0!</v>
      </c>
      <c r="K27" s="131"/>
      <c r="L27" s="126"/>
      <c r="M27" s="109">
        <f t="shared" si="16"/>
        <v>0</v>
      </c>
      <c r="N27" s="111" t="e">
        <f t="shared" si="17"/>
        <v>#DIV/0!</v>
      </c>
    </row>
    <row r="28" spans="1:14">
      <c r="A28" s="201" t="s">
        <v>115</v>
      </c>
      <c r="B28" s="102" t="s">
        <v>116</v>
      </c>
      <c r="C28" s="103"/>
      <c r="D28" s="92"/>
      <c r="E28" s="86">
        <f t="shared" si="12"/>
        <v>0</v>
      </c>
      <c r="F28" s="104" t="e">
        <f t="shared" si="13"/>
        <v>#DIV/0!</v>
      </c>
      <c r="G28" s="91"/>
      <c r="H28" s="92"/>
      <c r="I28" s="86">
        <f t="shared" si="14"/>
        <v>0</v>
      </c>
      <c r="J28" s="104" t="e">
        <f t="shared" si="15"/>
        <v>#DIV/0!</v>
      </c>
      <c r="K28" s="91"/>
      <c r="L28" s="92"/>
      <c r="M28" s="86">
        <f t="shared" si="16"/>
        <v>0</v>
      </c>
      <c r="N28" s="99" t="e">
        <f t="shared" si="17"/>
        <v>#DIV/0!</v>
      </c>
    </row>
    <row r="29" spans="1:14">
      <c r="A29" s="201"/>
      <c r="B29" s="116" t="s">
        <v>117</v>
      </c>
      <c r="C29" s="117"/>
      <c r="D29" s="115"/>
      <c r="E29" s="86">
        <f t="shared" si="12"/>
        <v>0</v>
      </c>
      <c r="F29" s="87" t="e">
        <f t="shared" si="13"/>
        <v>#DIV/0!</v>
      </c>
      <c r="G29" s="128"/>
      <c r="H29" s="115"/>
      <c r="I29" s="86">
        <f t="shared" si="14"/>
        <v>0</v>
      </c>
      <c r="J29" s="87" t="e">
        <f t="shared" si="15"/>
        <v>#DIV/0!</v>
      </c>
      <c r="K29" s="128"/>
      <c r="L29" s="115"/>
      <c r="M29" s="86">
        <f t="shared" si="16"/>
        <v>0</v>
      </c>
      <c r="N29" s="89" t="e">
        <f t="shared" si="17"/>
        <v>#DIV/0!</v>
      </c>
    </row>
    <row r="30" spans="1:14">
      <c r="A30" s="201"/>
      <c r="B30" s="105" t="s">
        <v>118</v>
      </c>
      <c r="C30" s="106"/>
      <c r="D30" s="97"/>
      <c r="E30" s="100">
        <f t="shared" si="12"/>
        <v>0</v>
      </c>
      <c r="F30" s="107" t="e">
        <f t="shared" si="13"/>
        <v>#DIV/0!</v>
      </c>
      <c r="G30" s="96"/>
      <c r="H30" s="97"/>
      <c r="I30" s="100">
        <f t="shared" si="14"/>
        <v>0</v>
      </c>
      <c r="J30" s="107" t="e">
        <f t="shared" si="15"/>
        <v>#DIV/0!</v>
      </c>
      <c r="K30" s="96"/>
      <c r="L30" s="97"/>
      <c r="M30" s="100">
        <f t="shared" si="16"/>
        <v>0</v>
      </c>
      <c r="N30" s="101" t="e">
        <f t="shared" si="17"/>
        <v>#DIV/0!</v>
      </c>
    </row>
    <row r="31" spans="1:14">
      <c r="A31" s="201" t="s">
        <v>119</v>
      </c>
      <c r="B31" s="118" t="s">
        <v>120</v>
      </c>
      <c r="C31" s="119"/>
      <c r="D31" s="120"/>
      <c r="E31" s="86">
        <f t="shared" si="12"/>
        <v>0</v>
      </c>
      <c r="F31" s="104" t="e">
        <f t="shared" si="13"/>
        <v>#DIV/0!</v>
      </c>
      <c r="G31" s="129"/>
      <c r="H31" s="120"/>
      <c r="I31" s="86">
        <f t="shared" si="14"/>
        <v>0</v>
      </c>
      <c r="J31" s="104" t="e">
        <f t="shared" si="15"/>
        <v>#DIV/0!</v>
      </c>
      <c r="K31" s="129"/>
      <c r="L31" s="120"/>
      <c r="M31" s="86">
        <f t="shared" si="16"/>
        <v>0</v>
      </c>
      <c r="N31" s="99" t="e">
        <f t="shared" si="17"/>
        <v>#DIV/0!</v>
      </c>
    </row>
    <row r="32" spans="1:14">
      <c r="A32" s="201"/>
      <c r="B32" s="90" t="s">
        <v>121</v>
      </c>
      <c r="C32" s="93"/>
      <c r="D32" s="94"/>
      <c r="E32" s="86">
        <f t="shared" si="12"/>
        <v>0</v>
      </c>
      <c r="F32" s="87" t="e">
        <f t="shared" si="13"/>
        <v>#DIV/0!</v>
      </c>
      <c r="G32" s="95"/>
      <c r="H32" s="94"/>
      <c r="I32" s="86">
        <f t="shared" si="14"/>
        <v>0</v>
      </c>
      <c r="J32" s="87" t="e">
        <f t="shared" si="15"/>
        <v>#DIV/0!</v>
      </c>
      <c r="K32" s="95"/>
      <c r="L32" s="94"/>
      <c r="M32" s="86">
        <f t="shared" si="16"/>
        <v>0</v>
      </c>
      <c r="N32" s="89" t="e">
        <f t="shared" si="17"/>
        <v>#DIV/0!</v>
      </c>
    </row>
    <row r="33" spans="1:14">
      <c r="A33" s="201"/>
      <c r="B33" s="116" t="s">
        <v>122</v>
      </c>
      <c r="C33" s="117"/>
      <c r="D33" s="115"/>
      <c r="E33" s="86">
        <f t="shared" ref="E33:E39" si="18">D33-C33</f>
        <v>0</v>
      </c>
      <c r="F33" s="87" t="e">
        <f t="shared" ref="F33:F40" si="19">((D33*100/C33)-100)</f>
        <v>#DIV/0!</v>
      </c>
      <c r="G33" s="128"/>
      <c r="H33" s="115"/>
      <c r="I33" s="86">
        <f t="shared" ref="I33:I39" si="20">H33-G33</f>
        <v>0</v>
      </c>
      <c r="J33" s="87" t="e">
        <f t="shared" ref="J33:J40" si="21">((H33*100/G33)-100)</f>
        <v>#DIV/0!</v>
      </c>
      <c r="K33" s="128"/>
      <c r="L33" s="115"/>
      <c r="M33" s="86">
        <f t="shared" ref="M33:M39" si="22">L33-K33</f>
        <v>0</v>
      </c>
      <c r="N33" s="89" t="e">
        <f t="shared" ref="N33:N40" si="23">((L33*100/K33)-100)</f>
        <v>#DIV/0!</v>
      </c>
    </row>
    <row r="34" spans="1:14">
      <c r="A34" s="201"/>
      <c r="B34" s="90" t="s">
        <v>123</v>
      </c>
      <c r="C34" s="93"/>
      <c r="D34" s="94"/>
      <c r="E34" s="86">
        <f t="shared" si="18"/>
        <v>0</v>
      </c>
      <c r="F34" s="87" t="e">
        <f>((D34*100/C34)-100)</f>
        <v>#DIV/0!</v>
      </c>
      <c r="G34" s="95"/>
      <c r="H34" s="94"/>
      <c r="I34" s="86">
        <f t="shared" si="20"/>
        <v>0</v>
      </c>
      <c r="J34" s="87" t="e">
        <f>((H34*100/G34)-100)</f>
        <v>#DIV/0!</v>
      </c>
      <c r="K34" s="95"/>
      <c r="L34" s="94"/>
      <c r="M34" s="86">
        <f t="shared" si="22"/>
        <v>0</v>
      </c>
      <c r="N34" s="89" t="e">
        <f>((L34*100/K34)-100)</f>
        <v>#DIV/0!</v>
      </c>
    </row>
    <row r="35" spans="1:14">
      <c r="A35" s="201"/>
      <c r="B35" s="116" t="s">
        <v>124</v>
      </c>
      <c r="C35" s="117"/>
      <c r="D35" s="115"/>
      <c r="E35" s="86">
        <f t="shared" si="18"/>
        <v>0</v>
      </c>
      <c r="F35" s="87" t="e">
        <f t="shared" si="19"/>
        <v>#DIV/0!</v>
      </c>
      <c r="G35" s="128"/>
      <c r="H35" s="115"/>
      <c r="I35" s="86">
        <f t="shared" si="20"/>
        <v>0</v>
      </c>
      <c r="J35" s="87" t="e">
        <f t="shared" si="21"/>
        <v>#DIV/0!</v>
      </c>
      <c r="K35" s="128"/>
      <c r="L35" s="115"/>
      <c r="M35" s="86">
        <f t="shared" si="22"/>
        <v>0</v>
      </c>
      <c r="N35" s="89" t="e">
        <f t="shared" si="23"/>
        <v>#DIV/0!</v>
      </c>
    </row>
    <row r="36" spans="1:14">
      <c r="A36" s="201"/>
      <c r="B36" s="90" t="s">
        <v>125</v>
      </c>
      <c r="C36" s="93"/>
      <c r="D36" s="94"/>
      <c r="E36" s="86">
        <f t="shared" si="18"/>
        <v>0</v>
      </c>
      <c r="F36" s="87" t="e">
        <f t="shared" si="19"/>
        <v>#DIV/0!</v>
      </c>
      <c r="G36" s="95"/>
      <c r="H36" s="94"/>
      <c r="I36" s="86">
        <f t="shared" si="20"/>
        <v>0</v>
      </c>
      <c r="J36" s="87" t="e">
        <f t="shared" si="21"/>
        <v>#DIV/0!</v>
      </c>
      <c r="K36" s="95"/>
      <c r="L36" s="94"/>
      <c r="M36" s="86">
        <f t="shared" si="22"/>
        <v>0</v>
      </c>
      <c r="N36" s="89" t="e">
        <f t="shared" si="23"/>
        <v>#DIV/0!</v>
      </c>
    </row>
    <row r="37" spans="1:14">
      <c r="A37" s="201"/>
      <c r="B37" s="127" t="s">
        <v>126</v>
      </c>
      <c r="C37" s="117"/>
      <c r="D37" s="115"/>
      <c r="E37" s="86">
        <f t="shared" si="18"/>
        <v>0</v>
      </c>
      <c r="F37" s="87" t="e">
        <f t="shared" si="19"/>
        <v>#DIV/0!</v>
      </c>
      <c r="G37" s="128"/>
      <c r="H37" s="115"/>
      <c r="I37" s="86">
        <f t="shared" si="20"/>
        <v>0</v>
      </c>
      <c r="J37" s="87" t="e">
        <f t="shared" si="21"/>
        <v>#DIV/0!</v>
      </c>
      <c r="K37" s="128"/>
      <c r="L37" s="115"/>
      <c r="M37" s="86">
        <f t="shared" si="22"/>
        <v>0</v>
      </c>
      <c r="N37" s="89" t="e">
        <f t="shared" si="23"/>
        <v>#DIV/0!</v>
      </c>
    </row>
    <row r="38" spans="1:14">
      <c r="A38" s="201"/>
      <c r="B38" s="90" t="s">
        <v>127</v>
      </c>
      <c r="C38" s="93"/>
      <c r="D38" s="94"/>
      <c r="E38" s="86">
        <f t="shared" si="18"/>
        <v>0</v>
      </c>
      <c r="F38" s="87" t="e">
        <f t="shared" si="19"/>
        <v>#DIV/0!</v>
      </c>
      <c r="G38" s="95"/>
      <c r="H38" s="94"/>
      <c r="I38" s="86">
        <f t="shared" si="20"/>
        <v>0</v>
      </c>
      <c r="J38" s="87" t="e">
        <f t="shared" si="21"/>
        <v>#DIV/0!</v>
      </c>
      <c r="K38" s="95"/>
      <c r="L38" s="94"/>
      <c r="M38" s="86">
        <f t="shared" si="22"/>
        <v>0</v>
      </c>
      <c r="N38" s="89" t="e">
        <f t="shared" si="23"/>
        <v>#DIV/0!</v>
      </c>
    </row>
    <row r="39" spans="1:14">
      <c r="A39" s="201"/>
      <c r="B39" s="116" t="s">
        <v>128</v>
      </c>
      <c r="C39" s="117"/>
      <c r="D39" s="115"/>
      <c r="E39" s="86">
        <f t="shared" si="18"/>
        <v>0</v>
      </c>
      <c r="F39" s="87" t="e">
        <f t="shared" si="19"/>
        <v>#DIV/0!</v>
      </c>
      <c r="G39" s="128"/>
      <c r="H39" s="115"/>
      <c r="I39" s="86">
        <f t="shared" si="20"/>
        <v>0</v>
      </c>
      <c r="J39" s="87" t="e">
        <f t="shared" si="21"/>
        <v>#DIV/0!</v>
      </c>
      <c r="K39" s="128"/>
      <c r="L39" s="115"/>
      <c r="M39" s="86">
        <f t="shared" si="22"/>
        <v>0</v>
      </c>
      <c r="N39" s="89" t="e">
        <f t="shared" si="23"/>
        <v>#DIV/0!</v>
      </c>
    </row>
    <row r="40" spans="1:14">
      <c r="A40" s="201"/>
      <c r="B40" s="105" t="s">
        <v>129</v>
      </c>
      <c r="C40" s="106"/>
      <c r="D40" s="97"/>
      <c r="E40" s="100">
        <f>D40-C40</f>
        <v>0</v>
      </c>
      <c r="F40" s="87" t="e">
        <f t="shared" si="19"/>
        <v>#DIV/0!</v>
      </c>
      <c r="G40" s="96"/>
      <c r="H40" s="97"/>
      <c r="I40" s="100">
        <f>H40-G40</f>
        <v>0</v>
      </c>
      <c r="J40" s="87" t="e">
        <f t="shared" si="21"/>
        <v>#DIV/0!</v>
      </c>
      <c r="K40" s="96"/>
      <c r="L40" s="97"/>
      <c r="M40" s="100">
        <f>L40-K40</f>
        <v>0</v>
      </c>
      <c r="N40" s="89" t="e">
        <f t="shared" si="23"/>
        <v>#DIV/0!</v>
      </c>
    </row>
    <row r="41" spans="1:14">
      <c r="A41" s="201" t="s">
        <v>130</v>
      </c>
      <c r="B41" s="118" t="s">
        <v>131</v>
      </c>
      <c r="C41" s="119"/>
      <c r="D41" s="120"/>
      <c r="E41" s="98">
        <f>D41-C41</f>
        <v>0</v>
      </c>
      <c r="F41" s="104" t="e">
        <f t="shared" ref="F41:F48" si="24">((D41*100/C41)-100)</f>
        <v>#DIV/0!</v>
      </c>
      <c r="G41" s="129"/>
      <c r="H41" s="120"/>
      <c r="I41" s="98">
        <f>H41-G41</f>
        <v>0</v>
      </c>
      <c r="J41" s="104" t="e">
        <f t="shared" ref="J41:J48" si="25">((H41*100/G41)-100)</f>
        <v>#DIV/0!</v>
      </c>
      <c r="K41" s="129"/>
      <c r="L41" s="120"/>
      <c r="M41" s="98">
        <f>L41-K41</f>
        <v>0</v>
      </c>
      <c r="N41" s="99" t="e">
        <f t="shared" ref="N41:N48" si="26">((L41*100/K41)-100)</f>
        <v>#DIV/0!</v>
      </c>
    </row>
    <row r="42" spans="1:14">
      <c r="A42" s="201"/>
      <c r="B42" s="90" t="s">
        <v>132</v>
      </c>
      <c r="C42" s="93"/>
      <c r="D42" s="94"/>
      <c r="E42" s="86">
        <f>D42-C42</f>
        <v>0</v>
      </c>
      <c r="F42" s="87" t="e">
        <f t="shared" si="24"/>
        <v>#DIV/0!</v>
      </c>
      <c r="G42" s="95"/>
      <c r="H42" s="94"/>
      <c r="I42" s="86">
        <f>H42-G42</f>
        <v>0</v>
      </c>
      <c r="J42" s="87" t="e">
        <f t="shared" si="25"/>
        <v>#DIV/0!</v>
      </c>
      <c r="K42" s="95"/>
      <c r="L42" s="94"/>
      <c r="M42" s="86">
        <f>L42-K42</f>
        <v>0</v>
      </c>
      <c r="N42" s="89" t="e">
        <f t="shared" si="26"/>
        <v>#DIV/0!</v>
      </c>
    </row>
    <row r="43" spans="1:14">
      <c r="A43" s="201"/>
      <c r="B43" s="116" t="s">
        <v>133</v>
      </c>
      <c r="C43" s="117"/>
      <c r="D43" s="115"/>
      <c r="E43" s="86">
        <f t="shared" ref="E43:E44" si="27">D43-C43</f>
        <v>0</v>
      </c>
      <c r="F43" s="87" t="e">
        <f t="shared" si="24"/>
        <v>#DIV/0!</v>
      </c>
      <c r="G43" s="128"/>
      <c r="H43" s="115"/>
      <c r="I43" s="86">
        <f t="shared" ref="I43:I44" si="28">H43-G43</f>
        <v>0</v>
      </c>
      <c r="J43" s="87" t="e">
        <f t="shared" si="25"/>
        <v>#DIV/0!</v>
      </c>
      <c r="K43" s="128"/>
      <c r="L43" s="115"/>
      <c r="M43" s="86">
        <f t="shared" ref="M43:M44" si="29">L43-K43</f>
        <v>0</v>
      </c>
      <c r="N43" s="89" t="e">
        <f t="shared" si="26"/>
        <v>#DIV/0!</v>
      </c>
    </row>
    <row r="44" spans="1:14">
      <c r="A44" s="201"/>
      <c r="B44" s="105" t="s">
        <v>134</v>
      </c>
      <c r="C44" s="106"/>
      <c r="D44" s="97"/>
      <c r="E44" s="86">
        <f t="shared" si="27"/>
        <v>0</v>
      </c>
      <c r="F44" s="107" t="e">
        <f t="shared" si="24"/>
        <v>#DIV/0!</v>
      </c>
      <c r="G44" s="96"/>
      <c r="H44" s="97"/>
      <c r="I44" s="86">
        <f t="shared" si="28"/>
        <v>0</v>
      </c>
      <c r="J44" s="107" t="e">
        <f t="shared" si="25"/>
        <v>#DIV/0!</v>
      </c>
      <c r="K44" s="96"/>
      <c r="L44" s="97"/>
      <c r="M44" s="86">
        <f t="shared" si="29"/>
        <v>0</v>
      </c>
      <c r="N44" s="101" t="e">
        <f t="shared" si="26"/>
        <v>#DIV/0!</v>
      </c>
    </row>
    <row r="45" spans="1:14">
      <c r="A45" s="202" t="s">
        <v>135</v>
      </c>
      <c r="B45" s="118" t="s">
        <v>136</v>
      </c>
      <c r="C45" s="119"/>
      <c r="D45" s="120"/>
      <c r="E45" s="98">
        <f>D45-C45</f>
        <v>0</v>
      </c>
      <c r="F45" s="104" t="e">
        <f t="shared" si="24"/>
        <v>#DIV/0!</v>
      </c>
      <c r="G45" s="129"/>
      <c r="H45" s="120"/>
      <c r="I45" s="98">
        <f>H45-G45</f>
        <v>0</v>
      </c>
      <c r="J45" s="104" t="e">
        <f t="shared" si="25"/>
        <v>#DIV/0!</v>
      </c>
      <c r="K45" s="129"/>
      <c r="L45" s="120"/>
      <c r="M45" s="98">
        <f>L45-K45</f>
        <v>0</v>
      </c>
      <c r="N45" s="99" t="e">
        <f t="shared" si="26"/>
        <v>#DIV/0!</v>
      </c>
    </row>
    <row r="46" spans="1:14">
      <c r="A46" s="202"/>
      <c r="B46" s="90" t="s">
        <v>137</v>
      </c>
      <c r="C46" s="93"/>
      <c r="D46" s="94"/>
      <c r="E46" s="86">
        <f>D46-C46</f>
        <v>0</v>
      </c>
      <c r="F46" s="87" t="e">
        <f t="shared" si="24"/>
        <v>#DIV/0!</v>
      </c>
      <c r="G46" s="95"/>
      <c r="H46" s="94"/>
      <c r="I46" s="86">
        <f>H46-G46</f>
        <v>0</v>
      </c>
      <c r="J46" s="87" t="e">
        <f t="shared" si="25"/>
        <v>#DIV/0!</v>
      </c>
      <c r="K46" s="95"/>
      <c r="L46" s="94"/>
      <c r="M46" s="86">
        <f>L46-K46</f>
        <v>0</v>
      </c>
      <c r="N46" s="89" t="e">
        <f t="shared" si="26"/>
        <v>#DIV/0!</v>
      </c>
    </row>
    <row r="47" spans="1:14">
      <c r="A47" s="202"/>
      <c r="B47" s="121" t="s">
        <v>138</v>
      </c>
      <c r="C47" s="122"/>
      <c r="D47" s="123"/>
      <c r="E47" s="100">
        <f>D47-C47</f>
        <v>0</v>
      </c>
      <c r="F47" s="107" t="e">
        <f t="shared" si="24"/>
        <v>#DIV/0!</v>
      </c>
      <c r="G47" s="130"/>
      <c r="H47" s="123"/>
      <c r="I47" s="100">
        <f>H47-G47</f>
        <v>0</v>
      </c>
      <c r="J47" s="107" t="e">
        <f t="shared" si="25"/>
        <v>#DIV/0!</v>
      </c>
      <c r="K47" s="130"/>
      <c r="L47" s="123"/>
      <c r="M47" s="100">
        <f>L47-K47</f>
        <v>0</v>
      </c>
      <c r="N47" s="101" t="e">
        <f t="shared" si="26"/>
        <v>#DIV/0!</v>
      </c>
    </row>
    <row r="48" spans="1:14">
      <c r="A48" s="203" t="s">
        <v>139</v>
      </c>
      <c r="B48" s="203"/>
      <c r="C48" s="84">
        <f>SUM(C8:C47)</f>
        <v>0</v>
      </c>
      <c r="D48" s="84">
        <f>SUM(D8:D47)</f>
        <v>0</v>
      </c>
      <c r="E48" s="84">
        <f>D48-C48</f>
        <v>0</v>
      </c>
      <c r="F48" s="85" t="e">
        <f t="shared" si="24"/>
        <v>#DIV/0!</v>
      </c>
      <c r="G48" s="84">
        <f>SUM(G8:G47)</f>
        <v>0</v>
      </c>
      <c r="H48" s="84">
        <f>SUM(H8:H47)</f>
        <v>0</v>
      </c>
      <c r="I48" s="84">
        <f>H48-G48</f>
        <v>0</v>
      </c>
      <c r="J48" s="85" t="e">
        <f t="shared" si="25"/>
        <v>#DIV/0!</v>
      </c>
      <c r="K48" s="84">
        <f>SUM(K8:K47)</f>
        <v>0</v>
      </c>
      <c r="L48" s="84">
        <f>SUM(L8:L47)</f>
        <v>0</v>
      </c>
      <c r="M48" s="84">
        <f>L48-K48</f>
        <v>0</v>
      </c>
      <c r="N48" s="85" t="e">
        <f t="shared" si="26"/>
        <v>#DIV/0!</v>
      </c>
    </row>
    <row r="49" spans="1:14">
      <c r="A49" s="114" t="s">
        <v>49</v>
      </c>
      <c r="B49" s="81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</row>
  </sheetData>
  <mergeCells count="19">
    <mergeCell ref="C5:F5"/>
    <mergeCell ref="G5:J5"/>
    <mergeCell ref="K5:N5"/>
    <mergeCell ref="C6:D6"/>
    <mergeCell ref="E6:F6"/>
    <mergeCell ref="G6:H6"/>
    <mergeCell ref="I6:J6"/>
    <mergeCell ref="K6:L6"/>
    <mergeCell ref="M6:N6"/>
    <mergeCell ref="A6:B7"/>
    <mergeCell ref="A8:A16"/>
    <mergeCell ref="A17:A21"/>
    <mergeCell ref="A22:A23"/>
    <mergeCell ref="A24:A26"/>
    <mergeCell ref="A28:A30"/>
    <mergeCell ref="A31:A40"/>
    <mergeCell ref="A41:A44"/>
    <mergeCell ref="A45:A47"/>
    <mergeCell ref="A48:B48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72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71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70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C1E4C-B76F-4D55-80B3-E25C5EE67201}">
  <sheetPr codeName="Hoja5">
    <pageSetUpPr fitToPage="1"/>
  </sheetPr>
  <dimension ref="A1:O62"/>
  <sheetViews>
    <sheetView zoomScale="80" zoomScaleNormal="80" workbookViewId="0"/>
  </sheetViews>
  <sheetFormatPr baseColWidth="10" defaultColWidth="11.44140625" defaultRowHeight="14.4"/>
  <cols>
    <col min="1" max="1" width="39.6640625" customWidth="1"/>
    <col min="2" max="2" width="42.109375" customWidth="1"/>
    <col min="3" max="4" width="14.6640625" customWidth="1"/>
    <col min="5" max="5" width="16.6640625" customWidth="1"/>
    <col min="6" max="6" width="8" customWidth="1"/>
    <col min="7" max="8" width="14.6640625" customWidth="1"/>
    <col min="9" max="9" width="16.6640625" customWidth="1"/>
    <col min="10" max="10" width="8" customWidth="1"/>
    <col min="11" max="12" width="14.6640625" customWidth="1"/>
    <col min="13" max="13" width="16.6640625" customWidth="1"/>
    <col min="14" max="14" width="8" customWidth="1"/>
  </cols>
  <sheetData>
    <row r="1" spans="1:15" ht="19.2" customHeight="1">
      <c r="A1" s="32" t="s">
        <v>47</v>
      </c>
      <c r="B1" s="32"/>
      <c r="C1" s="82"/>
      <c r="D1" s="32"/>
      <c r="E1" s="32"/>
      <c r="H1" s="32"/>
      <c r="I1" s="32"/>
      <c r="L1" s="32"/>
      <c r="M1" s="32"/>
    </row>
    <row r="2" spans="1:15" ht="15" customHeight="1">
      <c r="A2" s="79"/>
      <c r="B2" s="79"/>
      <c r="C2" s="82"/>
    </row>
    <row r="3" spans="1:15" ht="15" customHeight="1">
      <c r="A3" s="82"/>
      <c r="B3" s="82"/>
      <c r="C3" s="82"/>
    </row>
    <row r="4" spans="1:15" ht="15" customHeight="1">
      <c r="A4" s="83" t="s">
        <v>51</v>
      </c>
      <c r="B4" s="31"/>
      <c r="N4" s="113" t="s">
        <v>172</v>
      </c>
    </row>
    <row r="5" spans="1:15" ht="19.2" customHeight="1">
      <c r="A5" s="83"/>
      <c r="B5" s="83"/>
      <c r="C5" s="206" t="s">
        <v>3</v>
      </c>
      <c r="D5" s="206"/>
      <c r="E5" s="206"/>
      <c r="F5" s="206"/>
      <c r="G5" s="206" t="s">
        <v>4</v>
      </c>
      <c r="H5" s="206"/>
      <c r="I5" s="206"/>
      <c r="J5" s="206"/>
      <c r="K5" s="206" t="s">
        <v>5</v>
      </c>
      <c r="L5" s="206"/>
      <c r="M5" s="206"/>
      <c r="N5" s="206"/>
    </row>
    <row r="6" spans="1:15" ht="19.5" customHeight="1">
      <c r="A6" s="209" t="s">
        <v>88</v>
      </c>
      <c r="B6" s="209"/>
      <c r="C6" s="207" t="s">
        <v>89</v>
      </c>
      <c r="D6" s="207"/>
      <c r="E6" s="208" t="s">
        <v>12</v>
      </c>
      <c r="F6" s="208"/>
      <c r="G6" s="208" t="s">
        <v>89</v>
      </c>
      <c r="H6" s="208"/>
      <c r="I6" s="208" t="s">
        <v>12</v>
      </c>
      <c r="J6" s="208"/>
      <c r="K6" s="208" t="s">
        <v>89</v>
      </c>
      <c r="L6" s="208"/>
      <c r="M6" s="208" t="s">
        <v>12</v>
      </c>
      <c r="N6" s="208"/>
    </row>
    <row r="7" spans="1:15" ht="19.5" customHeight="1">
      <c r="A7" s="209"/>
      <c r="B7" s="209"/>
      <c r="C7" s="180">
        <v>2025</v>
      </c>
      <c r="D7" s="180">
        <v>2026</v>
      </c>
      <c r="E7" s="88" t="s">
        <v>13</v>
      </c>
      <c r="F7" s="88" t="s">
        <v>14</v>
      </c>
      <c r="G7" s="180">
        <v>2025</v>
      </c>
      <c r="H7" s="180">
        <v>2026</v>
      </c>
      <c r="I7" s="88" t="s">
        <v>13</v>
      </c>
      <c r="J7" s="88" t="s">
        <v>14</v>
      </c>
      <c r="K7" s="180">
        <v>2025</v>
      </c>
      <c r="L7" s="180">
        <v>2026</v>
      </c>
      <c r="M7" s="88" t="s">
        <v>13</v>
      </c>
      <c r="N7" s="88" t="s">
        <v>14</v>
      </c>
    </row>
    <row r="8" spans="1:15" s="138" customFormat="1" ht="19.5" customHeight="1">
      <c r="A8" s="181" t="s">
        <v>90</v>
      </c>
      <c r="B8" s="182" t="s">
        <v>91</v>
      </c>
      <c r="C8" s="183">
        <v>29122478</v>
      </c>
      <c r="D8" s="184">
        <v>29829383</v>
      </c>
      <c r="E8" s="185">
        <v>706905</v>
      </c>
      <c r="F8" s="186">
        <v>2.4273518208168952</v>
      </c>
      <c r="G8" s="187">
        <v>0</v>
      </c>
      <c r="H8" s="184">
        <v>0</v>
      </c>
      <c r="I8" s="185">
        <v>0</v>
      </c>
      <c r="J8" s="186" t="s">
        <v>151</v>
      </c>
      <c r="K8" s="187">
        <v>3451</v>
      </c>
      <c r="L8" s="184">
        <v>1249</v>
      </c>
      <c r="M8" s="185">
        <v>-2202</v>
      </c>
      <c r="N8" s="186">
        <v>-63.807592002318167</v>
      </c>
      <c r="O8" s="152"/>
    </row>
    <row r="9" spans="1:15" s="138" customFormat="1" ht="19.5" customHeight="1">
      <c r="A9" s="181" t="s">
        <v>90</v>
      </c>
      <c r="B9" s="182" t="s">
        <v>92</v>
      </c>
      <c r="C9" s="183">
        <v>5392737</v>
      </c>
      <c r="D9" s="184">
        <v>6140908</v>
      </c>
      <c r="E9" s="185">
        <v>748171</v>
      </c>
      <c r="F9" s="186">
        <v>13.873678616257379</v>
      </c>
      <c r="G9" s="187">
        <v>0</v>
      </c>
      <c r="H9" s="184">
        <v>0</v>
      </c>
      <c r="I9" s="185">
        <v>0</v>
      </c>
      <c r="J9" s="186" t="s">
        <v>151</v>
      </c>
      <c r="K9" s="187">
        <v>239693</v>
      </c>
      <c r="L9" s="184">
        <v>233149</v>
      </c>
      <c r="M9" s="185">
        <v>-6544</v>
      </c>
      <c r="N9" s="186">
        <v>-2.7301589950478302</v>
      </c>
      <c r="O9" s="152"/>
    </row>
    <row r="10" spans="1:15" s="138" customFormat="1" ht="19.5" customHeight="1">
      <c r="A10" s="181" t="s">
        <v>90</v>
      </c>
      <c r="B10" s="182" t="s">
        <v>93</v>
      </c>
      <c r="C10" s="183">
        <v>11952072</v>
      </c>
      <c r="D10" s="184">
        <v>11928144</v>
      </c>
      <c r="E10" s="185">
        <v>-23928</v>
      </c>
      <c r="F10" s="186">
        <v>-0.20019959719118671</v>
      </c>
      <c r="G10" s="187">
        <v>0</v>
      </c>
      <c r="H10" s="184">
        <v>0</v>
      </c>
      <c r="I10" s="185">
        <v>0</v>
      </c>
      <c r="J10" s="186" t="s">
        <v>151</v>
      </c>
      <c r="K10" s="187">
        <v>18134</v>
      </c>
      <c r="L10" s="184">
        <v>28711</v>
      </c>
      <c r="M10" s="185">
        <v>10577</v>
      </c>
      <c r="N10" s="186">
        <v>58.326899746332849</v>
      </c>
      <c r="O10" s="152"/>
    </row>
    <row r="11" spans="1:15" s="138" customFormat="1" ht="19.5" customHeight="1">
      <c r="A11" s="181" t="s">
        <v>90</v>
      </c>
      <c r="B11" s="182" t="s">
        <v>94</v>
      </c>
      <c r="C11" s="183">
        <v>10529300</v>
      </c>
      <c r="D11" s="184">
        <v>11537964</v>
      </c>
      <c r="E11" s="185">
        <v>1008664</v>
      </c>
      <c r="F11" s="186">
        <v>9.5795921856153825</v>
      </c>
      <c r="G11" s="187">
        <v>0</v>
      </c>
      <c r="H11" s="184">
        <v>0</v>
      </c>
      <c r="I11" s="185">
        <v>0</v>
      </c>
      <c r="J11" s="186" t="s">
        <v>151</v>
      </c>
      <c r="K11" s="187">
        <v>8132</v>
      </c>
      <c r="L11" s="184">
        <v>5903</v>
      </c>
      <c r="M11" s="185">
        <v>-2229</v>
      </c>
      <c r="N11" s="186">
        <v>-27.410231185440239</v>
      </c>
      <c r="O11" s="152"/>
    </row>
    <row r="12" spans="1:15" s="138" customFormat="1" ht="19.5" customHeight="1">
      <c r="A12" s="181" t="s">
        <v>90</v>
      </c>
      <c r="B12" s="182" t="s">
        <v>95</v>
      </c>
      <c r="C12" s="183">
        <v>2819519</v>
      </c>
      <c r="D12" s="184">
        <v>3012919</v>
      </c>
      <c r="E12" s="185">
        <v>193400</v>
      </c>
      <c r="F12" s="186">
        <v>6.8593260056059222</v>
      </c>
      <c r="G12" s="187">
        <v>0</v>
      </c>
      <c r="H12" s="184">
        <v>0</v>
      </c>
      <c r="I12" s="185">
        <v>0</v>
      </c>
      <c r="J12" s="186" t="s">
        <v>151</v>
      </c>
      <c r="K12" s="187">
        <v>179851</v>
      </c>
      <c r="L12" s="184">
        <v>208328</v>
      </c>
      <c r="M12" s="185">
        <v>28477</v>
      </c>
      <c r="N12" s="186">
        <v>15.83366230935607</v>
      </c>
      <c r="O12" s="152"/>
    </row>
    <row r="13" spans="1:15" s="138" customFormat="1" ht="19.5" customHeight="1">
      <c r="A13" s="181" t="s">
        <v>90</v>
      </c>
      <c r="B13" s="182" t="s">
        <v>96</v>
      </c>
      <c r="C13" s="183">
        <v>1265232</v>
      </c>
      <c r="D13" s="184">
        <v>1151862</v>
      </c>
      <c r="E13" s="185">
        <v>-113370</v>
      </c>
      <c r="F13" s="186">
        <v>-8.9604120034902621</v>
      </c>
      <c r="G13" s="187">
        <v>0</v>
      </c>
      <c r="H13" s="184">
        <v>0</v>
      </c>
      <c r="I13" s="185">
        <v>0</v>
      </c>
      <c r="J13" s="186" t="s">
        <v>151</v>
      </c>
      <c r="K13" s="187">
        <v>72308</v>
      </c>
      <c r="L13" s="184">
        <v>35388</v>
      </c>
      <c r="M13" s="185">
        <v>-36920</v>
      </c>
      <c r="N13" s="186">
        <v>-51.059357194224702</v>
      </c>
      <c r="O13" s="152"/>
    </row>
    <row r="14" spans="1:15" s="138" customFormat="1" ht="19.5" customHeight="1">
      <c r="A14" s="181" t="s">
        <v>90</v>
      </c>
      <c r="B14" s="182" t="s">
        <v>97</v>
      </c>
      <c r="C14" s="183">
        <v>0</v>
      </c>
      <c r="D14" s="184">
        <v>0</v>
      </c>
      <c r="E14" s="185">
        <v>0</v>
      </c>
      <c r="F14" s="186" t="s">
        <v>151</v>
      </c>
      <c r="G14" s="187">
        <v>4791145</v>
      </c>
      <c r="H14" s="184">
        <v>3493436</v>
      </c>
      <c r="I14" s="185">
        <v>-1297709</v>
      </c>
      <c r="J14" s="186">
        <v>-27.08557140307796</v>
      </c>
      <c r="K14" s="187">
        <v>155953</v>
      </c>
      <c r="L14" s="184">
        <v>191316</v>
      </c>
      <c r="M14" s="185">
        <v>35363</v>
      </c>
      <c r="N14" s="186">
        <v>22.675421441075201</v>
      </c>
      <c r="O14" s="152"/>
    </row>
    <row r="15" spans="1:15" s="138" customFormat="1" ht="19.5" customHeight="1">
      <c r="A15" s="181" t="s">
        <v>90</v>
      </c>
      <c r="B15" s="182" t="s">
        <v>98</v>
      </c>
      <c r="C15" s="183">
        <v>8813033</v>
      </c>
      <c r="D15" s="184">
        <v>8456619</v>
      </c>
      <c r="E15" s="185">
        <v>-356414</v>
      </c>
      <c r="F15" s="186">
        <v>-4.0441695838424749</v>
      </c>
      <c r="G15" s="187">
        <v>0</v>
      </c>
      <c r="H15" s="184">
        <v>0</v>
      </c>
      <c r="I15" s="185">
        <v>0</v>
      </c>
      <c r="J15" s="186" t="s">
        <v>151</v>
      </c>
      <c r="K15" s="187">
        <v>905</v>
      </c>
      <c r="L15" s="184">
        <v>1806</v>
      </c>
      <c r="M15" s="185">
        <v>901</v>
      </c>
      <c r="N15" s="186">
        <v>99.558011049723746</v>
      </c>
      <c r="O15" s="152"/>
    </row>
    <row r="16" spans="1:15" s="138" customFormat="1" ht="19.5" customHeight="1">
      <c r="A16" s="181" t="s">
        <v>90</v>
      </c>
      <c r="B16" s="182" t="s">
        <v>99</v>
      </c>
      <c r="C16" s="183">
        <v>1814121</v>
      </c>
      <c r="D16" s="184">
        <v>2042411</v>
      </c>
      <c r="E16" s="185">
        <v>228290</v>
      </c>
      <c r="F16" s="186">
        <v>12.58405585955953</v>
      </c>
      <c r="G16" s="187">
        <v>0</v>
      </c>
      <c r="H16" s="184">
        <v>0</v>
      </c>
      <c r="I16" s="185">
        <v>0</v>
      </c>
      <c r="J16" s="186" t="s">
        <v>151</v>
      </c>
      <c r="K16" s="187">
        <v>530719</v>
      </c>
      <c r="L16" s="184">
        <v>544312</v>
      </c>
      <c r="M16" s="185">
        <v>13593</v>
      </c>
      <c r="N16" s="186">
        <v>2.5612423900406749</v>
      </c>
      <c r="O16" s="152"/>
    </row>
    <row r="17" spans="1:15" s="138" customFormat="1" ht="19.5" customHeight="1">
      <c r="A17" s="181" t="s">
        <v>100</v>
      </c>
      <c r="B17" s="182" t="s">
        <v>101</v>
      </c>
      <c r="C17" s="183">
        <v>0</v>
      </c>
      <c r="D17" s="184">
        <v>0</v>
      </c>
      <c r="E17" s="185">
        <v>0</v>
      </c>
      <c r="F17" s="186" t="s">
        <v>151</v>
      </c>
      <c r="G17" s="187">
        <v>3844583</v>
      </c>
      <c r="H17" s="184">
        <v>2442021</v>
      </c>
      <c r="I17" s="185">
        <v>-1402562</v>
      </c>
      <c r="J17" s="186">
        <v>-36.481511779040787</v>
      </c>
      <c r="K17" s="187">
        <v>28862</v>
      </c>
      <c r="L17" s="184">
        <v>58414</v>
      </c>
      <c r="M17" s="185">
        <v>29552</v>
      </c>
      <c r="N17" s="186">
        <v>102.39068671609731</v>
      </c>
      <c r="O17" s="152"/>
    </row>
    <row r="18" spans="1:15" s="138" customFormat="1" ht="19.5" customHeight="1">
      <c r="A18" s="181" t="s">
        <v>100</v>
      </c>
      <c r="B18" s="182" t="s">
        <v>102</v>
      </c>
      <c r="C18" s="183">
        <v>0</v>
      </c>
      <c r="D18" s="184">
        <v>0</v>
      </c>
      <c r="E18" s="185">
        <v>0</v>
      </c>
      <c r="F18" s="186" t="s">
        <v>151</v>
      </c>
      <c r="G18" s="187">
        <v>2811492</v>
      </c>
      <c r="H18" s="184">
        <v>2951325</v>
      </c>
      <c r="I18" s="185">
        <v>139833</v>
      </c>
      <c r="J18" s="186">
        <v>4.9736225463205983</v>
      </c>
      <c r="K18" s="187">
        <v>1041788</v>
      </c>
      <c r="L18" s="184">
        <v>1121601</v>
      </c>
      <c r="M18" s="185">
        <v>79813</v>
      </c>
      <c r="N18" s="186">
        <v>7.6611556285923834</v>
      </c>
      <c r="O18" s="152"/>
    </row>
    <row r="19" spans="1:15" s="138" customFormat="1" ht="19.5" customHeight="1">
      <c r="A19" s="181" t="s">
        <v>100</v>
      </c>
      <c r="B19" s="182" t="s">
        <v>103</v>
      </c>
      <c r="C19" s="183">
        <v>0</v>
      </c>
      <c r="D19" s="184">
        <v>0</v>
      </c>
      <c r="E19" s="185">
        <v>0</v>
      </c>
      <c r="F19" s="186" t="s">
        <v>151</v>
      </c>
      <c r="G19" s="187">
        <v>1039787</v>
      </c>
      <c r="H19" s="184">
        <v>773116</v>
      </c>
      <c r="I19" s="185">
        <v>-266671</v>
      </c>
      <c r="J19" s="186">
        <v>-25.646694948099949</v>
      </c>
      <c r="K19" s="187">
        <v>621894</v>
      </c>
      <c r="L19" s="184">
        <v>744257</v>
      </c>
      <c r="M19" s="185">
        <v>122363</v>
      </c>
      <c r="N19" s="186">
        <v>19.675861159618851</v>
      </c>
      <c r="O19" s="152"/>
    </row>
    <row r="20" spans="1:15" s="138" customFormat="1" ht="19.5" customHeight="1">
      <c r="A20" s="181" t="s">
        <v>100</v>
      </c>
      <c r="B20" s="182" t="s">
        <v>104</v>
      </c>
      <c r="C20" s="183">
        <v>0</v>
      </c>
      <c r="D20" s="184">
        <v>0</v>
      </c>
      <c r="E20" s="185">
        <v>0</v>
      </c>
      <c r="F20" s="186" t="s">
        <v>151</v>
      </c>
      <c r="G20" s="187">
        <v>234261</v>
      </c>
      <c r="H20" s="184">
        <v>204990</v>
      </c>
      <c r="I20" s="185">
        <v>-29271</v>
      </c>
      <c r="J20" s="186">
        <v>-12.49503758628197</v>
      </c>
      <c r="K20" s="187">
        <v>7874331</v>
      </c>
      <c r="L20" s="184">
        <v>8309892</v>
      </c>
      <c r="M20" s="185">
        <v>435561</v>
      </c>
      <c r="N20" s="186">
        <v>5.5314032392085153</v>
      </c>
      <c r="O20" s="152"/>
    </row>
    <row r="21" spans="1:15" s="138" customFormat="1" ht="19.5" customHeight="1">
      <c r="A21" s="181" t="s">
        <v>100</v>
      </c>
      <c r="B21" s="182" t="s">
        <v>105</v>
      </c>
      <c r="C21" s="183">
        <v>0</v>
      </c>
      <c r="D21" s="184">
        <v>0</v>
      </c>
      <c r="E21" s="185">
        <v>0</v>
      </c>
      <c r="F21" s="186" t="s">
        <v>151</v>
      </c>
      <c r="G21" s="187">
        <v>0</v>
      </c>
      <c r="H21" s="184">
        <v>0</v>
      </c>
      <c r="I21" s="185">
        <v>0</v>
      </c>
      <c r="J21" s="186" t="s">
        <v>151</v>
      </c>
      <c r="K21" s="187">
        <v>1867109</v>
      </c>
      <c r="L21" s="184">
        <v>1801015</v>
      </c>
      <c r="M21" s="185">
        <v>-66094</v>
      </c>
      <c r="N21" s="186">
        <v>-3.539911167478706</v>
      </c>
      <c r="O21" s="152"/>
    </row>
    <row r="22" spans="1:15" s="138" customFormat="1" ht="19.5" customHeight="1">
      <c r="A22" s="181" t="s">
        <v>106</v>
      </c>
      <c r="B22" s="182" t="s">
        <v>107</v>
      </c>
      <c r="C22" s="183">
        <v>0</v>
      </c>
      <c r="D22" s="184">
        <v>0</v>
      </c>
      <c r="E22" s="185">
        <v>0</v>
      </c>
      <c r="F22" s="186" t="s">
        <v>151</v>
      </c>
      <c r="G22" s="187">
        <v>256471</v>
      </c>
      <c r="H22" s="184">
        <v>320752</v>
      </c>
      <c r="I22" s="185">
        <v>64281</v>
      </c>
      <c r="J22" s="186">
        <v>25.06365242074153</v>
      </c>
      <c r="K22" s="187">
        <v>165656</v>
      </c>
      <c r="L22" s="184">
        <v>131959</v>
      </c>
      <c r="M22" s="185">
        <v>-33697</v>
      </c>
      <c r="N22" s="186">
        <v>-20.341551166272279</v>
      </c>
      <c r="O22" s="152"/>
    </row>
    <row r="23" spans="1:15" s="138" customFormat="1" ht="19.5" customHeight="1">
      <c r="A23" s="181" t="s">
        <v>106</v>
      </c>
      <c r="B23" s="182" t="s">
        <v>108</v>
      </c>
      <c r="C23" s="183">
        <v>38614</v>
      </c>
      <c r="D23" s="184">
        <v>34938</v>
      </c>
      <c r="E23" s="185">
        <v>-3676</v>
      </c>
      <c r="F23" s="186">
        <v>-9.5198632620293182</v>
      </c>
      <c r="G23" s="187">
        <v>7922343</v>
      </c>
      <c r="H23" s="184">
        <v>8339855</v>
      </c>
      <c r="I23" s="185">
        <v>417512</v>
      </c>
      <c r="J23" s="186">
        <v>5.2700571030565024</v>
      </c>
      <c r="K23" s="187">
        <v>1524077</v>
      </c>
      <c r="L23" s="184">
        <v>1519716</v>
      </c>
      <c r="M23" s="185">
        <v>-4361</v>
      </c>
      <c r="N23" s="186">
        <v>-0.28614039841818339</v>
      </c>
      <c r="O23" s="152"/>
    </row>
    <row r="24" spans="1:15" s="138" customFormat="1" ht="19.5" customHeight="1">
      <c r="A24" s="181" t="s">
        <v>109</v>
      </c>
      <c r="B24" s="182" t="s">
        <v>110</v>
      </c>
      <c r="C24" s="183">
        <v>0</v>
      </c>
      <c r="D24" s="184">
        <v>0</v>
      </c>
      <c r="E24" s="185">
        <v>0</v>
      </c>
      <c r="F24" s="186" t="s">
        <v>151</v>
      </c>
      <c r="G24" s="187">
        <v>146793</v>
      </c>
      <c r="H24" s="184">
        <v>204489</v>
      </c>
      <c r="I24" s="185">
        <v>57696</v>
      </c>
      <c r="J24" s="186">
        <v>39.304326500582448</v>
      </c>
      <c r="K24" s="187">
        <v>17480</v>
      </c>
      <c r="L24" s="184">
        <v>10918</v>
      </c>
      <c r="M24" s="185">
        <v>-6562</v>
      </c>
      <c r="N24" s="186">
        <v>-37.540045766590389</v>
      </c>
      <c r="O24" s="152"/>
    </row>
    <row r="25" spans="1:15" s="138" customFormat="1" ht="19.5" customHeight="1">
      <c r="A25" s="181" t="s">
        <v>109</v>
      </c>
      <c r="B25" s="182" t="s">
        <v>111</v>
      </c>
      <c r="C25" s="183">
        <v>0</v>
      </c>
      <c r="D25" s="184">
        <v>0</v>
      </c>
      <c r="E25" s="185">
        <v>0</v>
      </c>
      <c r="F25" s="186" t="s">
        <v>151</v>
      </c>
      <c r="G25" s="187">
        <v>303273</v>
      </c>
      <c r="H25" s="184">
        <v>414314</v>
      </c>
      <c r="I25" s="185">
        <v>111041</v>
      </c>
      <c r="J25" s="186">
        <v>36.614205682668739</v>
      </c>
      <c r="K25" s="187">
        <v>125190</v>
      </c>
      <c r="L25" s="184">
        <v>87748</v>
      </c>
      <c r="M25" s="185">
        <v>-37442</v>
      </c>
      <c r="N25" s="186">
        <v>-29.908139627765792</v>
      </c>
      <c r="O25" s="152"/>
    </row>
    <row r="26" spans="1:15" s="138" customFormat="1" ht="19.5" customHeight="1">
      <c r="A26" s="181" t="s">
        <v>109</v>
      </c>
      <c r="B26" s="182" t="s">
        <v>112</v>
      </c>
      <c r="C26" s="183">
        <v>154953</v>
      </c>
      <c r="D26" s="184">
        <v>107010</v>
      </c>
      <c r="E26" s="185">
        <v>-47943</v>
      </c>
      <c r="F26" s="186">
        <v>-30.940349654411339</v>
      </c>
      <c r="G26" s="187">
        <v>1540505</v>
      </c>
      <c r="H26" s="184">
        <v>1483998</v>
      </c>
      <c r="I26" s="185">
        <v>-56507</v>
      </c>
      <c r="J26" s="186">
        <v>-3.6680828689293472</v>
      </c>
      <c r="K26" s="187">
        <v>1304132</v>
      </c>
      <c r="L26" s="184">
        <v>1379903</v>
      </c>
      <c r="M26" s="185">
        <v>75771</v>
      </c>
      <c r="N26" s="186">
        <v>5.8100713731432174</v>
      </c>
      <c r="O26" s="152"/>
    </row>
    <row r="27" spans="1:15" s="138" customFormat="1" ht="19.5" customHeight="1">
      <c r="A27" s="181" t="s">
        <v>113</v>
      </c>
      <c r="B27" s="182" t="s">
        <v>114</v>
      </c>
      <c r="C27" s="183">
        <v>11912475</v>
      </c>
      <c r="D27" s="184">
        <v>13156231</v>
      </c>
      <c r="E27" s="185">
        <v>1243756</v>
      </c>
      <c r="F27" s="186">
        <v>10.44078581487055</v>
      </c>
      <c r="G27" s="187">
        <v>1303321</v>
      </c>
      <c r="H27" s="184">
        <v>1058838</v>
      </c>
      <c r="I27" s="185">
        <v>-244483</v>
      </c>
      <c r="J27" s="186">
        <v>-18.758463954774001</v>
      </c>
      <c r="K27" s="187">
        <v>12941866</v>
      </c>
      <c r="L27" s="184">
        <v>12000036</v>
      </c>
      <c r="M27" s="185">
        <v>-941830</v>
      </c>
      <c r="N27" s="186">
        <v>-7.2773895201820267</v>
      </c>
      <c r="O27" s="152"/>
    </row>
    <row r="28" spans="1:15" s="138" customFormat="1" ht="19.5" customHeight="1">
      <c r="A28" s="181" t="s">
        <v>115</v>
      </c>
      <c r="B28" s="182" t="s">
        <v>116</v>
      </c>
      <c r="C28" s="183">
        <v>1067643</v>
      </c>
      <c r="D28" s="184">
        <v>1017530</v>
      </c>
      <c r="E28" s="185">
        <v>-50113</v>
      </c>
      <c r="F28" s="186">
        <v>-4.6937974585137567</v>
      </c>
      <c r="G28" s="187">
        <v>65559</v>
      </c>
      <c r="H28" s="184">
        <v>55146</v>
      </c>
      <c r="I28" s="185">
        <v>-10413</v>
      </c>
      <c r="J28" s="186">
        <v>-15.88340273646639</v>
      </c>
      <c r="K28" s="187">
        <v>59023</v>
      </c>
      <c r="L28" s="184">
        <v>70296</v>
      </c>
      <c r="M28" s="185">
        <v>11273</v>
      </c>
      <c r="N28" s="186">
        <v>19.099334157870661</v>
      </c>
      <c r="O28" s="152"/>
    </row>
    <row r="29" spans="1:15" s="138" customFormat="1" ht="19.5" customHeight="1">
      <c r="A29" s="181" t="s">
        <v>115</v>
      </c>
      <c r="B29" s="182" t="s">
        <v>117</v>
      </c>
      <c r="C29" s="183">
        <v>0</v>
      </c>
      <c r="D29" s="184">
        <v>0</v>
      </c>
      <c r="E29" s="185">
        <v>0</v>
      </c>
      <c r="F29" s="186" t="s">
        <v>151</v>
      </c>
      <c r="G29" s="187">
        <v>3842816</v>
      </c>
      <c r="H29" s="184">
        <v>3450299</v>
      </c>
      <c r="I29" s="185">
        <v>-392517</v>
      </c>
      <c r="J29" s="186">
        <v>-10.214306383651991</v>
      </c>
      <c r="K29" s="187">
        <v>656777</v>
      </c>
      <c r="L29" s="184">
        <v>556633</v>
      </c>
      <c r="M29" s="185">
        <v>-100144</v>
      </c>
      <c r="N29" s="186">
        <v>-15.24779339105967</v>
      </c>
      <c r="O29" s="152"/>
    </row>
    <row r="30" spans="1:15" s="138" customFormat="1" ht="19.5" customHeight="1">
      <c r="A30" s="181" t="s">
        <v>115</v>
      </c>
      <c r="B30" s="182" t="s">
        <v>118</v>
      </c>
      <c r="C30" s="183">
        <v>0</v>
      </c>
      <c r="D30" s="184">
        <v>0</v>
      </c>
      <c r="E30" s="185">
        <v>0</v>
      </c>
      <c r="F30" s="186" t="s">
        <v>151</v>
      </c>
      <c r="G30" s="187">
        <v>548386</v>
      </c>
      <c r="H30" s="184">
        <v>767113</v>
      </c>
      <c r="I30" s="185">
        <v>218727</v>
      </c>
      <c r="J30" s="186">
        <v>39.885591535888949</v>
      </c>
      <c r="K30" s="187">
        <v>9540212</v>
      </c>
      <c r="L30" s="184">
        <v>9093684</v>
      </c>
      <c r="M30" s="185">
        <v>-446528</v>
      </c>
      <c r="N30" s="186">
        <v>-4.6804829913632906</v>
      </c>
      <c r="O30" s="152"/>
    </row>
    <row r="31" spans="1:15" s="138" customFormat="1" ht="19.5" customHeight="1">
      <c r="A31" s="181" t="s">
        <v>119</v>
      </c>
      <c r="B31" s="182" t="s">
        <v>120</v>
      </c>
      <c r="C31" s="183">
        <v>0</v>
      </c>
      <c r="D31" s="184">
        <v>0</v>
      </c>
      <c r="E31" s="185">
        <v>0</v>
      </c>
      <c r="F31" s="186" t="s">
        <v>151</v>
      </c>
      <c r="G31" s="187">
        <v>7043768</v>
      </c>
      <c r="H31" s="184">
        <v>7664974</v>
      </c>
      <c r="I31" s="185">
        <v>621206</v>
      </c>
      <c r="J31" s="186">
        <v>8.8192285719802186</v>
      </c>
      <c r="K31" s="187">
        <v>1257436</v>
      </c>
      <c r="L31" s="184">
        <v>1289238</v>
      </c>
      <c r="M31" s="185">
        <v>31802</v>
      </c>
      <c r="N31" s="186">
        <v>2.5291148018666552</v>
      </c>
      <c r="O31" s="152"/>
    </row>
    <row r="32" spans="1:15" s="138" customFormat="1" ht="19.5" customHeight="1">
      <c r="A32" s="181" t="s">
        <v>119</v>
      </c>
      <c r="B32" s="182" t="s">
        <v>121</v>
      </c>
      <c r="C32" s="183">
        <v>0</v>
      </c>
      <c r="D32" s="184">
        <v>0</v>
      </c>
      <c r="E32" s="185">
        <v>0</v>
      </c>
      <c r="F32" s="186" t="s">
        <v>151</v>
      </c>
      <c r="G32" s="187">
        <v>1425830</v>
      </c>
      <c r="H32" s="184">
        <v>1784417</v>
      </c>
      <c r="I32" s="185">
        <v>358587</v>
      </c>
      <c r="J32" s="186">
        <v>25.1493516057314</v>
      </c>
      <c r="K32" s="187">
        <v>124455</v>
      </c>
      <c r="L32" s="184">
        <v>44518</v>
      </c>
      <c r="M32" s="185">
        <v>-79937</v>
      </c>
      <c r="N32" s="186">
        <v>-64.229641235788037</v>
      </c>
      <c r="O32" s="152"/>
    </row>
    <row r="33" spans="1:15" s="138" customFormat="1" ht="19.5" customHeight="1">
      <c r="A33" s="181" t="s">
        <v>119</v>
      </c>
      <c r="B33" s="182" t="s">
        <v>122</v>
      </c>
      <c r="C33" s="183">
        <v>0</v>
      </c>
      <c r="D33" s="184">
        <v>0</v>
      </c>
      <c r="E33" s="185">
        <v>0</v>
      </c>
      <c r="F33" s="186" t="s">
        <v>151</v>
      </c>
      <c r="G33" s="187">
        <v>16618</v>
      </c>
      <c r="H33" s="184">
        <v>40424</v>
      </c>
      <c r="I33" s="185">
        <v>23806</v>
      </c>
      <c r="J33" s="186">
        <v>143.2543025634854</v>
      </c>
      <c r="K33" s="187">
        <v>5430756</v>
      </c>
      <c r="L33" s="184">
        <v>6089603</v>
      </c>
      <c r="M33" s="185">
        <v>658847</v>
      </c>
      <c r="N33" s="186">
        <v>12.131773182223609</v>
      </c>
      <c r="O33" s="152"/>
    </row>
    <row r="34" spans="1:15" s="138" customFormat="1" ht="19.5" customHeight="1">
      <c r="A34" s="181" t="s">
        <v>119</v>
      </c>
      <c r="B34" s="182" t="s">
        <v>123</v>
      </c>
      <c r="C34" s="183">
        <v>60220</v>
      </c>
      <c r="D34" s="184">
        <v>85900</v>
      </c>
      <c r="E34" s="185">
        <v>25680</v>
      </c>
      <c r="F34" s="186">
        <v>42.643639986715392</v>
      </c>
      <c r="G34" s="187">
        <v>0</v>
      </c>
      <c r="H34" s="184">
        <v>0</v>
      </c>
      <c r="I34" s="185">
        <v>0</v>
      </c>
      <c r="J34" s="186" t="s">
        <v>151</v>
      </c>
      <c r="K34" s="187">
        <v>4599435</v>
      </c>
      <c r="L34" s="184">
        <v>4068963</v>
      </c>
      <c r="M34" s="185">
        <v>-530472</v>
      </c>
      <c r="N34" s="186">
        <v>-11.53341660443076</v>
      </c>
      <c r="O34" s="152"/>
    </row>
    <row r="35" spans="1:15" s="138" customFormat="1" ht="19.5" customHeight="1">
      <c r="A35" s="181" t="s">
        <v>119</v>
      </c>
      <c r="B35" s="182" t="s">
        <v>124</v>
      </c>
      <c r="C35" s="183">
        <v>0</v>
      </c>
      <c r="D35" s="184">
        <v>0</v>
      </c>
      <c r="E35" s="185">
        <v>0</v>
      </c>
      <c r="F35" s="186" t="s">
        <v>151</v>
      </c>
      <c r="G35" s="187">
        <v>0</v>
      </c>
      <c r="H35" s="184">
        <v>0</v>
      </c>
      <c r="I35" s="185">
        <v>0</v>
      </c>
      <c r="J35" s="186" t="s">
        <v>151</v>
      </c>
      <c r="K35" s="187">
        <v>1835670</v>
      </c>
      <c r="L35" s="184">
        <v>1931435</v>
      </c>
      <c r="M35" s="185">
        <v>95765</v>
      </c>
      <c r="N35" s="186">
        <v>5.2168962831009944</v>
      </c>
      <c r="O35" s="152"/>
    </row>
    <row r="36" spans="1:15" s="138" customFormat="1" ht="19.5" customHeight="1">
      <c r="A36" s="181" t="s">
        <v>119</v>
      </c>
      <c r="B36" s="182" t="s">
        <v>125</v>
      </c>
      <c r="C36" s="183">
        <v>0</v>
      </c>
      <c r="D36" s="184">
        <v>0</v>
      </c>
      <c r="E36" s="185">
        <v>0</v>
      </c>
      <c r="F36" s="186" t="s">
        <v>151</v>
      </c>
      <c r="G36" s="187">
        <v>0</v>
      </c>
      <c r="H36" s="184">
        <v>0</v>
      </c>
      <c r="I36" s="185">
        <v>0</v>
      </c>
      <c r="J36" s="186" t="s">
        <v>151</v>
      </c>
      <c r="K36" s="187">
        <v>2019861</v>
      </c>
      <c r="L36" s="184">
        <v>1953844</v>
      </c>
      <c r="M36" s="185">
        <v>-66017</v>
      </c>
      <c r="N36" s="186">
        <v>-3.2683932211176909</v>
      </c>
      <c r="O36" s="152"/>
    </row>
    <row r="37" spans="1:15" s="138" customFormat="1" ht="19.5" customHeight="1">
      <c r="A37" s="181" t="s">
        <v>119</v>
      </c>
      <c r="B37" s="182" t="s">
        <v>126</v>
      </c>
      <c r="C37" s="183">
        <v>2182727</v>
      </c>
      <c r="D37" s="184">
        <v>2774374</v>
      </c>
      <c r="E37" s="185">
        <v>591647</v>
      </c>
      <c r="F37" s="186">
        <v>27.10586344513079</v>
      </c>
      <c r="G37" s="187">
        <v>0</v>
      </c>
      <c r="H37" s="184">
        <v>0</v>
      </c>
      <c r="I37" s="185">
        <v>0</v>
      </c>
      <c r="J37" s="186" t="s">
        <v>151</v>
      </c>
      <c r="K37" s="187">
        <v>1401234</v>
      </c>
      <c r="L37" s="184">
        <v>1579314</v>
      </c>
      <c r="M37" s="185">
        <v>178080</v>
      </c>
      <c r="N37" s="186">
        <v>12.70879810224416</v>
      </c>
      <c r="O37" s="152"/>
    </row>
    <row r="38" spans="1:15" s="138" customFormat="1" ht="19.5" customHeight="1">
      <c r="A38" s="181" t="s">
        <v>119</v>
      </c>
      <c r="B38" s="182" t="s">
        <v>127</v>
      </c>
      <c r="C38" s="183">
        <v>72621</v>
      </c>
      <c r="D38" s="184">
        <v>97100</v>
      </c>
      <c r="E38" s="185">
        <v>24479</v>
      </c>
      <c r="F38" s="186">
        <v>33.707880640586069</v>
      </c>
      <c r="G38" s="187">
        <v>64774</v>
      </c>
      <c r="H38" s="184">
        <v>244726</v>
      </c>
      <c r="I38" s="185">
        <v>179952</v>
      </c>
      <c r="J38" s="186">
        <v>277.81517275450028</v>
      </c>
      <c r="K38" s="187">
        <v>10712158</v>
      </c>
      <c r="L38" s="184">
        <v>10692851</v>
      </c>
      <c r="M38" s="185">
        <v>-19307</v>
      </c>
      <c r="N38" s="186">
        <v>-0.18023445882705849</v>
      </c>
      <c r="O38" s="152"/>
    </row>
    <row r="39" spans="1:15" s="138" customFormat="1" ht="19.5" customHeight="1">
      <c r="A39" s="181" t="s">
        <v>119</v>
      </c>
      <c r="B39" s="182" t="s">
        <v>128</v>
      </c>
      <c r="C39" s="183">
        <v>0</v>
      </c>
      <c r="D39" s="184">
        <v>0</v>
      </c>
      <c r="E39" s="185">
        <v>0</v>
      </c>
      <c r="F39" s="186" t="s">
        <v>151</v>
      </c>
      <c r="G39" s="187">
        <v>231</v>
      </c>
      <c r="H39" s="184">
        <v>362</v>
      </c>
      <c r="I39" s="185">
        <v>131</v>
      </c>
      <c r="J39" s="186">
        <v>56.709956709956707</v>
      </c>
      <c r="K39" s="187">
        <v>2018760</v>
      </c>
      <c r="L39" s="184">
        <v>2236774</v>
      </c>
      <c r="M39" s="185">
        <v>218014</v>
      </c>
      <c r="N39" s="186">
        <v>10.799401612871261</v>
      </c>
      <c r="O39" s="152"/>
    </row>
    <row r="40" spans="1:15" s="138" customFormat="1" ht="19.5" customHeight="1">
      <c r="A40" s="181" t="s">
        <v>119</v>
      </c>
      <c r="B40" s="182" t="s">
        <v>129</v>
      </c>
      <c r="C40" s="183">
        <v>6234</v>
      </c>
      <c r="D40" s="184">
        <v>6296</v>
      </c>
      <c r="E40" s="185">
        <v>62</v>
      </c>
      <c r="F40" s="186">
        <v>0.99454603785690665</v>
      </c>
      <c r="G40" s="187">
        <v>2306183</v>
      </c>
      <c r="H40" s="184">
        <v>2338544</v>
      </c>
      <c r="I40" s="185">
        <v>32361</v>
      </c>
      <c r="J40" s="186">
        <v>1.4032277577278189</v>
      </c>
      <c r="K40" s="187">
        <v>2402134</v>
      </c>
      <c r="L40" s="184">
        <v>2049483</v>
      </c>
      <c r="M40" s="185">
        <v>-352651</v>
      </c>
      <c r="N40" s="186">
        <v>-14.68073804375609</v>
      </c>
      <c r="O40" s="152"/>
    </row>
    <row r="41" spans="1:15" s="138" customFormat="1" ht="19.5" customHeight="1">
      <c r="A41" s="181" t="s">
        <v>130</v>
      </c>
      <c r="B41" s="182" t="s">
        <v>131</v>
      </c>
      <c r="C41" s="183">
        <v>0</v>
      </c>
      <c r="D41" s="184">
        <v>0</v>
      </c>
      <c r="E41" s="185">
        <v>0</v>
      </c>
      <c r="F41" s="186" t="s">
        <v>151</v>
      </c>
      <c r="G41" s="187">
        <v>280340</v>
      </c>
      <c r="H41" s="184">
        <v>163148</v>
      </c>
      <c r="I41" s="185">
        <v>-117192</v>
      </c>
      <c r="J41" s="186">
        <v>-41.803524291931232</v>
      </c>
      <c r="K41" s="187">
        <v>2728484</v>
      </c>
      <c r="L41" s="184">
        <v>2839010</v>
      </c>
      <c r="M41" s="185">
        <v>110526</v>
      </c>
      <c r="N41" s="186">
        <v>4.0508208954129827</v>
      </c>
      <c r="O41" s="152"/>
    </row>
    <row r="42" spans="1:15" s="138" customFormat="1" ht="19.5" customHeight="1">
      <c r="A42" s="181" t="s">
        <v>130</v>
      </c>
      <c r="B42" s="182" t="s">
        <v>132</v>
      </c>
      <c r="C42" s="183">
        <v>0</v>
      </c>
      <c r="D42" s="184">
        <v>0</v>
      </c>
      <c r="E42" s="185">
        <v>0</v>
      </c>
      <c r="F42" s="186" t="s">
        <v>151</v>
      </c>
      <c r="G42" s="187">
        <v>0</v>
      </c>
      <c r="H42" s="184">
        <v>0</v>
      </c>
      <c r="I42" s="185">
        <v>0</v>
      </c>
      <c r="J42" s="186" t="s">
        <v>151</v>
      </c>
      <c r="K42" s="187">
        <v>5389862</v>
      </c>
      <c r="L42" s="184">
        <v>4975395</v>
      </c>
      <c r="M42" s="185">
        <v>-414467</v>
      </c>
      <c r="N42" s="186">
        <v>-7.6897516114512721</v>
      </c>
      <c r="O42" s="152"/>
    </row>
    <row r="43" spans="1:15" s="138" customFormat="1" ht="19.5" customHeight="1">
      <c r="A43" s="181" t="s">
        <v>130</v>
      </c>
      <c r="B43" s="182" t="s">
        <v>174</v>
      </c>
      <c r="C43" s="183">
        <v>0</v>
      </c>
      <c r="D43" s="184">
        <v>0</v>
      </c>
      <c r="E43" s="185">
        <v>0</v>
      </c>
      <c r="F43" s="186" t="s">
        <v>151</v>
      </c>
      <c r="G43" s="187">
        <v>0</v>
      </c>
      <c r="H43" s="184">
        <v>88</v>
      </c>
      <c r="I43" s="185">
        <v>88</v>
      </c>
      <c r="J43" s="186" t="s">
        <v>151</v>
      </c>
      <c r="K43" s="187">
        <v>6996749</v>
      </c>
      <c r="L43" s="184">
        <v>6694792</v>
      </c>
      <c r="M43" s="185">
        <v>-301957</v>
      </c>
      <c r="N43" s="186">
        <v>-4.3156757516955366</v>
      </c>
      <c r="O43" s="152"/>
    </row>
    <row r="44" spans="1:15" s="138" customFormat="1" ht="19.5" customHeight="1">
      <c r="A44" s="181" t="s">
        <v>130</v>
      </c>
      <c r="B44" s="182" t="s">
        <v>134</v>
      </c>
      <c r="C44" s="183">
        <v>1661</v>
      </c>
      <c r="D44" s="184">
        <v>745</v>
      </c>
      <c r="E44" s="185">
        <v>-916</v>
      </c>
      <c r="F44" s="186">
        <v>-55.147501505117397</v>
      </c>
      <c r="G44" s="187">
        <v>58220</v>
      </c>
      <c r="H44" s="184">
        <v>73381</v>
      </c>
      <c r="I44" s="185">
        <v>15161</v>
      </c>
      <c r="J44" s="186">
        <v>26.040879422878731</v>
      </c>
      <c r="K44" s="187">
        <v>15086328</v>
      </c>
      <c r="L44" s="184">
        <v>15070235</v>
      </c>
      <c r="M44" s="185">
        <v>-16093</v>
      </c>
      <c r="N44" s="186">
        <v>-0.1066727436921724</v>
      </c>
      <c r="O44" s="152"/>
    </row>
    <row r="45" spans="1:15" s="138" customFormat="1" ht="19.5" customHeight="1">
      <c r="A45" s="181" t="s">
        <v>135</v>
      </c>
      <c r="B45" s="182" t="s">
        <v>136</v>
      </c>
      <c r="C45" s="183">
        <v>0</v>
      </c>
      <c r="D45" s="184">
        <v>0</v>
      </c>
      <c r="E45" s="185">
        <v>0</v>
      </c>
      <c r="F45" s="186" t="s">
        <v>151</v>
      </c>
      <c r="G45" s="187">
        <v>0</v>
      </c>
      <c r="H45" s="184">
        <v>0</v>
      </c>
      <c r="I45" s="185">
        <v>0</v>
      </c>
      <c r="J45" s="186" t="s">
        <v>151</v>
      </c>
      <c r="K45" s="187">
        <v>5267226</v>
      </c>
      <c r="L45" s="184">
        <v>5622685</v>
      </c>
      <c r="M45" s="185">
        <v>355459</v>
      </c>
      <c r="N45" s="186">
        <v>6.7485048106916272</v>
      </c>
      <c r="O45" s="152"/>
    </row>
    <row r="46" spans="1:15" s="138" customFormat="1" ht="19.5" customHeight="1">
      <c r="A46" s="181" t="s">
        <v>135</v>
      </c>
      <c r="B46" s="182" t="s">
        <v>137</v>
      </c>
      <c r="C46" s="183">
        <v>0</v>
      </c>
      <c r="D46" s="184">
        <v>0</v>
      </c>
      <c r="E46" s="185">
        <v>0</v>
      </c>
      <c r="F46" s="186" t="s">
        <v>151</v>
      </c>
      <c r="G46" s="187">
        <v>0</v>
      </c>
      <c r="H46" s="184">
        <v>0</v>
      </c>
      <c r="I46" s="185">
        <v>0</v>
      </c>
      <c r="J46" s="186" t="s">
        <v>151</v>
      </c>
      <c r="K46" s="187">
        <v>15681016</v>
      </c>
      <c r="L46" s="184">
        <v>15623337</v>
      </c>
      <c r="M46" s="185">
        <v>-57679</v>
      </c>
      <c r="N46" s="186">
        <v>-0.36782693162228952</v>
      </c>
      <c r="O46" s="152"/>
    </row>
    <row r="47" spans="1:15" s="138" customFormat="1" ht="19.5" customHeight="1">
      <c r="A47" s="181" t="s">
        <v>135</v>
      </c>
      <c r="B47" s="182" t="s">
        <v>53</v>
      </c>
      <c r="C47" s="183">
        <v>0</v>
      </c>
      <c r="D47" s="184">
        <v>0</v>
      </c>
      <c r="E47" s="185">
        <v>0</v>
      </c>
      <c r="F47" s="186" t="s">
        <v>151</v>
      </c>
      <c r="G47" s="187">
        <v>0</v>
      </c>
      <c r="H47" s="184">
        <v>0</v>
      </c>
      <c r="I47" s="185">
        <v>0</v>
      </c>
      <c r="J47" s="186" t="s">
        <v>151</v>
      </c>
      <c r="K47" s="187">
        <v>19012846</v>
      </c>
      <c r="L47" s="184">
        <v>19445532</v>
      </c>
      <c r="M47" s="185">
        <v>432686</v>
      </c>
      <c r="N47" s="186">
        <v>2.275756086174582</v>
      </c>
      <c r="O47" s="152"/>
    </row>
    <row r="48" spans="1:15" ht="19.5" customHeight="1">
      <c r="A48" s="203" t="s">
        <v>162</v>
      </c>
      <c r="B48" s="203"/>
      <c r="C48" s="175">
        <f>SUM(C8:C47)</f>
        <v>87205640</v>
      </c>
      <c r="D48" s="175">
        <f>SUM(D8:D47)</f>
        <v>91380334</v>
      </c>
      <c r="E48" s="175">
        <f>D48-C48</f>
        <v>4174694</v>
      </c>
      <c r="F48" s="176">
        <f t="shared" ref="F48" si="0">((D48*100/C48)-100)</f>
        <v>4.7871834895082515</v>
      </c>
      <c r="G48" s="175">
        <f>SUM(G8:G47)</f>
        <v>39846699</v>
      </c>
      <c r="H48" s="175">
        <f>SUM(H8:H47)</f>
        <v>38269756</v>
      </c>
      <c r="I48" s="175">
        <f>H48-G48</f>
        <v>-1576943</v>
      </c>
      <c r="J48" s="176">
        <f t="shared" ref="J48" si="1">((H48*100/G48)-100)</f>
        <v>-3.957524812783106</v>
      </c>
      <c r="K48" s="175">
        <f>SUM(K8:K47)</f>
        <v>140941953</v>
      </c>
      <c r="L48" s="175">
        <f>SUM(L8:L47)</f>
        <v>140343243</v>
      </c>
      <c r="M48" s="175">
        <f>L48-K48</f>
        <v>-598710</v>
      </c>
      <c r="N48" s="176">
        <f t="shared" ref="N48" si="2">((L48*100/K48)-100)</f>
        <v>-0.42479189996750222</v>
      </c>
    </row>
    <row r="49" spans="1:14" ht="15" customHeight="1">
      <c r="A49" s="114" t="s">
        <v>49</v>
      </c>
      <c r="B49" s="81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</row>
    <row r="53" spans="1:14">
      <c r="D53" s="134"/>
    </row>
    <row r="54" spans="1:14">
      <c r="C54" s="137"/>
      <c r="D54" s="133"/>
      <c r="E54" s="135"/>
    </row>
    <row r="55" spans="1:14">
      <c r="D55" s="136"/>
    </row>
    <row r="62" spans="1:14">
      <c r="D62" s="75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69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68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DF57C-FA07-4A8D-8522-5AA5660E008E}">
  <sheetPr codeName="Hoja6"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32" t="s">
        <v>50</v>
      </c>
      <c r="E1" s="5"/>
      <c r="H1" s="4"/>
      <c r="I1" s="4"/>
      <c r="J1" s="4"/>
      <c r="K1" s="4"/>
      <c r="L1" s="4"/>
      <c r="M1" s="4"/>
      <c r="AA1" s="39" t="str">
        <f>"Acumulado "&amp;E6</f>
        <v>Acumulado 2026</v>
      </c>
    </row>
    <row r="2" spans="1:27" ht="15.6" customHeight="1">
      <c r="A2" s="139"/>
      <c r="H2" s="3"/>
      <c r="I2" s="3"/>
      <c r="J2" s="3"/>
      <c r="K2" s="3"/>
      <c r="L2" s="3"/>
      <c r="M2" s="3"/>
      <c r="AA2" s="39" t="str">
        <f>"Acumulado "&amp;D6</f>
        <v>Acumulado 2025</v>
      </c>
    </row>
    <row r="3" spans="1:27" ht="15.6" customHeight="1">
      <c r="H3" s="3"/>
      <c r="I3" s="3"/>
      <c r="J3" s="3"/>
      <c r="K3" s="3"/>
      <c r="L3" s="3"/>
      <c r="M3" s="3"/>
    </row>
    <row r="4" spans="1:27" ht="15.6" customHeight="1">
      <c r="A4" s="31" t="s">
        <v>51</v>
      </c>
    </row>
    <row r="5" spans="1:27" ht="15.6" customHeight="1">
      <c r="A5" s="210" t="s">
        <v>1</v>
      </c>
      <c r="B5" s="197" t="s">
        <v>155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27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27" ht="15.6" customHeight="1">
      <c r="A7" s="188" t="s">
        <v>18</v>
      </c>
      <c r="B7" s="189">
        <v>927337.56599999999</v>
      </c>
      <c r="C7" s="189">
        <v>1085049.1850000001</v>
      </c>
      <c r="D7" s="189">
        <v>6442906.4040000001</v>
      </c>
      <c r="E7" s="189">
        <v>6426873.8609999996</v>
      </c>
      <c r="F7" s="190">
        <v>-0.24884022822445209</v>
      </c>
      <c r="G7" s="37"/>
    </row>
    <row r="8" spans="1:27" ht="15.6" customHeight="1">
      <c r="A8" s="188" t="s">
        <v>11</v>
      </c>
      <c r="B8" s="189">
        <v>164256.95300000001</v>
      </c>
      <c r="C8" s="189">
        <v>254332</v>
      </c>
      <c r="D8" s="189">
        <v>1343063.953</v>
      </c>
      <c r="E8" s="189">
        <v>1677814</v>
      </c>
      <c r="F8" s="190">
        <v>24.924356450209942</v>
      </c>
      <c r="G8" s="6"/>
    </row>
    <row r="9" spans="1:27" ht="15.6" customHeight="1">
      <c r="A9" s="188" t="s">
        <v>8</v>
      </c>
      <c r="B9" s="189">
        <v>374838.71299999999</v>
      </c>
      <c r="C9" s="189">
        <v>638411.70299999998</v>
      </c>
      <c r="D9" s="189">
        <v>2966794.267</v>
      </c>
      <c r="E9" s="189">
        <v>3272696.3480000002</v>
      </c>
      <c r="F9" s="190">
        <v>10.310862617020151</v>
      </c>
      <c r="G9" s="6"/>
    </row>
    <row r="10" spans="1:27" ht="15.6" customHeight="1">
      <c r="A10" s="188" t="s">
        <v>10</v>
      </c>
      <c r="B10" s="189">
        <v>407754.06699999998</v>
      </c>
      <c r="C10" s="189">
        <v>398498.31299999991</v>
      </c>
      <c r="D10" s="189">
        <v>2316047.656</v>
      </c>
      <c r="E10" s="189">
        <v>2147866.4569999999</v>
      </c>
      <c r="F10" s="190">
        <v>-7.2615603812946858</v>
      </c>
    </row>
    <row r="11" spans="1:27" ht="15.6" customHeight="1">
      <c r="A11" s="188" t="s">
        <v>9</v>
      </c>
      <c r="B11" s="189">
        <v>7988181.4730000002</v>
      </c>
      <c r="C11" s="189">
        <v>8715056.3430000003</v>
      </c>
      <c r="D11" s="189">
        <v>50866697.880999997</v>
      </c>
      <c r="E11" s="189">
        <v>50062187.365000002</v>
      </c>
      <c r="F11" s="190">
        <v>-1.581605548451577</v>
      </c>
    </row>
    <row r="12" spans="1:27" ht="15.6" customHeight="1">
      <c r="A12" s="188" t="s">
        <v>6</v>
      </c>
      <c r="B12" s="189">
        <v>447380.196</v>
      </c>
      <c r="C12" s="189">
        <v>570262.03799999994</v>
      </c>
      <c r="D12" s="189">
        <v>2573298.9139999999</v>
      </c>
      <c r="E12" s="189">
        <v>2897092.352</v>
      </c>
      <c r="F12" s="190">
        <v>12.582814854442519</v>
      </c>
    </row>
    <row r="13" spans="1:27" ht="15.6" customHeight="1">
      <c r="A13" s="188" t="s">
        <v>175</v>
      </c>
      <c r="B13" s="189">
        <v>1628115.8030000001</v>
      </c>
      <c r="C13" s="189">
        <v>1720982.6980000001</v>
      </c>
      <c r="D13" s="189">
        <v>8807932.9930000007</v>
      </c>
      <c r="E13" s="189">
        <v>8674857.3430000003</v>
      </c>
      <c r="F13" s="190">
        <v>-1.5108612895416089</v>
      </c>
    </row>
    <row r="14" spans="1:27" ht="15.6" customHeight="1">
      <c r="A14" s="188" t="s">
        <v>148</v>
      </c>
      <c r="B14" s="189">
        <v>5911299.284</v>
      </c>
      <c r="C14" s="189">
        <v>5802757.2120000003</v>
      </c>
      <c r="D14" s="189">
        <v>34651076.244000003</v>
      </c>
      <c r="E14" s="189">
        <v>35866025.575999998</v>
      </c>
      <c r="F14" s="190">
        <v>3.5062383732175419</v>
      </c>
    </row>
    <row r="15" spans="1:27" ht="15.6" customHeight="1">
      <c r="A15" s="188" t="s">
        <v>145</v>
      </c>
      <c r="B15" s="189">
        <v>2153617</v>
      </c>
      <c r="C15" s="189">
        <v>2847544</v>
      </c>
      <c r="D15" s="189">
        <v>15436228</v>
      </c>
      <c r="E15" s="189">
        <v>17339602</v>
      </c>
      <c r="F15" s="190">
        <v>12.330564176688769</v>
      </c>
    </row>
    <row r="16" spans="1:27" ht="15.6" customHeight="1">
      <c r="A16" s="188" t="s">
        <v>144</v>
      </c>
      <c r="B16" s="189">
        <v>2319462.5630000001</v>
      </c>
      <c r="C16" s="189">
        <v>2662322</v>
      </c>
      <c r="D16" s="189">
        <v>16186138.220000001</v>
      </c>
      <c r="E16" s="189">
        <v>17536561.408</v>
      </c>
      <c r="F16" s="190">
        <v>8.3430844939368143</v>
      </c>
      <c r="G16" s="1"/>
    </row>
    <row r="17" spans="1:7" ht="15.6" customHeight="1">
      <c r="A17" s="188" t="s">
        <v>150</v>
      </c>
      <c r="B17" s="189">
        <v>1745197.746</v>
      </c>
      <c r="C17" s="189">
        <v>1570840.7120000001</v>
      </c>
      <c r="D17" s="189">
        <v>9200013.1040000003</v>
      </c>
      <c r="E17" s="189">
        <v>9880477.8790000007</v>
      </c>
      <c r="F17" s="190">
        <v>7.3963457150310603</v>
      </c>
      <c r="G17" s="2"/>
    </row>
    <row r="18" spans="1:7" ht="15.6" customHeight="1">
      <c r="A18" s="188" t="s">
        <v>147</v>
      </c>
      <c r="B18" s="189">
        <v>172940.01300000001</v>
      </c>
      <c r="C18" s="189">
        <v>176088.70699999999</v>
      </c>
      <c r="D18" s="189">
        <v>1051571.923</v>
      </c>
      <c r="E18" s="189">
        <v>1072176.7069999999</v>
      </c>
      <c r="F18" s="190">
        <v>1.9594269825326911</v>
      </c>
    </row>
    <row r="19" spans="1:7" ht="15.6" customHeight="1">
      <c r="A19" s="188" t="s">
        <v>143</v>
      </c>
      <c r="B19" s="189">
        <v>661649.61</v>
      </c>
      <c r="C19" s="189">
        <v>513350.86300000001</v>
      </c>
      <c r="D19" s="189">
        <v>3437583.7579999999</v>
      </c>
      <c r="E19" s="189">
        <v>3658430.11</v>
      </c>
      <c r="F19" s="190">
        <v>6.4244646108198262</v>
      </c>
    </row>
    <row r="20" spans="1:7" ht="15.6" customHeight="1">
      <c r="A20" s="188" t="s">
        <v>142</v>
      </c>
      <c r="B20" s="189">
        <v>1463085.3929999999</v>
      </c>
      <c r="C20" s="189">
        <v>997315.68200000003</v>
      </c>
      <c r="D20" s="189">
        <v>8731786.9210000001</v>
      </c>
      <c r="E20" s="189">
        <v>6336259.5970000001</v>
      </c>
      <c r="F20" s="190">
        <v>-27.434560023890899</v>
      </c>
    </row>
    <row r="21" spans="1:7" ht="15.6" customHeight="1">
      <c r="A21" s="188" t="s">
        <v>149</v>
      </c>
      <c r="B21" s="189">
        <v>2356191.1060000001</v>
      </c>
      <c r="C21" s="189">
        <v>2625148.0019999999</v>
      </c>
      <c r="D21" s="189">
        <v>14500744.653000001</v>
      </c>
      <c r="E21" s="189">
        <v>14489914.725</v>
      </c>
      <c r="F21" s="190">
        <v>-7.4685323127596348E-2</v>
      </c>
    </row>
    <row r="22" spans="1:7" ht="15.6" customHeight="1">
      <c r="A22" s="188" t="s">
        <v>146</v>
      </c>
      <c r="B22" s="189">
        <v>3197067.4920000001</v>
      </c>
      <c r="C22" s="189">
        <v>3245912.9980000001</v>
      </c>
      <c r="D22" s="189">
        <v>17781835.098999999</v>
      </c>
      <c r="E22" s="189">
        <v>17826329.909000002</v>
      </c>
      <c r="F22" s="190">
        <v>0.250226198546315</v>
      </c>
    </row>
    <row r="23" spans="1:7" ht="15.6" customHeight="1">
      <c r="A23" s="188" t="s">
        <v>165</v>
      </c>
      <c r="B23" s="189">
        <v>477160.73</v>
      </c>
      <c r="C23" s="189">
        <v>429348.158</v>
      </c>
      <c r="D23" s="189">
        <v>2722563.3050000002</v>
      </c>
      <c r="E23" s="189">
        <v>3088569.5210000002</v>
      </c>
      <c r="F23" s="190">
        <v>13.44344189638595</v>
      </c>
    </row>
    <row r="24" spans="1:7" ht="15.6" customHeight="1">
      <c r="A24" s="188" t="s">
        <v>141</v>
      </c>
      <c r="B24" s="189">
        <v>186917.96299999999</v>
      </c>
      <c r="C24" s="189">
        <v>121976.704</v>
      </c>
      <c r="D24" s="189">
        <v>1165020.1370000001</v>
      </c>
      <c r="E24" s="189">
        <v>1032774.861</v>
      </c>
      <c r="F24" s="190">
        <v>-11.351329629420819</v>
      </c>
    </row>
    <row r="25" spans="1:7" ht="15.6" customHeight="1">
      <c r="A25" s="188" t="s">
        <v>140</v>
      </c>
      <c r="B25" s="189">
        <v>49165</v>
      </c>
      <c r="C25" s="189">
        <v>44700</v>
      </c>
      <c r="D25" s="189">
        <v>270568</v>
      </c>
      <c r="E25" s="189">
        <v>275820</v>
      </c>
      <c r="F25" s="190">
        <v>1.9411016823866869</v>
      </c>
    </row>
    <row r="26" spans="1:7" ht="15.6" customHeight="1">
      <c r="A26" s="188" t="s">
        <v>152</v>
      </c>
      <c r="B26" s="189">
        <v>266026.36200000002</v>
      </c>
      <c r="C26" s="189">
        <v>179633.614</v>
      </c>
      <c r="D26" s="189">
        <v>1492828.561</v>
      </c>
      <c r="E26" s="189">
        <v>1282710.392</v>
      </c>
      <c r="F26" s="190">
        <v>-14.075170752309839</v>
      </c>
    </row>
    <row r="27" spans="1:7" ht="15.6" customHeight="1">
      <c r="A27" s="188" t="s">
        <v>173</v>
      </c>
      <c r="B27" s="189">
        <v>310874.174</v>
      </c>
      <c r="C27" s="189">
        <v>281971.614</v>
      </c>
      <c r="D27" s="189">
        <v>1736672.3859999999</v>
      </c>
      <c r="E27" s="189">
        <v>1811619.304</v>
      </c>
      <c r="F27" s="190">
        <v>4.3155472848060867</v>
      </c>
    </row>
    <row r="28" spans="1:7" ht="15.6" customHeight="1">
      <c r="A28" s="188" t="s">
        <v>177</v>
      </c>
      <c r="B28" s="189">
        <v>1081022.939</v>
      </c>
      <c r="C28" s="189">
        <v>1054823.5970000001</v>
      </c>
      <c r="D28" s="189">
        <v>7259113.5080000004</v>
      </c>
      <c r="E28" s="189">
        <v>6952829.4210000001</v>
      </c>
      <c r="F28" s="190">
        <v>-4.2193042809215626</v>
      </c>
    </row>
    <row r="29" spans="1:7" ht="15.6" customHeight="1">
      <c r="A29" s="188" t="s">
        <v>178</v>
      </c>
      <c r="B29" s="189">
        <v>567581.44500000007</v>
      </c>
      <c r="C29" s="189">
        <v>642420.98600000003</v>
      </c>
      <c r="D29" s="189">
        <v>3474574.4580000001</v>
      </c>
      <c r="E29" s="189">
        <v>3518062.2960000001</v>
      </c>
      <c r="F29" s="190">
        <v>1.251601844360309</v>
      </c>
    </row>
    <row r="30" spans="1:7" ht="15.6" customHeight="1">
      <c r="A30" s="188" t="s">
        <v>179</v>
      </c>
      <c r="B30" s="189">
        <v>279708</v>
      </c>
      <c r="C30" s="189">
        <v>309871</v>
      </c>
      <c r="D30" s="189">
        <v>2073030</v>
      </c>
      <c r="E30" s="189">
        <v>2030344</v>
      </c>
      <c r="F30" s="190">
        <v>-2.0591115420423312</v>
      </c>
    </row>
    <row r="31" spans="1:7" ht="15.6" customHeight="1">
      <c r="A31" s="188" t="s">
        <v>180</v>
      </c>
      <c r="B31" s="189">
        <v>2334898.338</v>
      </c>
      <c r="C31" s="189">
        <v>2468923.8760000002</v>
      </c>
      <c r="D31" s="189">
        <v>14341433.504000001</v>
      </c>
      <c r="E31" s="189">
        <v>15190476.328</v>
      </c>
      <c r="F31" s="190">
        <v>5.9202089091246686</v>
      </c>
    </row>
    <row r="32" spans="1:7" ht="15.6" customHeight="1">
      <c r="A32" s="188" t="s">
        <v>181</v>
      </c>
      <c r="B32" s="189">
        <v>7131731.4589999998</v>
      </c>
      <c r="C32" s="189">
        <v>7083306.3119999999</v>
      </c>
      <c r="D32" s="189">
        <v>41203680.306999996</v>
      </c>
      <c r="E32" s="189">
        <v>39960774.571000002</v>
      </c>
      <c r="F32" s="190">
        <v>-3.016492038428026</v>
      </c>
    </row>
    <row r="33" spans="1:6" ht="15.6" customHeight="1">
      <c r="A33" s="188" t="s">
        <v>182</v>
      </c>
      <c r="B33" s="189">
        <v>543914.08700000006</v>
      </c>
      <c r="C33" s="189">
        <v>506594.49800000002</v>
      </c>
      <c r="D33" s="189">
        <v>2755896.0869999998</v>
      </c>
      <c r="E33" s="189">
        <v>2701497.017</v>
      </c>
      <c r="F33" s="190">
        <v>-1.973915861944491</v>
      </c>
    </row>
    <row r="34" spans="1:6" ht="15.6" customHeight="1">
      <c r="A34" s="188" t="s">
        <v>183</v>
      </c>
      <c r="B34" s="189">
        <v>160656</v>
      </c>
      <c r="C34" s="189">
        <v>154262</v>
      </c>
      <c r="D34" s="189">
        <v>763597</v>
      </c>
      <c r="E34" s="189">
        <v>824891</v>
      </c>
      <c r="F34" s="190">
        <v>8.0270090112978494</v>
      </c>
    </row>
    <row r="35" spans="1:6" ht="15.6" customHeight="1">
      <c r="A35" s="179" t="s">
        <v>153</v>
      </c>
      <c r="B35" s="178">
        <f>SUM(B7:B34)</f>
        <v>45308031.474999994</v>
      </c>
      <c r="C35" s="77">
        <f>SUM(C7:C34)</f>
        <v>47101704.81500002</v>
      </c>
      <c r="D35" s="76">
        <f>SUM(D7:D34)</f>
        <v>275552697.24300003</v>
      </c>
      <c r="E35" s="78">
        <f>SUM(E7:E34)</f>
        <v>277835534.34799999</v>
      </c>
      <c r="F35" s="177">
        <f>E35*100/D35-100</f>
        <v>0.82845754290940476</v>
      </c>
    </row>
    <row r="36" spans="1:6" ht="15.6" customHeight="1">
      <c r="A36" s="73" t="s">
        <v>52</v>
      </c>
      <c r="B36" s="72"/>
      <c r="D36" s="72"/>
      <c r="E36" s="23"/>
    </row>
  </sheetData>
  <mergeCells count="3">
    <mergeCell ref="B5:C5"/>
    <mergeCell ref="D5:F5"/>
    <mergeCell ref="A5:A6"/>
  </mergeCells>
  <conditionalFormatting sqref="A7:F34">
    <cfRule type="expression" dxfId="67" priority="2">
      <formula>MOD(ROW(),2)=0</formula>
    </cfRule>
  </conditionalFormatting>
  <conditionalFormatting sqref="F7:F35">
    <cfRule type="expression" dxfId="6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F31B3-2876-46DD-B3BD-935C5D83AD6F}">
  <sheetPr codeName="Hoja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54</v>
      </c>
      <c r="E1" s="5"/>
      <c r="H1" s="4"/>
      <c r="I1" s="4"/>
      <c r="J1" s="4"/>
      <c r="K1" s="4"/>
      <c r="L1" s="4"/>
      <c r="M1" s="4"/>
    </row>
    <row r="2" spans="1:14" ht="15.6" customHeight="1">
      <c r="A2" s="79" t="s">
        <v>156</v>
      </c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913384</v>
      </c>
      <c r="C7" s="189">
        <v>1074768</v>
      </c>
      <c r="D7" s="189">
        <v>6396556</v>
      </c>
      <c r="E7" s="189">
        <v>6392957</v>
      </c>
      <c r="F7" s="190">
        <v>-5.6264652416075478E-2</v>
      </c>
      <c r="G7" s="13"/>
    </row>
    <row r="8" spans="1:14" ht="15.6" customHeight="1">
      <c r="A8" s="188" t="s">
        <v>11</v>
      </c>
      <c r="B8" s="189">
        <v>159820</v>
      </c>
      <c r="C8" s="189">
        <v>253137</v>
      </c>
      <c r="D8" s="189">
        <v>1334251</v>
      </c>
      <c r="E8" s="189">
        <v>1666877</v>
      </c>
      <c r="F8" s="190">
        <v>24.929792070607409</v>
      </c>
      <c r="G8" s="6"/>
    </row>
    <row r="9" spans="1:14" ht="15.6" customHeight="1">
      <c r="A9" s="188" t="s">
        <v>8</v>
      </c>
      <c r="B9" s="189">
        <v>366437</v>
      </c>
      <c r="C9" s="189">
        <v>631519</v>
      </c>
      <c r="D9" s="189">
        <v>2930617</v>
      </c>
      <c r="E9" s="189">
        <v>3239358</v>
      </c>
      <c r="F9" s="190">
        <v>10.53501702883727</v>
      </c>
      <c r="G9" s="6"/>
    </row>
    <row r="10" spans="1:14" ht="15.6" customHeight="1">
      <c r="A10" s="188" t="s">
        <v>10</v>
      </c>
      <c r="B10" s="189">
        <v>401666</v>
      </c>
      <c r="C10" s="189">
        <v>393114</v>
      </c>
      <c r="D10" s="189">
        <v>2270716</v>
      </c>
      <c r="E10" s="189">
        <v>2122676</v>
      </c>
      <c r="F10" s="190">
        <v>-6.5195295228465397</v>
      </c>
    </row>
    <row r="11" spans="1:14" ht="15.6" customHeight="1">
      <c r="A11" s="188" t="s">
        <v>9</v>
      </c>
      <c r="B11" s="189">
        <v>7516617</v>
      </c>
      <c r="C11" s="189">
        <v>8100131</v>
      </c>
      <c r="D11" s="189">
        <v>47732804</v>
      </c>
      <c r="E11" s="189">
        <v>46799692</v>
      </c>
      <c r="F11" s="190">
        <v>-1.9548652536733471</v>
      </c>
    </row>
    <row r="12" spans="1:14" ht="15.6" customHeight="1">
      <c r="A12" s="188" t="s">
        <v>6</v>
      </c>
      <c r="B12" s="189">
        <v>436518</v>
      </c>
      <c r="C12" s="189">
        <v>558673</v>
      </c>
      <c r="D12" s="189">
        <v>2511293</v>
      </c>
      <c r="E12" s="189">
        <v>2824422</v>
      </c>
      <c r="F12" s="190">
        <v>12.468835775037009</v>
      </c>
    </row>
    <row r="13" spans="1:14" ht="15.6" customHeight="1">
      <c r="A13" s="188" t="s">
        <v>175</v>
      </c>
      <c r="B13" s="189">
        <v>1612174</v>
      </c>
      <c r="C13" s="189">
        <v>1707328</v>
      </c>
      <c r="D13" s="189">
        <v>8745823</v>
      </c>
      <c r="E13" s="189">
        <v>8624059</v>
      </c>
      <c r="F13" s="190">
        <v>-1.3922531933244069</v>
      </c>
    </row>
    <row r="14" spans="1:14" ht="15.6" customHeight="1">
      <c r="A14" s="188" t="s">
        <v>148</v>
      </c>
      <c r="B14" s="189">
        <v>5748509</v>
      </c>
      <c r="C14" s="189">
        <v>5632244</v>
      </c>
      <c r="D14" s="189">
        <v>33808116</v>
      </c>
      <c r="E14" s="189">
        <v>34964846</v>
      </c>
      <c r="F14" s="190">
        <v>3.4214565520302931</v>
      </c>
    </row>
    <row r="15" spans="1:14" ht="15.6" customHeight="1">
      <c r="A15" s="188" t="s">
        <v>145</v>
      </c>
      <c r="B15" s="189">
        <v>2151455</v>
      </c>
      <c r="C15" s="189">
        <v>2839000</v>
      </c>
      <c r="D15" s="189">
        <v>15424000</v>
      </c>
      <c r="E15" s="189">
        <v>17321329</v>
      </c>
      <c r="F15" s="190">
        <v>12.30114756224066</v>
      </c>
    </row>
    <row r="16" spans="1:14" ht="15.6" customHeight="1">
      <c r="A16" s="188" t="s">
        <v>144</v>
      </c>
      <c r="B16" s="189">
        <v>2295424</v>
      </c>
      <c r="C16" s="189">
        <v>2640717</v>
      </c>
      <c r="D16" s="189">
        <v>16064378</v>
      </c>
      <c r="E16" s="189">
        <v>17397767</v>
      </c>
      <c r="F16" s="190">
        <v>8.3002840197111851</v>
      </c>
      <c r="G16" s="1"/>
    </row>
    <row r="17" spans="1:7" ht="15.6" customHeight="1">
      <c r="A17" s="188" t="s">
        <v>150</v>
      </c>
      <c r="B17" s="189">
        <v>1741660</v>
      </c>
      <c r="C17" s="189">
        <v>1567563</v>
      </c>
      <c r="D17" s="189">
        <v>9187964</v>
      </c>
      <c r="E17" s="189">
        <v>9865111</v>
      </c>
      <c r="F17" s="190">
        <v>7.3699352761939414</v>
      </c>
      <c r="G17" s="2"/>
    </row>
    <row r="18" spans="1:7" ht="15.6" customHeight="1">
      <c r="A18" s="188" t="s">
        <v>147</v>
      </c>
      <c r="B18" s="189">
        <v>112519</v>
      </c>
      <c r="C18" s="189">
        <v>106415</v>
      </c>
      <c r="D18" s="189">
        <v>669928</v>
      </c>
      <c r="E18" s="189">
        <v>693423</v>
      </c>
      <c r="F18" s="190">
        <v>3.5070932995784569</v>
      </c>
    </row>
    <row r="19" spans="1:7" ht="15.6" customHeight="1">
      <c r="A19" s="188" t="s">
        <v>143</v>
      </c>
      <c r="B19" s="189">
        <v>660211</v>
      </c>
      <c r="C19" s="189">
        <v>512748</v>
      </c>
      <c r="D19" s="189">
        <v>3425315</v>
      </c>
      <c r="E19" s="189">
        <v>3647320</v>
      </c>
      <c r="F19" s="190">
        <v>6.4813017196958507</v>
      </c>
    </row>
    <row r="20" spans="1:7" ht="15.6" customHeight="1">
      <c r="A20" s="188" t="s">
        <v>142</v>
      </c>
      <c r="B20" s="189">
        <v>1460938</v>
      </c>
      <c r="C20" s="189">
        <v>995216</v>
      </c>
      <c r="D20" s="189">
        <v>8709258</v>
      </c>
      <c r="E20" s="189">
        <v>6318458</v>
      </c>
      <c r="F20" s="190">
        <v>-27.451247856017119</v>
      </c>
    </row>
    <row r="21" spans="1:7" ht="15.6" customHeight="1">
      <c r="A21" s="188" t="s">
        <v>149</v>
      </c>
      <c r="B21" s="189">
        <v>2322088</v>
      </c>
      <c r="C21" s="189">
        <v>2569482</v>
      </c>
      <c r="D21" s="189">
        <v>14333310</v>
      </c>
      <c r="E21" s="189">
        <v>14278924</v>
      </c>
      <c r="F21" s="190">
        <v>-0.37943782699181838</v>
      </c>
    </row>
    <row r="22" spans="1:7" ht="15.6" customHeight="1">
      <c r="A22" s="188" t="s">
        <v>146</v>
      </c>
      <c r="B22" s="189">
        <v>2963349</v>
      </c>
      <c r="C22" s="189">
        <v>3001108</v>
      </c>
      <c r="D22" s="189">
        <v>16262412</v>
      </c>
      <c r="E22" s="189">
        <v>16333276</v>
      </c>
      <c r="F22" s="190">
        <v>0.43575331875739198</v>
      </c>
    </row>
    <row r="23" spans="1:7" ht="15.6" customHeight="1">
      <c r="A23" s="188" t="s">
        <v>165</v>
      </c>
      <c r="B23" s="189">
        <v>471886</v>
      </c>
      <c r="C23" s="189">
        <v>413440</v>
      </c>
      <c r="D23" s="189">
        <v>2689497</v>
      </c>
      <c r="E23" s="189">
        <v>3023284</v>
      </c>
      <c r="F23" s="190">
        <v>12.410759335295779</v>
      </c>
    </row>
    <row r="24" spans="1:7" ht="15.6" customHeight="1">
      <c r="A24" s="188" t="s">
        <v>141</v>
      </c>
      <c r="B24" s="189">
        <v>184404</v>
      </c>
      <c r="C24" s="189">
        <v>119595</v>
      </c>
      <c r="D24" s="189">
        <v>1150561</v>
      </c>
      <c r="E24" s="189">
        <v>1020628</v>
      </c>
      <c r="F24" s="190">
        <v>-11.293012712928739</v>
      </c>
    </row>
    <row r="25" spans="1:7" ht="15.6" customHeight="1">
      <c r="A25" s="188" t="s">
        <v>140</v>
      </c>
      <c r="B25" s="189">
        <v>48004</v>
      </c>
      <c r="C25" s="189">
        <v>44700</v>
      </c>
      <c r="D25" s="189">
        <v>267633</v>
      </c>
      <c r="E25" s="189">
        <v>273904</v>
      </c>
      <c r="F25" s="190">
        <v>2.343134067921369</v>
      </c>
    </row>
    <row r="26" spans="1:7" ht="15.6" customHeight="1">
      <c r="A26" s="188" t="s">
        <v>152</v>
      </c>
      <c r="B26" s="189">
        <v>263840</v>
      </c>
      <c r="C26" s="189">
        <v>176899</v>
      </c>
      <c r="D26" s="189">
        <v>1480546</v>
      </c>
      <c r="E26" s="189">
        <v>1271460</v>
      </c>
      <c r="F26" s="190">
        <v>-14.12222247738335</v>
      </c>
    </row>
    <row r="27" spans="1:7" ht="15.6" customHeight="1">
      <c r="A27" s="188" t="s">
        <v>173</v>
      </c>
      <c r="B27" s="189">
        <v>307694</v>
      </c>
      <c r="C27" s="189">
        <v>278574</v>
      </c>
      <c r="D27" s="189">
        <v>1709431</v>
      </c>
      <c r="E27" s="189">
        <v>1786089</v>
      </c>
      <c r="F27" s="190">
        <v>4.4844161595291041</v>
      </c>
    </row>
    <row r="28" spans="1:7" ht="15.6" customHeight="1">
      <c r="A28" s="188" t="s">
        <v>177</v>
      </c>
      <c r="B28" s="189">
        <v>1026572</v>
      </c>
      <c r="C28" s="189">
        <v>981492</v>
      </c>
      <c r="D28" s="189">
        <v>6845777</v>
      </c>
      <c r="E28" s="189">
        <v>6415070</v>
      </c>
      <c r="F28" s="190">
        <v>-6.2915721619328204</v>
      </c>
    </row>
    <row r="29" spans="1:7" ht="15.6" customHeight="1">
      <c r="A29" s="188" t="s">
        <v>178</v>
      </c>
      <c r="B29" s="189">
        <v>562986</v>
      </c>
      <c r="C29" s="189">
        <v>638552</v>
      </c>
      <c r="D29" s="189">
        <v>3446130</v>
      </c>
      <c r="E29" s="189">
        <v>3493746</v>
      </c>
      <c r="F29" s="190">
        <v>1.3817238467498361</v>
      </c>
    </row>
    <row r="30" spans="1:7" ht="15.6" customHeight="1">
      <c r="A30" s="188" t="s">
        <v>179</v>
      </c>
      <c r="B30" s="189">
        <v>276245</v>
      </c>
      <c r="C30" s="189">
        <v>307741</v>
      </c>
      <c r="D30" s="189">
        <v>2053551</v>
      </c>
      <c r="E30" s="189">
        <v>2012630</v>
      </c>
      <c r="F30" s="190">
        <v>-1.9926946055880701</v>
      </c>
    </row>
    <row r="31" spans="1:7" ht="15.6" customHeight="1">
      <c r="A31" s="188" t="s">
        <v>180</v>
      </c>
      <c r="B31" s="189">
        <v>2305376</v>
      </c>
      <c r="C31" s="189">
        <v>2463952</v>
      </c>
      <c r="D31" s="189">
        <v>14198754</v>
      </c>
      <c r="E31" s="189">
        <v>15120746</v>
      </c>
      <c r="F31" s="190">
        <v>6.4934711876830846</v>
      </c>
    </row>
    <row r="32" spans="1:7" ht="15.6" customHeight="1">
      <c r="A32" s="188" t="s">
        <v>181</v>
      </c>
      <c r="B32" s="189">
        <v>7066061</v>
      </c>
      <c r="C32" s="189">
        <v>7035618</v>
      </c>
      <c r="D32" s="189">
        <v>40908386</v>
      </c>
      <c r="E32" s="189">
        <v>39642983</v>
      </c>
      <c r="F32" s="190">
        <v>-3.0932606336510129</v>
      </c>
    </row>
    <row r="33" spans="1:6" ht="15.6" customHeight="1">
      <c r="A33" s="188" t="s">
        <v>182</v>
      </c>
      <c r="B33" s="189">
        <v>526459</v>
      </c>
      <c r="C33" s="189">
        <v>486115</v>
      </c>
      <c r="D33" s="189">
        <v>2677056</v>
      </c>
      <c r="E33" s="189">
        <v>2622631</v>
      </c>
      <c r="F33" s="190">
        <v>-2.0330168662889321</v>
      </c>
    </row>
    <row r="34" spans="1:6" ht="15.6" customHeight="1">
      <c r="A34" s="188" t="s">
        <v>183</v>
      </c>
      <c r="B34" s="189">
        <v>159906</v>
      </c>
      <c r="C34" s="189">
        <v>152928</v>
      </c>
      <c r="D34" s="189">
        <v>760229</v>
      </c>
      <c r="E34" s="189">
        <v>819667</v>
      </c>
      <c r="F34" s="190">
        <v>7.8184336561746486</v>
      </c>
    </row>
    <row r="35" spans="1:6" ht="15.6" customHeight="1">
      <c r="A35" s="156" t="s">
        <v>153</v>
      </c>
      <c r="B35" s="178">
        <f>SUM(B7:B34)</f>
        <v>44062202</v>
      </c>
      <c r="C35" s="178">
        <f>SUM(C7:C34)</f>
        <v>45682769</v>
      </c>
      <c r="D35" s="76">
        <f>SUM(D7:D34)</f>
        <v>267994292</v>
      </c>
      <c r="E35" s="78">
        <f>SUM(E7:E34)</f>
        <v>269993333</v>
      </c>
      <c r="F35" s="140">
        <f>E35*100/D35-100</f>
        <v>0.74592670802107364</v>
      </c>
    </row>
    <row r="36" spans="1:6" ht="15.6" customHeight="1">
      <c r="A36" s="73" t="s">
        <v>52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5" priority="2">
      <formula>MOD(ROW(),2)=0</formula>
    </cfRule>
  </conditionalFormatting>
  <conditionalFormatting sqref="F7:F35">
    <cfRule type="expression" dxfId="6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AA994-CBFB-4D69-872E-72EF7A1A4E44}">
  <sheetPr codeName="Hoja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55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1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1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688559</v>
      </c>
      <c r="C7" s="189">
        <v>798041</v>
      </c>
      <c r="D7" s="189">
        <v>4472129</v>
      </c>
      <c r="E7" s="189">
        <v>4516186</v>
      </c>
      <c r="F7" s="190">
        <v>0.98514600093155025</v>
      </c>
      <c r="G7" s="37"/>
    </row>
    <row r="8" spans="1:14" ht="15.6" customHeight="1">
      <c r="A8" s="188" t="s">
        <v>11</v>
      </c>
      <c r="B8" s="189">
        <v>6400</v>
      </c>
      <c r="C8" s="189">
        <v>8525</v>
      </c>
      <c r="D8" s="189">
        <v>27440</v>
      </c>
      <c r="E8" s="189">
        <v>46390</v>
      </c>
      <c r="F8" s="190">
        <v>69.059766763848387</v>
      </c>
      <c r="G8" s="6"/>
    </row>
    <row r="9" spans="1:14" ht="15.6" customHeight="1">
      <c r="A9" s="188" t="s">
        <v>8</v>
      </c>
      <c r="B9" s="189">
        <v>16003</v>
      </c>
      <c r="C9" s="189">
        <v>15184</v>
      </c>
      <c r="D9" s="189">
        <v>47666</v>
      </c>
      <c r="E9" s="189">
        <v>90122</v>
      </c>
      <c r="F9" s="190">
        <v>89.069777199681113</v>
      </c>
      <c r="G9" s="6"/>
    </row>
    <row r="10" spans="1:14" ht="15.6" customHeight="1">
      <c r="A10" s="188" t="s">
        <v>10</v>
      </c>
      <c r="B10" s="189">
        <v>46094</v>
      </c>
      <c r="C10" s="189">
        <v>55821</v>
      </c>
      <c r="D10" s="189">
        <v>308734</v>
      </c>
      <c r="E10" s="189">
        <v>305262</v>
      </c>
      <c r="F10" s="190">
        <v>-1.1245926914431119</v>
      </c>
    </row>
    <row r="11" spans="1:14" ht="15.6" customHeight="1">
      <c r="A11" s="188" t="s">
        <v>9</v>
      </c>
      <c r="B11" s="189">
        <v>2050536</v>
      </c>
      <c r="C11" s="189">
        <v>2353703</v>
      </c>
      <c r="D11" s="189">
        <v>13959014</v>
      </c>
      <c r="E11" s="189">
        <v>13648498</v>
      </c>
      <c r="F11" s="190">
        <v>-2.224483763681306</v>
      </c>
    </row>
    <row r="12" spans="1:14" ht="15.6" customHeight="1">
      <c r="A12" s="188" t="s">
        <v>6</v>
      </c>
      <c r="B12" s="189">
        <v>81319</v>
      </c>
      <c r="C12" s="189">
        <v>41969</v>
      </c>
      <c r="D12" s="189">
        <v>447765</v>
      </c>
      <c r="E12" s="189">
        <v>396620</v>
      </c>
      <c r="F12" s="190">
        <v>-11.42228624390026</v>
      </c>
    </row>
    <row r="13" spans="1:14" ht="15.6" customHeight="1">
      <c r="A13" s="188" t="s">
        <v>175</v>
      </c>
      <c r="B13" s="189">
        <v>163210</v>
      </c>
      <c r="C13" s="189">
        <v>182630</v>
      </c>
      <c r="D13" s="189">
        <v>742896</v>
      </c>
      <c r="E13" s="189">
        <v>747972</v>
      </c>
      <c r="F13" s="190">
        <v>0.68327195192867407</v>
      </c>
    </row>
    <row r="14" spans="1:14" ht="15.6" customHeight="1">
      <c r="A14" s="188" t="s">
        <v>148</v>
      </c>
      <c r="B14" s="189">
        <v>1514888</v>
      </c>
      <c r="C14" s="189">
        <v>1288293</v>
      </c>
      <c r="D14" s="189">
        <v>8192006</v>
      </c>
      <c r="E14" s="189">
        <v>8524575</v>
      </c>
      <c r="F14" s="190">
        <v>4.0596772023848624</v>
      </c>
    </row>
    <row r="15" spans="1:14" ht="15.6" customHeight="1">
      <c r="A15" s="188" t="s">
        <v>145</v>
      </c>
      <c r="B15" s="189">
        <v>990159</v>
      </c>
      <c r="C15" s="189">
        <v>1796269</v>
      </c>
      <c r="D15" s="189">
        <v>9007424</v>
      </c>
      <c r="E15" s="189">
        <v>11174024</v>
      </c>
      <c r="F15" s="190">
        <v>24.053491875146548</v>
      </c>
    </row>
    <row r="16" spans="1:14" ht="15.6" customHeight="1">
      <c r="A16" s="188" t="s">
        <v>144</v>
      </c>
      <c r="B16" s="189">
        <v>1871438</v>
      </c>
      <c r="C16" s="189">
        <v>1924310</v>
      </c>
      <c r="D16" s="189">
        <v>12490484</v>
      </c>
      <c r="E16" s="189">
        <v>12872131</v>
      </c>
      <c r="F16" s="190">
        <v>3.0555020926330769</v>
      </c>
      <c r="G16" s="1"/>
    </row>
    <row r="17" spans="1:7" ht="15.6" customHeight="1">
      <c r="A17" s="188" t="s">
        <v>150</v>
      </c>
      <c r="B17" s="189">
        <v>796377</v>
      </c>
      <c r="C17" s="189">
        <v>649370</v>
      </c>
      <c r="D17" s="189">
        <v>4663976</v>
      </c>
      <c r="E17" s="189">
        <v>4600629</v>
      </c>
      <c r="F17" s="190">
        <v>-1.3582188244536439</v>
      </c>
      <c r="G17" s="2"/>
    </row>
    <row r="18" spans="1:7" ht="15.6" customHeight="1">
      <c r="A18" s="188" t="s">
        <v>147</v>
      </c>
      <c r="B18" s="189">
        <v>62911</v>
      </c>
      <c r="C18" s="189">
        <v>53961</v>
      </c>
      <c r="D18" s="189">
        <v>374879</v>
      </c>
      <c r="E18" s="189">
        <v>399565</v>
      </c>
      <c r="F18" s="190">
        <v>6.5850581120841687</v>
      </c>
    </row>
    <row r="19" spans="1:7" ht="15.6" customHeight="1">
      <c r="A19" s="188" t="s">
        <v>143</v>
      </c>
      <c r="B19" s="189">
        <v>239027</v>
      </c>
      <c r="C19" s="189">
        <v>204789</v>
      </c>
      <c r="D19" s="189">
        <v>1239984</v>
      </c>
      <c r="E19" s="189">
        <v>1612906</v>
      </c>
      <c r="F19" s="190">
        <v>30.074742899908379</v>
      </c>
    </row>
    <row r="20" spans="1:7" ht="15.6" customHeight="1">
      <c r="A20" s="188" t="s">
        <v>142</v>
      </c>
      <c r="B20" s="189">
        <v>137442</v>
      </c>
      <c r="C20" s="189">
        <v>119805</v>
      </c>
      <c r="D20" s="189">
        <v>777743</v>
      </c>
      <c r="E20" s="189">
        <v>830242</v>
      </c>
      <c r="F20" s="190">
        <v>6.7501732577470941</v>
      </c>
    </row>
    <row r="21" spans="1:7" ht="15.6" customHeight="1">
      <c r="A21" s="188" t="s">
        <v>149</v>
      </c>
      <c r="B21" s="189">
        <v>1570978</v>
      </c>
      <c r="C21" s="189">
        <v>1982889</v>
      </c>
      <c r="D21" s="189">
        <v>10614524</v>
      </c>
      <c r="E21" s="189">
        <v>10840313</v>
      </c>
      <c r="F21" s="190">
        <v>2.1271702810224871</v>
      </c>
    </row>
    <row r="22" spans="1:7" ht="15.6" customHeight="1">
      <c r="A22" s="188" t="s">
        <v>146</v>
      </c>
      <c r="B22" s="189">
        <v>838996</v>
      </c>
      <c r="C22" s="189">
        <v>1048080</v>
      </c>
      <c r="D22" s="189">
        <v>5298208</v>
      </c>
      <c r="E22" s="189">
        <v>5459681</v>
      </c>
      <c r="F22" s="190">
        <v>3.0476908418846591</v>
      </c>
    </row>
    <row r="23" spans="1:7" ht="15.6" customHeight="1">
      <c r="A23" s="188" t="s">
        <v>165</v>
      </c>
      <c r="B23" s="189">
        <v>1450</v>
      </c>
      <c r="C23" s="189">
        <v>6795</v>
      </c>
      <c r="D23" s="189">
        <v>41814</v>
      </c>
      <c r="E23" s="189">
        <v>54088</v>
      </c>
      <c r="F23" s="190">
        <v>29.353804945711971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5171</v>
      </c>
      <c r="C25" s="189">
        <v>4234</v>
      </c>
      <c r="D25" s="189">
        <v>30482</v>
      </c>
      <c r="E25" s="189">
        <v>34588</v>
      </c>
      <c r="F25" s="190">
        <v>13.47024473459747</v>
      </c>
    </row>
    <row r="26" spans="1:7" ht="15.6" customHeight="1">
      <c r="A26" s="188" t="s">
        <v>152</v>
      </c>
      <c r="B26" s="189">
        <v>114596</v>
      </c>
      <c r="C26" s="189">
        <v>103303</v>
      </c>
      <c r="D26" s="189">
        <v>697415</v>
      </c>
      <c r="E26" s="189">
        <v>745532</v>
      </c>
      <c r="F26" s="190">
        <v>6.8993354028806371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270983</v>
      </c>
      <c r="C28" s="189">
        <v>256918</v>
      </c>
      <c r="D28" s="189">
        <v>2046057</v>
      </c>
      <c r="E28" s="189">
        <v>1898945</v>
      </c>
      <c r="F28" s="190">
        <v>-7.1900245203334947</v>
      </c>
    </row>
    <row r="29" spans="1:7" ht="15.6" customHeight="1">
      <c r="A29" s="188" t="s">
        <v>178</v>
      </c>
      <c r="B29" s="189">
        <v>24483</v>
      </c>
      <c r="C29" s="189">
        <v>16835</v>
      </c>
      <c r="D29" s="189">
        <v>104328</v>
      </c>
      <c r="E29" s="189">
        <v>107983</v>
      </c>
      <c r="F29" s="190">
        <v>3.5033739743884671</v>
      </c>
    </row>
    <row r="30" spans="1:7" ht="15.6" customHeight="1">
      <c r="A30" s="188" t="s">
        <v>179</v>
      </c>
      <c r="B30" s="189">
        <v>29548</v>
      </c>
      <c r="C30" s="189">
        <v>49183</v>
      </c>
      <c r="D30" s="189">
        <v>223158</v>
      </c>
      <c r="E30" s="189">
        <v>324770</v>
      </c>
      <c r="F30" s="190">
        <v>45.533657767142557</v>
      </c>
    </row>
    <row r="31" spans="1:7" ht="15.6" customHeight="1">
      <c r="A31" s="188" t="s">
        <v>180</v>
      </c>
      <c r="B31" s="189">
        <v>1466349</v>
      </c>
      <c r="C31" s="189">
        <v>1687949</v>
      </c>
      <c r="D31" s="189">
        <v>9173728</v>
      </c>
      <c r="E31" s="189">
        <v>9894631</v>
      </c>
      <c r="F31" s="190">
        <v>7.8583428678068543</v>
      </c>
    </row>
    <row r="32" spans="1:7" ht="15.6" customHeight="1">
      <c r="A32" s="188" t="s">
        <v>181</v>
      </c>
      <c r="B32" s="189">
        <v>355333</v>
      </c>
      <c r="C32" s="189">
        <v>212208</v>
      </c>
      <c r="D32" s="189">
        <v>2031208</v>
      </c>
      <c r="E32" s="189">
        <v>2105559</v>
      </c>
      <c r="F32" s="190">
        <v>3.6604326095604161</v>
      </c>
    </row>
    <row r="33" spans="1:6" ht="15.6" customHeight="1">
      <c r="A33" s="188" t="s">
        <v>182</v>
      </c>
      <c r="B33" s="189">
        <v>4197</v>
      </c>
      <c r="C33" s="189">
        <v>0</v>
      </c>
      <c r="D33" s="189">
        <v>10655</v>
      </c>
      <c r="E33" s="189">
        <v>19480</v>
      </c>
      <c r="F33" s="190">
        <v>82.824964805255746</v>
      </c>
    </row>
    <row r="34" spans="1:6" ht="15.6" customHeight="1">
      <c r="A34" s="188" t="s">
        <v>183</v>
      </c>
      <c r="B34" s="189">
        <v>42285</v>
      </c>
      <c r="C34" s="189">
        <v>24050</v>
      </c>
      <c r="D34" s="189">
        <v>181923</v>
      </c>
      <c r="E34" s="189">
        <v>129642</v>
      </c>
      <c r="F34" s="190">
        <v>-28.73798255305816</v>
      </c>
    </row>
    <row r="35" spans="1:6" ht="15.6" customHeight="1">
      <c r="A35" s="156" t="s">
        <v>153</v>
      </c>
      <c r="B35" s="76">
        <f>SUM(B7:B34)</f>
        <v>13388732</v>
      </c>
      <c r="C35" s="77">
        <f>SUM(C7:C34)</f>
        <v>14885114</v>
      </c>
      <c r="D35" s="76">
        <f>SUM(D7:D34)</f>
        <v>87205640</v>
      </c>
      <c r="E35" s="78">
        <f>SUM(E7:E34)</f>
        <v>91380334</v>
      </c>
      <c r="F35" s="140">
        <f>E35*100/D35-100</f>
        <v>4.7871834895082515</v>
      </c>
    </row>
    <row r="36" spans="1:6" ht="15.6" customHeight="1">
      <c r="A36" s="73" t="s">
        <v>56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3" priority="2">
      <formula>MOD(ROW(),2)=0</formula>
    </cfRule>
  </conditionalFormatting>
  <conditionalFormatting sqref="F7:F35">
    <cfRule type="expression" dxfId="6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1500E-8B10-4A21-950B-A432E90CA4F8}">
  <sheetPr codeName="Hoja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185671</v>
      </c>
      <c r="C7" s="189">
        <v>238321</v>
      </c>
      <c r="D7" s="189">
        <v>1732724</v>
      </c>
      <c r="E7" s="189">
        <v>1592229</v>
      </c>
      <c r="F7" s="190">
        <v>-8.1083311594922236</v>
      </c>
      <c r="G7" s="37"/>
    </row>
    <row r="8" spans="1:14" ht="15.6" customHeight="1">
      <c r="A8" s="188" t="s">
        <v>11</v>
      </c>
      <c r="B8" s="189">
        <v>49286</v>
      </c>
      <c r="C8" s="189">
        <v>100445</v>
      </c>
      <c r="D8" s="189">
        <v>623698</v>
      </c>
      <c r="E8" s="189">
        <v>627140</v>
      </c>
      <c r="F8" s="190">
        <v>0.55186965486501549</v>
      </c>
      <c r="G8" s="6"/>
    </row>
    <row r="9" spans="1:14" ht="15.6" customHeight="1">
      <c r="A9" s="188" t="s">
        <v>8</v>
      </c>
      <c r="B9" s="189">
        <v>186770</v>
      </c>
      <c r="C9" s="189">
        <v>433472</v>
      </c>
      <c r="D9" s="189">
        <v>1993630</v>
      </c>
      <c r="E9" s="189">
        <v>2302799</v>
      </c>
      <c r="F9" s="190">
        <v>15.507842478293369</v>
      </c>
      <c r="G9" s="6"/>
    </row>
    <row r="10" spans="1:14" ht="15.6" customHeight="1">
      <c r="A10" s="188" t="s">
        <v>10</v>
      </c>
      <c r="B10" s="189">
        <v>221454</v>
      </c>
      <c r="C10" s="189">
        <v>211799</v>
      </c>
      <c r="D10" s="189">
        <v>1287458</v>
      </c>
      <c r="E10" s="189">
        <v>1174030</v>
      </c>
      <c r="F10" s="190">
        <v>-8.8102291492227351</v>
      </c>
    </row>
    <row r="11" spans="1:14" ht="15.6" customHeight="1">
      <c r="A11" s="188" t="s">
        <v>9</v>
      </c>
      <c r="B11" s="189">
        <v>14784</v>
      </c>
      <c r="C11" s="189">
        <v>25534</v>
      </c>
      <c r="D11" s="189">
        <v>169725</v>
      </c>
      <c r="E11" s="189">
        <v>133941</v>
      </c>
      <c r="F11" s="190">
        <v>-21.08351745470614</v>
      </c>
    </row>
    <row r="12" spans="1:14" ht="15.6" customHeight="1">
      <c r="A12" s="188" t="s">
        <v>6</v>
      </c>
      <c r="B12" s="189">
        <v>165235</v>
      </c>
      <c r="C12" s="189">
        <v>313445</v>
      </c>
      <c r="D12" s="189">
        <v>833253</v>
      </c>
      <c r="E12" s="189">
        <v>1204304</v>
      </c>
      <c r="F12" s="190">
        <v>44.530412731787351</v>
      </c>
    </row>
    <row r="13" spans="1:14" ht="15.6" customHeight="1">
      <c r="A13" s="188" t="s">
        <v>175</v>
      </c>
      <c r="B13" s="189">
        <v>33598</v>
      </c>
      <c r="C13" s="189">
        <v>23882</v>
      </c>
      <c r="D13" s="189">
        <v>178741</v>
      </c>
      <c r="E13" s="189">
        <v>159557</v>
      </c>
      <c r="F13" s="190">
        <v>-10.73284808745615</v>
      </c>
    </row>
    <row r="14" spans="1:14" ht="15.6" customHeight="1">
      <c r="A14" s="188" t="s">
        <v>148</v>
      </c>
      <c r="B14" s="189">
        <v>329123</v>
      </c>
      <c r="C14" s="189">
        <v>290216</v>
      </c>
      <c r="D14" s="189">
        <v>1824869</v>
      </c>
      <c r="E14" s="189">
        <v>1935792</v>
      </c>
      <c r="F14" s="190">
        <v>6.0784089159276684</v>
      </c>
    </row>
    <row r="15" spans="1:14" ht="15.6" customHeight="1">
      <c r="A15" s="188" t="s">
        <v>145</v>
      </c>
      <c r="B15" s="189">
        <v>356533</v>
      </c>
      <c r="C15" s="189">
        <v>351578</v>
      </c>
      <c r="D15" s="189">
        <v>2219333</v>
      </c>
      <c r="E15" s="189">
        <v>1957765</v>
      </c>
      <c r="F15" s="190">
        <v>-11.785883416323729</v>
      </c>
    </row>
    <row r="16" spans="1:14" ht="15.6" customHeight="1">
      <c r="A16" s="188" t="s">
        <v>144</v>
      </c>
      <c r="B16" s="189">
        <v>360609</v>
      </c>
      <c r="C16" s="189">
        <v>597979</v>
      </c>
      <c r="D16" s="189">
        <v>3106905</v>
      </c>
      <c r="E16" s="189">
        <v>4071775</v>
      </c>
      <c r="F16" s="190">
        <v>31.055664721000479</v>
      </c>
      <c r="G16" s="1"/>
    </row>
    <row r="17" spans="1:7" ht="15.6" customHeight="1">
      <c r="A17" s="188" t="s">
        <v>150</v>
      </c>
      <c r="B17" s="189">
        <v>834717</v>
      </c>
      <c r="C17" s="189">
        <v>786937</v>
      </c>
      <c r="D17" s="189">
        <v>3893111</v>
      </c>
      <c r="E17" s="189">
        <v>4269722</v>
      </c>
      <c r="F17" s="190">
        <v>9.6737801722067474</v>
      </c>
      <c r="G17" s="2"/>
    </row>
    <row r="18" spans="1:7" ht="15.6" customHeight="1">
      <c r="A18" s="188" t="s">
        <v>147</v>
      </c>
      <c r="B18" s="189">
        <v>1300</v>
      </c>
      <c r="C18" s="189">
        <v>0</v>
      </c>
      <c r="D18" s="189">
        <v>4000</v>
      </c>
      <c r="E18" s="189">
        <v>4907</v>
      </c>
      <c r="F18" s="190">
        <v>22.675000000000001</v>
      </c>
    </row>
    <row r="19" spans="1:7" ht="15.6" customHeight="1">
      <c r="A19" s="188" t="s">
        <v>143</v>
      </c>
      <c r="B19" s="189">
        <v>292452</v>
      </c>
      <c r="C19" s="189">
        <v>246693</v>
      </c>
      <c r="D19" s="189">
        <v>1645220</v>
      </c>
      <c r="E19" s="189">
        <v>1531264</v>
      </c>
      <c r="F19" s="190">
        <v>-6.926490074275776</v>
      </c>
    </row>
    <row r="20" spans="1:7" ht="15.6" customHeight="1">
      <c r="A20" s="188" t="s">
        <v>142</v>
      </c>
      <c r="B20" s="189">
        <v>1179962</v>
      </c>
      <c r="C20" s="189">
        <v>725213</v>
      </c>
      <c r="D20" s="189">
        <v>7086907</v>
      </c>
      <c r="E20" s="189">
        <v>4501118</v>
      </c>
      <c r="F20" s="190">
        <v>-36.486848211779837</v>
      </c>
    </row>
    <row r="21" spans="1:7" ht="15.6" customHeight="1">
      <c r="A21" s="188" t="s">
        <v>149</v>
      </c>
      <c r="B21" s="189">
        <v>586473</v>
      </c>
      <c r="C21" s="189">
        <v>475361</v>
      </c>
      <c r="D21" s="189">
        <v>2755094</v>
      </c>
      <c r="E21" s="189">
        <v>2544246</v>
      </c>
      <c r="F21" s="190">
        <v>-7.6530238169732172</v>
      </c>
    </row>
    <row r="22" spans="1:7" ht="15.6" customHeight="1">
      <c r="A22" s="188" t="s">
        <v>146</v>
      </c>
      <c r="B22" s="189">
        <v>48008</v>
      </c>
      <c r="C22" s="189">
        <v>47417</v>
      </c>
      <c r="D22" s="189">
        <v>233599</v>
      </c>
      <c r="E22" s="189">
        <v>253465</v>
      </c>
      <c r="F22" s="190">
        <v>8.5043172273853855</v>
      </c>
    </row>
    <row r="23" spans="1:7" ht="15.6" customHeight="1">
      <c r="A23" s="188" t="s">
        <v>165</v>
      </c>
      <c r="B23" s="189">
        <v>92975</v>
      </c>
      <c r="C23" s="189">
        <v>113835</v>
      </c>
      <c r="D23" s="189">
        <v>501046</v>
      </c>
      <c r="E23" s="189">
        <v>481937</v>
      </c>
      <c r="F23" s="190">
        <v>-3.8138214854524359</v>
      </c>
    </row>
    <row r="24" spans="1:7" ht="15.6" customHeight="1">
      <c r="A24" s="188" t="s">
        <v>141</v>
      </c>
      <c r="B24" s="189">
        <v>89950</v>
      </c>
      <c r="C24" s="189">
        <v>9261</v>
      </c>
      <c r="D24" s="189">
        <v>579514</v>
      </c>
      <c r="E24" s="189">
        <v>401444</v>
      </c>
      <c r="F24" s="190">
        <v>-30.72747164002941</v>
      </c>
    </row>
    <row r="25" spans="1:7" ht="15.6" customHeight="1">
      <c r="A25" s="188" t="s">
        <v>140</v>
      </c>
      <c r="B25" s="189">
        <v>4507</v>
      </c>
      <c r="C25" s="189">
        <v>0</v>
      </c>
      <c r="D25" s="189">
        <v>8374</v>
      </c>
      <c r="E25" s="189">
        <v>10997</v>
      </c>
      <c r="F25" s="190">
        <v>31.323143061858129</v>
      </c>
    </row>
    <row r="26" spans="1:7" ht="15.6" customHeight="1">
      <c r="A26" s="188" t="s">
        <v>152</v>
      </c>
      <c r="B26" s="189">
        <v>96743</v>
      </c>
      <c r="C26" s="189">
        <v>54839</v>
      </c>
      <c r="D26" s="189">
        <v>391630</v>
      </c>
      <c r="E26" s="189">
        <v>451876</v>
      </c>
      <c r="F26" s="190">
        <v>15.383397594668439</v>
      </c>
    </row>
    <row r="27" spans="1:7" ht="15.6" customHeight="1">
      <c r="A27" s="188" t="s">
        <v>173</v>
      </c>
      <c r="B27" s="189">
        <v>75559</v>
      </c>
      <c r="C27" s="189">
        <v>45618</v>
      </c>
      <c r="D27" s="189">
        <v>501254</v>
      </c>
      <c r="E27" s="189">
        <v>408987</v>
      </c>
      <c r="F27" s="190">
        <v>-18.40723465548405</v>
      </c>
    </row>
    <row r="28" spans="1:7" ht="15.6" customHeight="1">
      <c r="A28" s="188" t="s">
        <v>177</v>
      </c>
      <c r="B28" s="189">
        <v>33417</v>
      </c>
      <c r="C28" s="189">
        <v>41199</v>
      </c>
      <c r="D28" s="189">
        <v>197351</v>
      </c>
      <c r="E28" s="189">
        <v>191598</v>
      </c>
      <c r="F28" s="190">
        <v>-2.91511064043253</v>
      </c>
    </row>
    <row r="29" spans="1:7" ht="15.6" customHeight="1">
      <c r="A29" s="188" t="s">
        <v>178</v>
      </c>
      <c r="B29" s="189">
        <v>234286</v>
      </c>
      <c r="C29" s="189">
        <v>313248</v>
      </c>
      <c r="D29" s="189">
        <v>1468400</v>
      </c>
      <c r="E29" s="189">
        <v>1497648</v>
      </c>
      <c r="F29" s="190">
        <v>1.991827839825661</v>
      </c>
    </row>
    <row r="30" spans="1:7" ht="15.6" customHeight="1">
      <c r="A30" s="188" t="s">
        <v>179</v>
      </c>
      <c r="B30" s="189">
        <v>118305</v>
      </c>
      <c r="C30" s="189">
        <v>100263</v>
      </c>
      <c r="D30" s="189">
        <v>1009334</v>
      </c>
      <c r="E30" s="189">
        <v>817415</v>
      </c>
      <c r="F30" s="190">
        <v>-19.014419409234211</v>
      </c>
    </row>
    <row r="31" spans="1:7" ht="15.6" customHeight="1">
      <c r="A31" s="188" t="s">
        <v>180</v>
      </c>
      <c r="B31" s="189">
        <v>639330</v>
      </c>
      <c r="C31" s="189">
        <v>630544</v>
      </c>
      <c r="D31" s="189">
        <v>4002151</v>
      </c>
      <c r="E31" s="189">
        <v>4302546</v>
      </c>
      <c r="F31" s="190">
        <v>7.5058387352201379</v>
      </c>
    </row>
    <row r="32" spans="1:7" ht="15.6" customHeight="1">
      <c r="A32" s="188" t="s">
        <v>181</v>
      </c>
      <c r="B32" s="189">
        <v>154511</v>
      </c>
      <c r="C32" s="189">
        <v>73156</v>
      </c>
      <c r="D32" s="189">
        <v>1271828</v>
      </c>
      <c r="E32" s="189">
        <v>1099443</v>
      </c>
      <c r="F32" s="190">
        <v>-13.554112663033051</v>
      </c>
    </row>
    <row r="33" spans="1:6" ht="15.6" customHeight="1">
      <c r="A33" s="188" t="s">
        <v>182</v>
      </c>
      <c r="B33" s="189">
        <v>28863</v>
      </c>
      <c r="C33" s="189">
        <v>26158</v>
      </c>
      <c r="D33" s="189">
        <v>147446</v>
      </c>
      <c r="E33" s="189">
        <v>132026</v>
      </c>
      <c r="F33" s="190">
        <v>-10.45806600382512</v>
      </c>
    </row>
    <row r="34" spans="1:6" ht="15.6" customHeight="1">
      <c r="A34" s="188" t="s">
        <v>183</v>
      </c>
      <c r="B34" s="189">
        <v>41703</v>
      </c>
      <c r="C34" s="189">
        <v>37733</v>
      </c>
      <c r="D34" s="189">
        <v>180104</v>
      </c>
      <c r="E34" s="189">
        <v>209785</v>
      </c>
      <c r="F34" s="190">
        <v>16.479922711322349</v>
      </c>
    </row>
    <row r="35" spans="1:6" ht="15.6" customHeight="1">
      <c r="A35" s="156" t="s">
        <v>153</v>
      </c>
      <c r="B35" s="76">
        <f>SUM(B7:B34)</f>
        <v>6456124</v>
      </c>
      <c r="C35" s="77">
        <f>SUM(C7:C34)</f>
        <v>6314146</v>
      </c>
      <c r="D35" s="76">
        <f>SUM(D7:D34)</f>
        <v>39846699</v>
      </c>
      <c r="E35" s="78">
        <f>SUM(E7:E34)</f>
        <v>38269756</v>
      </c>
      <c r="F35" s="140">
        <f>E35*100/D35-100</f>
        <v>-3.957524812783106</v>
      </c>
    </row>
    <row r="36" spans="1:6" ht="15.6" customHeight="1">
      <c r="A36" s="73" t="s">
        <v>56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1" priority="2">
      <formula>MOD(ROW(),2)=0</formula>
    </cfRule>
  </conditionalFormatting>
  <conditionalFormatting sqref="F7:F35">
    <cfRule type="expression" dxfId="6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7CE8F-A83D-46B1-A682-AC12450C1FB8}">
  <sheetPr codeName="Hoja1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58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39154</v>
      </c>
      <c r="C7" s="189">
        <v>38406</v>
      </c>
      <c r="D7" s="189">
        <v>191703</v>
      </c>
      <c r="E7" s="189">
        <v>284542</v>
      </c>
      <c r="F7" s="190">
        <v>48.428558760165458</v>
      </c>
      <c r="G7" s="13"/>
    </row>
    <row r="8" spans="1:14" ht="15.6" customHeight="1">
      <c r="A8" s="188" t="s">
        <v>11</v>
      </c>
      <c r="B8" s="189">
        <v>104134</v>
      </c>
      <c r="C8" s="189">
        <v>144167</v>
      </c>
      <c r="D8" s="189">
        <v>683113</v>
      </c>
      <c r="E8" s="189">
        <v>993347</v>
      </c>
      <c r="F8" s="190">
        <v>45.414741045771343</v>
      </c>
      <c r="G8" s="6"/>
    </row>
    <row r="9" spans="1:14" ht="15.6" customHeight="1">
      <c r="A9" s="188" t="s">
        <v>8</v>
      </c>
      <c r="B9" s="189">
        <v>163664</v>
      </c>
      <c r="C9" s="189">
        <v>182863</v>
      </c>
      <c r="D9" s="189">
        <v>889321</v>
      </c>
      <c r="E9" s="189">
        <v>846437</v>
      </c>
      <c r="F9" s="190">
        <v>-4.8221058537918253</v>
      </c>
      <c r="G9" s="6"/>
    </row>
    <row r="10" spans="1:14" ht="15.6" customHeight="1">
      <c r="A10" s="188" t="s">
        <v>10</v>
      </c>
      <c r="B10" s="189">
        <v>134118</v>
      </c>
      <c r="C10" s="189">
        <v>125494</v>
      </c>
      <c r="D10" s="189">
        <v>674524</v>
      </c>
      <c r="E10" s="189">
        <v>643384</v>
      </c>
      <c r="F10" s="190">
        <v>-4.6165888834200084</v>
      </c>
    </row>
    <row r="11" spans="1:14" ht="15.6" customHeight="1">
      <c r="A11" s="188" t="s">
        <v>9</v>
      </c>
      <c r="B11" s="189">
        <v>5451297</v>
      </c>
      <c r="C11" s="189">
        <v>5720894</v>
      </c>
      <c r="D11" s="189">
        <v>33604065</v>
      </c>
      <c r="E11" s="189">
        <v>33017253</v>
      </c>
      <c r="F11" s="190">
        <v>-1.7462530202819271</v>
      </c>
    </row>
    <row r="12" spans="1:14" ht="15.6" customHeight="1">
      <c r="A12" s="188" t="s">
        <v>6</v>
      </c>
      <c r="B12" s="189">
        <v>189964</v>
      </c>
      <c r="C12" s="189">
        <v>203259</v>
      </c>
      <c r="D12" s="189">
        <v>1230275</v>
      </c>
      <c r="E12" s="189">
        <v>1223498</v>
      </c>
      <c r="F12" s="190">
        <v>-0.55085245168763208</v>
      </c>
    </row>
    <row r="13" spans="1:14" ht="15.6" customHeight="1">
      <c r="A13" s="188" t="s">
        <v>175</v>
      </c>
      <c r="B13" s="189">
        <v>1415366</v>
      </c>
      <c r="C13" s="189">
        <v>1500816</v>
      </c>
      <c r="D13" s="189">
        <v>7824186</v>
      </c>
      <c r="E13" s="189">
        <v>7716530</v>
      </c>
      <c r="F13" s="190">
        <v>-1.3759386599449499</v>
      </c>
    </row>
    <row r="14" spans="1:14" ht="15.6" customHeight="1">
      <c r="A14" s="188" t="s">
        <v>148</v>
      </c>
      <c r="B14" s="189">
        <v>3904498</v>
      </c>
      <c r="C14" s="189">
        <v>4053735</v>
      </c>
      <c r="D14" s="189">
        <v>23791241</v>
      </c>
      <c r="E14" s="189">
        <v>24504479</v>
      </c>
      <c r="F14" s="190">
        <v>2.9979016227022441</v>
      </c>
    </row>
    <row r="15" spans="1:14" ht="15.6" customHeight="1">
      <c r="A15" s="188" t="s">
        <v>145</v>
      </c>
      <c r="B15" s="189">
        <v>804763</v>
      </c>
      <c r="C15" s="189">
        <v>691153</v>
      </c>
      <c r="D15" s="189">
        <v>4197243</v>
      </c>
      <c r="E15" s="189">
        <v>4189540</v>
      </c>
      <c r="F15" s="190">
        <v>-0.18352523311135371</v>
      </c>
    </row>
    <row r="16" spans="1:14" ht="15.6" customHeight="1">
      <c r="A16" s="188" t="s">
        <v>144</v>
      </c>
      <c r="B16" s="189">
        <v>63377</v>
      </c>
      <c r="C16" s="189">
        <v>118428</v>
      </c>
      <c r="D16" s="189">
        <v>466989</v>
      </c>
      <c r="E16" s="189">
        <v>453861</v>
      </c>
      <c r="F16" s="190">
        <v>-2.8112011203690059</v>
      </c>
      <c r="G16" s="1"/>
    </row>
    <row r="17" spans="1:7" ht="15.6" customHeight="1">
      <c r="A17" s="188" t="s">
        <v>150</v>
      </c>
      <c r="B17" s="189">
        <v>110566</v>
      </c>
      <c r="C17" s="189">
        <v>131256</v>
      </c>
      <c r="D17" s="189">
        <v>630877</v>
      </c>
      <c r="E17" s="189">
        <v>994760</v>
      </c>
      <c r="F17" s="190">
        <v>57.67891363926725</v>
      </c>
      <c r="G17" s="2"/>
    </row>
    <row r="18" spans="1:7" ht="15.6" customHeight="1">
      <c r="A18" s="188" t="s">
        <v>147</v>
      </c>
      <c r="B18" s="189">
        <v>48308</v>
      </c>
      <c r="C18" s="189">
        <v>52454</v>
      </c>
      <c r="D18" s="189">
        <v>291049</v>
      </c>
      <c r="E18" s="189">
        <v>288951</v>
      </c>
      <c r="F18" s="190">
        <v>-0.72084082061783761</v>
      </c>
    </row>
    <row r="19" spans="1:7" ht="15.6" customHeight="1">
      <c r="A19" s="188" t="s">
        <v>143</v>
      </c>
      <c r="B19" s="189">
        <v>128732</v>
      </c>
      <c r="C19" s="189">
        <v>61266</v>
      </c>
      <c r="D19" s="189">
        <v>540111</v>
      </c>
      <c r="E19" s="189">
        <v>503150</v>
      </c>
      <c r="F19" s="190">
        <v>-6.8432229671308278</v>
      </c>
    </row>
    <row r="20" spans="1:7" ht="15.6" customHeight="1">
      <c r="A20" s="188" t="s">
        <v>142</v>
      </c>
      <c r="B20" s="189">
        <v>143534</v>
      </c>
      <c r="C20" s="189">
        <v>150198</v>
      </c>
      <c r="D20" s="189">
        <v>844608</v>
      </c>
      <c r="E20" s="189">
        <v>987098</v>
      </c>
      <c r="F20" s="190">
        <v>16.870548230658489</v>
      </c>
    </row>
    <row r="21" spans="1:7" ht="15.6" customHeight="1">
      <c r="A21" s="188" t="s">
        <v>149</v>
      </c>
      <c r="B21" s="189">
        <v>164637</v>
      </c>
      <c r="C21" s="189">
        <v>111232</v>
      </c>
      <c r="D21" s="189">
        <v>963692</v>
      </c>
      <c r="E21" s="189">
        <v>894365</v>
      </c>
      <c r="F21" s="190">
        <v>-7.1938959750625742</v>
      </c>
    </row>
    <row r="22" spans="1:7" ht="15.6" customHeight="1">
      <c r="A22" s="188" t="s">
        <v>146</v>
      </c>
      <c r="B22" s="189">
        <v>2076345</v>
      </c>
      <c r="C22" s="189">
        <v>1905611</v>
      </c>
      <c r="D22" s="189">
        <v>10730605</v>
      </c>
      <c r="E22" s="189">
        <v>10620130</v>
      </c>
      <c r="F22" s="190">
        <v>-1.0295318856672111</v>
      </c>
    </row>
    <row r="23" spans="1:7" ht="15.6" customHeight="1">
      <c r="A23" s="188" t="s">
        <v>165</v>
      </c>
      <c r="B23" s="189">
        <v>377461</v>
      </c>
      <c r="C23" s="189">
        <v>292810</v>
      </c>
      <c r="D23" s="189">
        <v>2146637</v>
      </c>
      <c r="E23" s="189">
        <v>2487259</v>
      </c>
      <c r="F23" s="190">
        <v>15.86770376174454</v>
      </c>
    </row>
    <row r="24" spans="1:7" ht="15.6" customHeight="1">
      <c r="A24" s="188" t="s">
        <v>141</v>
      </c>
      <c r="B24" s="189">
        <v>94454</v>
      </c>
      <c r="C24" s="189">
        <v>110334</v>
      </c>
      <c r="D24" s="189">
        <v>571047</v>
      </c>
      <c r="E24" s="189">
        <v>619184</v>
      </c>
      <c r="F24" s="190">
        <v>8.4296038679828484</v>
      </c>
    </row>
    <row r="25" spans="1:7" ht="15.6" customHeight="1">
      <c r="A25" s="188" t="s">
        <v>140</v>
      </c>
      <c r="B25" s="189">
        <v>38326</v>
      </c>
      <c r="C25" s="189">
        <v>40466</v>
      </c>
      <c r="D25" s="189">
        <v>228777</v>
      </c>
      <c r="E25" s="189">
        <v>228319</v>
      </c>
      <c r="F25" s="190">
        <v>-0.20019494966715001</v>
      </c>
    </row>
    <row r="26" spans="1:7" ht="15.6" customHeight="1">
      <c r="A26" s="188" t="s">
        <v>152</v>
      </c>
      <c r="B26" s="189">
        <v>52501</v>
      </c>
      <c r="C26" s="189">
        <v>18757</v>
      </c>
      <c r="D26" s="189">
        <v>391501</v>
      </c>
      <c r="E26" s="189">
        <v>74052</v>
      </c>
      <c r="F26" s="190">
        <v>-81.085105785170413</v>
      </c>
    </row>
    <row r="27" spans="1:7" ht="15.6" customHeight="1">
      <c r="A27" s="188" t="s">
        <v>173</v>
      </c>
      <c r="B27" s="189">
        <v>232135</v>
      </c>
      <c r="C27" s="189">
        <v>232956</v>
      </c>
      <c r="D27" s="189">
        <v>1208177</v>
      </c>
      <c r="E27" s="189">
        <v>1377102</v>
      </c>
      <c r="F27" s="190">
        <v>13.98180895680021</v>
      </c>
    </row>
    <row r="28" spans="1:7" ht="15.6" customHeight="1">
      <c r="A28" s="188" t="s">
        <v>177</v>
      </c>
      <c r="B28" s="189">
        <v>722172</v>
      </c>
      <c r="C28" s="189">
        <v>683375</v>
      </c>
      <c r="D28" s="189">
        <v>4602369</v>
      </c>
      <c r="E28" s="189">
        <v>4324527</v>
      </c>
      <c r="F28" s="190">
        <v>-6.036934457015505</v>
      </c>
    </row>
    <row r="29" spans="1:7" ht="15.6" customHeight="1">
      <c r="A29" s="188" t="s">
        <v>178</v>
      </c>
      <c r="B29" s="189">
        <v>304217</v>
      </c>
      <c r="C29" s="189">
        <v>308469</v>
      </c>
      <c r="D29" s="189">
        <v>1873402</v>
      </c>
      <c r="E29" s="189">
        <v>1888115</v>
      </c>
      <c r="F29" s="190">
        <v>0.78536267175971375</v>
      </c>
    </row>
    <row r="30" spans="1:7" ht="15.6" customHeight="1">
      <c r="A30" s="188" t="s">
        <v>179</v>
      </c>
      <c r="B30" s="189">
        <v>128392</v>
      </c>
      <c r="C30" s="189">
        <v>158295</v>
      </c>
      <c r="D30" s="189">
        <v>821059</v>
      </c>
      <c r="E30" s="189">
        <v>870445</v>
      </c>
      <c r="F30" s="190">
        <v>6.0149148843140381</v>
      </c>
    </row>
    <row r="31" spans="1:7" ht="15.6" customHeight="1">
      <c r="A31" s="188" t="s">
        <v>180</v>
      </c>
      <c r="B31" s="189">
        <v>199697</v>
      </c>
      <c r="C31" s="189">
        <v>145459</v>
      </c>
      <c r="D31" s="189">
        <v>1022875</v>
      </c>
      <c r="E31" s="189">
        <v>923569</v>
      </c>
      <c r="F31" s="190">
        <v>-9.7085176585604245</v>
      </c>
    </row>
    <row r="32" spans="1:7" ht="15.6" customHeight="1">
      <c r="A32" s="188" t="s">
        <v>181</v>
      </c>
      <c r="B32" s="189">
        <v>6556217</v>
      </c>
      <c r="C32" s="189">
        <v>6750254</v>
      </c>
      <c r="D32" s="189">
        <v>37605350</v>
      </c>
      <c r="E32" s="189">
        <v>36437981</v>
      </c>
      <c r="F32" s="190">
        <v>-3.1042630902251891</v>
      </c>
    </row>
    <row r="33" spans="1:6" ht="15.6" customHeight="1">
      <c r="A33" s="188" t="s">
        <v>182</v>
      </c>
      <c r="B33" s="189">
        <v>493399</v>
      </c>
      <c r="C33" s="189">
        <v>459957</v>
      </c>
      <c r="D33" s="189">
        <v>2518955</v>
      </c>
      <c r="E33" s="189">
        <v>2471125</v>
      </c>
      <c r="F33" s="190">
        <v>-1.898803273579716</v>
      </c>
    </row>
    <row r="34" spans="1:6" ht="15.6" customHeight="1">
      <c r="A34" s="188" t="s">
        <v>183</v>
      </c>
      <c r="B34" s="189">
        <v>75918</v>
      </c>
      <c r="C34" s="189">
        <v>91145</v>
      </c>
      <c r="D34" s="189">
        <v>398202</v>
      </c>
      <c r="E34" s="189">
        <v>480240</v>
      </c>
      <c r="F34" s="190">
        <v>20.602106468576249</v>
      </c>
    </row>
    <row r="35" spans="1:6" ht="15.6" customHeight="1">
      <c r="A35" s="156" t="s">
        <v>153</v>
      </c>
      <c r="B35" s="76">
        <f>SUM(B7:B34)</f>
        <v>24217346</v>
      </c>
      <c r="C35" s="77">
        <f>SUM(C7:C34)</f>
        <v>24483509</v>
      </c>
      <c r="D35" s="76">
        <f>SUM(D7:D34)</f>
        <v>140941953</v>
      </c>
      <c r="E35" s="78">
        <f>SUM(E7:E34)</f>
        <v>140343243</v>
      </c>
      <c r="F35" s="177">
        <f>E35*100/D35-100</f>
        <v>-0.42479189996750222</v>
      </c>
    </row>
    <row r="36" spans="1:6" ht="15.6" customHeight="1">
      <c r="A36" s="73" t="s">
        <v>52</v>
      </c>
      <c r="B36" s="72"/>
      <c r="D36" s="72"/>
      <c r="E36" s="23"/>
    </row>
  </sheetData>
  <mergeCells count="3">
    <mergeCell ref="B5:C5"/>
    <mergeCell ref="D5:F5"/>
    <mergeCell ref="A5:A6"/>
  </mergeCells>
  <conditionalFormatting sqref="A7:F34">
    <cfRule type="expression" dxfId="59" priority="2">
      <formula>MOD(ROW(),2)=0</formula>
    </cfRule>
  </conditionalFormatting>
  <conditionalFormatting sqref="F7:F35">
    <cfRule type="expression" dxfId="5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813A8-B042-4DD6-BF5C-08A0A06E3B3A}">
  <sheetPr codeName="Hoja1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59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13</v>
      </c>
      <c r="E7" s="189">
        <v>0</v>
      </c>
      <c r="F7" s="190">
        <v>-100</v>
      </c>
      <c r="G7" s="13"/>
    </row>
    <row r="8" spans="1:14" ht="15.6" customHeight="1">
      <c r="A8" s="188" t="s">
        <v>11</v>
      </c>
      <c r="B8" s="189">
        <v>90867</v>
      </c>
      <c r="C8" s="189">
        <v>123836</v>
      </c>
      <c r="D8" s="189">
        <v>615630</v>
      </c>
      <c r="E8" s="189">
        <v>917244</v>
      </c>
      <c r="F8" s="190">
        <v>48.99273914526583</v>
      </c>
      <c r="G8" s="6"/>
    </row>
    <row r="9" spans="1:14" ht="15.6" customHeight="1">
      <c r="A9" s="188" t="s">
        <v>8</v>
      </c>
      <c r="B9" s="189">
        <v>34285</v>
      </c>
      <c r="C9" s="189">
        <v>23993</v>
      </c>
      <c r="D9" s="189">
        <v>166832</v>
      </c>
      <c r="E9" s="189">
        <v>83780</v>
      </c>
      <c r="F9" s="190">
        <v>-49.781816438093408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74</v>
      </c>
      <c r="F10" s="190" t="s">
        <v>151</v>
      </c>
    </row>
    <row r="11" spans="1:14" ht="15.6" customHeight="1">
      <c r="A11" s="188" t="s">
        <v>9</v>
      </c>
      <c r="B11" s="189">
        <v>4472863</v>
      </c>
      <c r="C11" s="189">
        <v>4632791</v>
      </c>
      <c r="D11" s="189">
        <v>26727711</v>
      </c>
      <c r="E11" s="189">
        <v>26020708</v>
      </c>
      <c r="F11" s="190">
        <v>-2.6452059437487918</v>
      </c>
    </row>
    <row r="12" spans="1:14" ht="15.6" customHeight="1">
      <c r="A12" s="188" t="s">
        <v>6</v>
      </c>
      <c r="B12" s="189">
        <v>129497</v>
      </c>
      <c r="C12" s="189">
        <v>128030</v>
      </c>
      <c r="D12" s="189">
        <v>798710</v>
      </c>
      <c r="E12" s="189">
        <v>762566</v>
      </c>
      <c r="F12" s="190">
        <v>-4.5252970414793907</v>
      </c>
    </row>
    <row r="13" spans="1:14" ht="15.6" customHeight="1">
      <c r="A13" s="188" t="s">
        <v>175</v>
      </c>
      <c r="B13" s="189">
        <v>26589</v>
      </c>
      <c r="C13" s="189">
        <v>30699</v>
      </c>
      <c r="D13" s="189">
        <v>149449</v>
      </c>
      <c r="E13" s="189">
        <v>145516</v>
      </c>
      <c r="F13" s="190">
        <v>-2.6316669900768801</v>
      </c>
    </row>
    <row r="14" spans="1:14" ht="15.6" customHeight="1">
      <c r="A14" s="188" t="s">
        <v>148</v>
      </c>
      <c r="B14" s="189">
        <v>2812245</v>
      </c>
      <c r="C14" s="189">
        <v>2913343</v>
      </c>
      <c r="D14" s="189">
        <v>17795380</v>
      </c>
      <c r="E14" s="189">
        <v>18454877</v>
      </c>
      <c r="F14" s="190">
        <v>3.7060012205415092</v>
      </c>
    </row>
    <row r="15" spans="1:14" ht="15.6" customHeight="1">
      <c r="A15" s="188" t="s">
        <v>145</v>
      </c>
      <c r="B15" s="189">
        <v>425088</v>
      </c>
      <c r="C15" s="189">
        <v>377745</v>
      </c>
      <c r="D15" s="189">
        <v>2386620</v>
      </c>
      <c r="E15" s="189">
        <v>2451437</v>
      </c>
      <c r="F15" s="190">
        <v>2.715849192581985</v>
      </c>
    </row>
    <row r="16" spans="1:14" ht="15.6" customHeight="1">
      <c r="A16" s="188" t="s">
        <v>144</v>
      </c>
      <c r="B16" s="189">
        <v>50164</v>
      </c>
      <c r="C16" s="189">
        <v>54886</v>
      </c>
      <c r="D16" s="189">
        <v>288906</v>
      </c>
      <c r="E16" s="189">
        <v>282551</v>
      </c>
      <c r="F16" s="190">
        <v>-2.1996774037230149</v>
      </c>
      <c r="G16" s="1"/>
    </row>
    <row r="17" spans="1:7" ht="15.6" customHeight="1">
      <c r="A17" s="188" t="s">
        <v>150</v>
      </c>
      <c r="B17" s="189">
        <v>107686</v>
      </c>
      <c r="C17" s="189">
        <v>128553</v>
      </c>
      <c r="D17" s="189">
        <v>623306</v>
      </c>
      <c r="E17" s="189">
        <v>968274</v>
      </c>
      <c r="F17" s="190">
        <v>55.344886781131578</v>
      </c>
      <c r="G17" s="2"/>
    </row>
    <row r="18" spans="1:7" ht="15.6" customHeight="1">
      <c r="A18" s="188" t="s">
        <v>147</v>
      </c>
      <c r="B18" s="189">
        <v>5875</v>
      </c>
      <c r="C18" s="189">
        <v>7321</v>
      </c>
      <c r="D18" s="189">
        <v>33917</v>
      </c>
      <c r="E18" s="189">
        <v>38543</v>
      </c>
      <c r="F18" s="190">
        <v>13.63917799333667</v>
      </c>
    </row>
    <row r="19" spans="1:7" ht="15.6" customHeight="1">
      <c r="A19" s="188" t="s">
        <v>143</v>
      </c>
      <c r="B19" s="189">
        <v>49199</v>
      </c>
      <c r="C19" s="189">
        <v>172</v>
      </c>
      <c r="D19" s="189">
        <v>187127</v>
      </c>
      <c r="E19" s="189">
        <v>97471</v>
      </c>
      <c r="F19" s="190">
        <v>-47.91184596557418</v>
      </c>
    </row>
    <row r="20" spans="1:7" ht="15.6" customHeight="1">
      <c r="A20" s="188" t="s">
        <v>142</v>
      </c>
      <c r="B20" s="189">
        <v>87517</v>
      </c>
      <c r="C20" s="189">
        <v>80975</v>
      </c>
      <c r="D20" s="189">
        <v>505985</v>
      </c>
      <c r="E20" s="189">
        <v>516678</v>
      </c>
      <c r="F20" s="190">
        <v>2.1133037540638502</v>
      </c>
    </row>
    <row r="21" spans="1:7" ht="15.6" customHeight="1">
      <c r="A21" s="188" t="s">
        <v>149</v>
      </c>
      <c r="B21" s="189">
        <v>110936</v>
      </c>
      <c r="C21" s="189">
        <v>67198</v>
      </c>
      <c r="D21" s="189">
        <v>557678</v>
      </c>
      <c r="E21" s="189">
        <v>475651</v>
      </c>
      <c r="F21" s="190">
        <v>-14.7086670085605</v>
      </c>
    </row>
    <row r="22" spans="1:7" ht="15.6" customHeight="1">
      <c r="A22" s="188" t="s">
        <v>146</v>
      </c>
      <c r="B22" s="189">
        <v>1617193</v>
      </c>
      <c r="C22" s="189">
        <v>1427950</v>
      </c>
      <c r="D22" s="189">
        <v>8003313</v>
      </c>
      <c r="E22" s="189">
        <v>7739196</v>
      </c>
      <c r="F22" s="190">
        <v>-3.3000958478070288</v>
      </c>
    </row>
    <row r="23" spans="1:7" ht="15.6" customHeight="1">
      <c r="A23" s="188" t="s">
        <v>165</v>
      </c>
      <c r="B23" s="189">
        <v>339921</v>
      </c>
      <c r="C23" s="189">
        <v>252411</v>
      </c>
      <c r="D23" s="189">
        <v>1930691</v>
      </c>
      <c r="E23" s="189">
        <v>2247489</v>
      </c>
      <c r="F23" s="190">
        <v>16.408529381449441</v>
      </c>
    </row>
    <row r="24" spans="1:7" ht="15.6" customHeight="1">
      <c r="A24" s="188" t="s">
        <v>141</v>
      </c>
      <c r="B24" s="189">
        <v>40343</v>
      </c>
      <c r="C24" s="189">
        <v>43702</v>
      </c>
      <c r="D24" s="189">
        <v>225598</v>
      </c>
      <c r="E24" s="189">
        <v>244769</v>
      </c>
      <c r="F24" s="190">
        <v>8.4978590235729001</v>
      </c>
    </row>
    <row r="25" spans="1:7" ht="15.6" customHeight="1">
      <c r="A25" s="188" t="s">
        <v>140</v>
      </c>
      <c r="B25" s="189">
        <v>2754</v>
      </c>
      <c r="C25" s="189">
        <v>2199</v>
      </c>
      <c r="D25" s="189">
        <v>15945</v>
      </c>
      <c r="E25" s="189">
        <v>12692</v>
      </c>
      <c r="F25" s="190">
        <v>-20.401379742866101</v>
      </c>
    </row>
    <row r="26" spans="1:7" ht="15.6" customHeight="1">
      <c r="A26" s="188" t="s">
        <v>152</v>
      </c>
      <c r="B26" s="189">
        <v>107</v>
      </c>
      <c r="C26" s="189">
        <v>0</v>
      </c>
      <c r="D26" s="189">
        <v>909</v>
      </c>
      <c r="E26" s="189">
        <v>0</v>
      </c>
      <c r="F26" s="190">
        <v>-100</v>
      </c>
    </row>
    <row r="27" spans="1:7" ht="15.6" customHeight="1">
      <c r="A27" s="188" t="s">
        <v>173</v>
      </c>
      <c r="B27" s="189">
        <v>14</v>
      </c>
      <c r="C27" s="189">
        <v>0</v>
      </c>
      <c r="D27" s="189">
        <v>14</v>
      </c>
      <c r="E27" s="189">
        <v>29</v>
      </c>
      <c r="F27" s="190">
        <v>107.1428571428571</v>
      </c>
    </row>
    <row r="28" spans="1:7" ht="15.6" customHeight="1">
      <c r="A28" s="188" t="s">
        <v>177</v>
      </c>
      <c r="B28" s="189">
        <v>346231</v>
      </c>
      <c r="C28" s="189">
        <v>298453</v>
      </c>
      <c r="D28" s="189">
        <v>2334587</v>
      </c>
      <c r="E28" s="189">
        <v>2010639</v>
      </c>
      <c r="F28" s="190">
        <v>-13.87603032142302</v>
      </c>
    </row>
    <row r="29" spans="1:7" ht="15.6" customHeight="1">
      <c r="A29" s="188" t="s">
        <v>178</v>
      </c>
      <c r="B29" s="189">
        <v>123368</v>
      </c>
      <c r="C29" s="189">
        <v>125000</v>
      </c>
      <c r="D29" s="189">
        <v>713468</v>
      </c>
      <c r="E29" s="189">
        <v>773922</v>
      </c>
      <c r="F29" s="190">
        <v>8.4732601882635237</v>
      </c>
    </row>
    <row r="30" spans="1:7" ht="15.6" customHeight="1">
      <c r="A30" s="188" t="s">
        <v>179</v>
      </c>
      <c r="B30" s="189">
        <v>84182</v>
      </c>
      <c r="C30" s="189">
        <v>97193</v>
      </c>
      <c r="D30" s="189">
        <v>526214</v>
      </c>
      <c r="E30" s="189">
        <v>566320</v>
      </c>
      <c r="F30" s="190">
        <v>7.6216140201514966</v>
      </c>
    </row>
    <row r="31" spans="1:7" ht="15.6" customHeight="1">
      <c r="A31" s="188" t="s">
        <v>180</v>
      </c>
      <c r="B31" s="189">
        <v>10352</v>
      </c>
      <c r="C31" s="189">
        <v>10798</v>
      </c>
      <c r="D31" s="189">
        <v>71607</v>
      </c>
      <c r="E31" s="189">
        <v>75893</v>
      </c>
      <c r="F31" s="190">
        <v>5.9854483500216427</v>
      </c>
    </row>
    <row r="32" spans="1:7" ht="15.6" customHeight="1">
      <c r="A32" s="188" t="s">
        <v>181</v>
      </c>
      <c r="B32" s="189">
        <v>5147281</v>
      </c>
      <c r="C32" s="189">
        <v>5133572</v>
      </c>
      <c r="D32" s="189">
        <v>29602164</v>
      </c>
      <c r="E32" s="189">
        <v>28334465</v>
      </c>
      <c r="F32" s="190">
        <v>-4.2824538097957969</v>
      </c>
    </row>
    <row r="33" spans="1:6" ht="15.6" customHeight="1">
      <c r="A33" s="188" t="s">
        <v>182</v>
      </c>
      <c r="B33" s="189">
        <v>316966</v>
      </c>
      <c r="C33" s="189">
        <v>298719</v>
      </c>
      <c r="D33" s="189">
        <v>1579531</v>
      </c>
      <c r="E33" s="189">
        <v>1578099</v>
      </c>
      <c r="F33" s="190">
        <v>-9.0659822440969151E-2</v>
      </c>
    </row>
    <row r="34" spans="1:6" ht="15.6" customHeight="1">
      <c r="A34" s="188" t="s">
        <v>183</v>
      </c>
      <c r="B34" s="189">
        <v>31115</v>
      </c>
      <c r="C34" s="189">
        <v>26561</v>
      </c>
      <c r="D34" s="189">
        <v>143814</v>
      </c>
      <c r="E34" s="189">
        <v>176486</v>
      </c>
      <c r="F34" s="190">
        <v>22.718233273533869</v>
      </c>
    </row>
    <row r="35" spans="1:6" ht="15.6" customHeight="1">
      <c r="A35" s="156" t="s">
        <v>153</v>
      </c>
      <c r="B35" s="76">
        <f>SUM(B7:B34)</f>
        <v>16462638</v>
      </c>
      <c r="C35" s="77">
        <f>SUM(C7:C34)</f>
        <v>16286100</v>
      </c>
      <c r="D35" s="178">
        <f>SUM(D7:D34)</f>
        <v>95985119</v>
      </c>
      <c r="E35" s="78">
        <f>SUM(E7:E34)</f>
        <v>94975369</v>
      </c>
      <c r="F35" s="140">
        <f>E35*100/D35-100</f>
        <v>-1.0519859854526032</v>
      </c>
    </row>
    <row r="36" spans="1:6" ht="15.6" customHeight="1">
      <c r="A36" s="73" t="s">
        <v>52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57" priority="2">
      <formula>MOD(ROW(),2)=0</formula>
    </cfRule>
  </conditionalFormatting>
  <conditionalFormatting sqref="F7:F35">
    <cfRule type="expression" dxfId="5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8CEF6-14A2-4C63-A23E-B6A0B3CEFE81}">
  <sheetPr codeName="Hoja1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60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3131.5659999999998</v>
      </c>
      <c r="C7" s="189">
        <v>3146.1850000000009</v>
      </c>
      <c r="D7" s="189">
        <v>11465.404</v>
      </c>
      <c r="E7" s="189">
        <v>10747.861000000001</v>
      </c>
      <c r="F7" s="190">
        <v>-6.2583315860479019</v>
      </c>
      <c r="G7" s="37"/>
    </row>
    <row r="8" spans="1:14" ht="15.6" customHeight="1">
      <c r="A8" s="188" t="s">
        <v>11</v>
      </c>
      <c r="B8" s="189">
        <v>555.95299999999997</v>
      </c>
      <c r="C8" s="189">
        <v>0</v>
      </c>
      <c r="D8" s="189">
        <v>555.95299999999997</v>
      </c>
      <c r="E8" s="189">
        <v>0</v>
      </c>
      <c r="F8" s="190">
        <v>-100</v>
      </c>
      <c r="G8" s="6"/>
    </row>
    <row r="9" spans="1:14" ht="15.6" customHeight="1">
      <c r="A9" s="188" t="s">
        <v>8</v>
      </c>
      <c r="B9" s="189">
        <v>955.71299999999997</v>
      </c>
      <c r="C9" s="189">
        <v>693.70299999999997</v>
      </c>
      <c r="D9" s="189">
        <v>2494.2669999999998</v>
      </c>
      <c r="E9" s="189">
        <v>1616.348</v>
      </c>
      <c r="F9" s="190">
        <v>-35.197474849324458</v>
      </c>
      <c r="G9" s="6"/>
    </row>
    <row r="10" spans="1:14" ht="15.6" customHeight="1">
      <c r="A10" s="188" t="s">
        <v>10</v>
      </c>
      <c r="B10" s="189">
        <v>1018.067</v>
      </c>
      <c r="C10" s="189">
        <v>897.31299999999999</v>
      </c>
      <c r="D10" s="189">
        <v>6413.6559999999999</v>
      </c>
      <c r="E10" s="189">
        <v>4297.4570000000012</v>
      </c>
      <c r="F10" s="190">
        <v>-32.99520585450793</v>
      </c>
    </row>
    <row r="11" spans="1:14" ht="15.6" customHeight="1">
      <c r="A11" s="188" t="s">
        <v>9</v>
      </c>
      <c r="B11" s="189">
        <v>116.473</v>
      </c>
      <c r="C11" s="189">
        <v>101.343</v>
      </c>
      <c r="D11" s="189">
        <v>563.88099999999986</v>
      </c>
      <c r="E11" s="189">
        <v>402.36500000000001</v>
      </c>
      <c r="F11" s="190">
        <v>-28.643632255741888</v>
      </c>
    </row>
    <row r="12" spans="1:14" ht="15.6" customHeight="1">
      <c r="A12" s="188" t="s">
        <v>6</v>
      </c>
      <c r="B12" s="189">
        <v>1462.1959999999999</v>
      </c>
      <c r="C12" s="189">
        <v>1079.038</v>
      </c>
      <c r="D12" s="189">
        <v>5807.9140000000016</v>
      </c>
      <c r="E12" s="189">
        <v>4702.3520000000017</v>
      </c>
      <c r="F12" s="190">
        <v>-19.03544026306173</v>
      </c>
    </row>
    <row r="13" spans="1:14" ht="15.6" customHeight="1">
      <c r="A13" s="188" t="s">
        <v>175</v>
      </c>
      <c r="B13" s="189">
        <v>252.803</v>
      </c>
      <c r="C13" s="189">
        <v>224.69800000000001</v>
      </c>
      <c r="D13" s="189">
        <v>1047.9929999999999</v>
      </c>
      <c r="E13" s="189">
        <v>825.34300000000007</v>
      </c>
      <c r="F13" s="190">
        <v>-21.245370913737009</v>
      </c>
    </row>
    <row r="14" spans="1:14" ht="15.6" customHeight="1">
      <c r="A14" s="188" t="s">
        <v>148</v>
      </c>
      <c r="B14" s="189">
        <v>83.283999999999992</v>
      </c>
      <c r="C14" s="189">
        <v>163.21199999999999</v>
      </c>
      <c r="D14" s="189">
        <v>848.24399999999991</v>
      </c>
      <c r="E14" s="189">
        <v>659.57600000000002</v>
      </c>
      <c r="F14" s="190">
        <v>-22.2421850316654</v>
      </c>
    </row>
    <row r="15" spans="1:14" ht="15.6" customHeight="1">
      <c r="A15" s="188" t="s">
        <v>145</v>
      </c>
      <c r="B15" s="189">
        <v>0</v>
      </c>
      <c r="C15" s="189">
        <v>0</v>
      </c>
      <c r="D15" s="189">
        <v>0</v>
      </c>
      <c r="E15" s="189">
        <v>0</v>
      </c>
      <c r="F15" s="190" t="s">
        <v>151</v>
      </c>
    </row>
    <row r="16" spans="1:14" ht="15.6" customHeight="1">
      <c r="A16" s="188" t="s">
        <v>144</v>
      </c>
      <c r="B16" s="189">
        <v>35.563000000000002</v>
      </c>
      <c r="C16" s="189">
        <v>0</v>
      </c>
      <c r="D16" s="189">
        <v>159.22</v>
      </c>
      <c r="E16" s="189">
        <v>52.408000000000008</v>
      </c>
      <c r="F16" s="190">
        <v>-67.084537118452445</v>
      </c>
      <c r="G16" s="1"/>
    </row>
    <row r="17" spans="1:7" ht="15.6" customHeight="1">
      <c r="A17" s="188" t="s">
        <v>150</v>
      </c>
      <c r="B17" s="189">
        <v>302.74599999999998</v>
      </c>
      <c r="C17" s="189">
        <v>319.71199999999999</v>
      </c>
      <c r="D17" s="189">
        <v>1176.104</v>
      </c>
      <c r="E17" s="189">
        <v>1360.8789999999999</v>
      </c>
      <c r="F17" s="190">
        <v>15.71077047608034</v>
      </c>
      <c r="G17" s="2"/>
    </row>
    <row r="18" spans="1:7" ht="15.6" customHeight="1">
      <c r="A18" s="188" t="s">
        <v>147</v>
      </c>
      <c r="B18" s="189">
        <v>7.0129999999999999</v>
      </c>
      <c r="C18" s="189">
        <v>6.7069999999999999</v>
      </c>
      <c r="D18" s="189">
        <v>10.923</v>
      </c>
      <c r="E18" s="189">
        <v>6.7069999999999999</v>
      </c>
      <c r="F18" s="190">
        <v>-38.597454911654317</v>
      </c>
    </row>
    <row r="19" spans="1:7" ht="15.6" customHeight="1">
      <c r="A19" s="188" t="s">
        <v>143</v>
      </c>
      <c r="B19" s="189">
        <v>3.61</v>
      </c>
      <c r="C19" s="189">
        <v>3.863</v>
      </c>
      <c r="D19" s="189">
        <v>66.757999999999996</v>
      </c>
      <c r="E19" s="189">
        <v>42.110000000000007</v>
      </c>
      <c r="F19" s="190">
        <v>-36.921417657808782</v>
      </c>
    </row>
    <row r="20" spans="1:7" ht="15.6" customHeight="1">
      <c r="A20" s="188" t="s">
        <v>142</v>
      </c>
      <c r="B20" s="189">
        <v>2147.393</v>
      </c>
      <c r="C20" s="189">
        <v>2099.6819999999998</v>
      </c>
      <c r="D20" s="189">
        <v>9662.9209999999966</v>
      </c>
      <c r="E20" s="189">
        <v>7542.5970000000016</v>
      </c>
      <c r="F20" s="190">
        <v>-21.942888697941289</v>
      </c>
    </row>
    <row r="21" spans="1:7" ht="15.6" customHeight="1">
      <c r="A21" s="188" t="s">
        <v>149</v>
      </c>
      <c r="B21" s="189">
        <v>11.106</v>
      </c>
      <c r="C21" s="189">
        <v>12.002000000000001</v>
      </c>
      <c r="D21" s="189">
        <v>70.652999999999992</v>
      </c>
      <c r="E21" s="189">
        <v>71.724999999999994</v>
      </c>
      <c r="F21" s="190">
        <v>1.517274567251206</v>
      </c>
    </row>
    <row r="22" spans="1:7" ht="15.6" customHeight="1">
      <c r="A22" s="188" t="s">
        <v>146</v>
      </c>
      <c r="B22" s="189">
        <v>98.492000000000004</v>
      </c>
      <c r="C22" s="189">
        <v>119.998</v>
      </c>
      <c r="D22" s="189">
        <v>279.09899999999999</v>
      </c>
      <c r="E22" s="189">
        <v>324.90900000000011</v>
      </c>
      <c r="F22" s="190">
        <v>16.413530682661001</v>
      </c>
    </row>
    <row r="23" spans="1:7" ht="15.6" customHeight="1">
      <c r="A23" s="188" t="s">
        <v>165</v>
      </c>
      <c r="B23" s="189">
        <v>1.73</v>
      </c>
      <c r="C23" s="189">
        <v>1.1579999999999999</v>
      </c>
      <c r="D23" s="189">
        <v>11.305</v>
      </c>
      <c r="E23" s="189">
        <v>12.521000000000001</v>
      </c>
      <c r="F23" s="190">
        <v>10.75630252100842</v>
      </c>
    </row>
    <row r="24" spans="1:7" ht="15.6" customHeight="1">
      <c r="A24" s="188" t="s">
        <v>141</v>
      </c>
      <c r="B24" s="189">
        <v>185.96299999999999</v>
      </c>
      <c r="C24" s="189">
        <v>169.70400000000001</v>
      </c>
      <c r="D24" s="189">
        <v>1002.1369999999999</v>
      </c>
      <c r="E24" s="189">
        <v>1046.8610000000001</v>
      </c>
      <c r="F24" s="190">
        <v>4.4628628620637727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98.362000000000009</v>
      </c>
      <c r="C26" s="189">
        <v>92.614000000000004</v>
      </c>
      <c r="D26" s="189">
        <v>418.56100000000009</v>
      </c>
      <c r="E26" s="189">
        <v>326.39200000000011</v>
      </c>
      <c r="F26" s="190">
        <v>-22.02044624319991</v>
      </c>
    </row>
    <row r="27" spans="1:7" ht="15.6" customHeight="1">
      <c r="A27" s="188" t="s">
        <v>173</v>
      </c>
      <c r="B27" s="189">
        <v>1009.174</v>
      </c>
      <c r="C27" s="189">
        <v>1042.614</v>
      </c>
      <c r="D27" s="189">
        <v>10844.386</v>
      </c>
      <c r="E27" s="189">
        <v>8716.3039999999983</v>
      </c>
      <c r="F27" s="190">
        <v>-19.62381272669565</v>
      </c>
    </row>
    <row r="28" spans="1:7" ht="15.6" customHeight="1">
      <c r="A28" s="188" t="s">
        <v>177</v>
      </c>
      <c r="B28" s="189">
        <v>159.93899999999999</v>
      </c>
      <c r="C28" s="189">
        <v>174.59700000000001</v>
      </c>
      <c r="D28" s="189">
        <v>871.50800000000061</v>
      </c>
      <c r="E28" s="189">
        <v>902.42099999999982</v>
      </c>
      <c r="F28" s="190">
        <v>3.5470701359022878</v>
      </c>
    </row>
    <row r="29" spans="1:7" ht="15.6" customHeight="1">
      <c r="A29" s="188" t="s">
        <v>178</v>
      </c>
      <c r="B29" s="189">
        <v>107.44499999999999</v>
      </c>
      <c r="C29" s="189">
        <v>149.98599999999999</v>
      </c>
      <c r="D29" s="189">
        <v>1646.4580000000001</v>
      </c>
      <c r="E29" s="189">
        <v>940.29599999999982</v>
      </c>
      <c r="F29" s="190">
        <v>-42.889767002863117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84.338000000000008</v>
      </c>
      <c r="C31" s="189">
        <v>95.876000000000005</v>
      </c>
      <c r="D31" s="189">
        <v>590.50400000000002</v>
      </c>
      <c r="E31" s="189">
        <v>759.32799999999997</v>
      </c>
      <c r="F31" s="190">
        <v>28.58981480227061</v>
      </c>
    </row>
    <row r="32" spans="1:7" ht="15.6" customHeight="1">
      <c r="A32" s="188" t="s">
        <v>181</v>
      </c>
      <c r="B32" s="189">
        <v>68.459000000000003</v>
      </c>
      <c r="C32" s="189">
        <v>84.312000000000012</v>
      </c>
      <c r="D32" s="189">
        <v>530.30700000000002</v>
      </c>
      <c r="E32" s="189">
        <v>681.57100000000003</v>
      </c>
      <c r="F32" s="190">
        <v>28.523855049999359</v>
      </c>
    </row>
    <row r="33" spans="1:6" ht="15.6" customHeight="1">
      <c r="A33" s="188" t="s">
        <v>182</v>
      </c>
      <c r="B33" s="189">
        <v>1995.087</v>
      </c>
      <c r="C33" s="189">
        <v>2313.498</v>
      </c>
      <c r="D33" s="189">
        <v>13595.087</v>
      </c>
      <c r="E33" s="189">
        <v>12571.017</v>
      </c>
      <c r="F33" s="190">
        <v>-7.5326476395480171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13892.474999999999</v>
      </c>
      <c r="C35" s="77">
        <f>SUM(C7:C34)</f>
        <v>12991.814999999999</v>
      </c>
      <c r="D35" s="76">
        <f>SUM(D7:D34)</f>
        <v>70133.243000000002</v>
      </c>
      <c r="E35" s="78">
        <f>SUM(E7:E34)</f>
        <v>58609.348000000013</v>
      </c>
      <c r="F35" s="140">
        <f>E35*100/D35-100</f>
        <v>-16.43143038458949</v>
      </c>
    </row>
    <row r="36" spans="1:6" ht="15.6" customHeight="1">
      <c r="A36" s="73" t="s">
        <v>86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55" priority="2">
      <formula>MOD(ROW(),2)=0</formula>
    </cfRule>
  </conditionalFormatting>
  <conditionalFormatting sqref="F7:F35">
    <cfRule type="expression" dxfId="5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5D634-491B-4E1D-BE70-44B91B84EE4A}">
  <sheetPr codeName="Hoja1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61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10822</v>
      </c>
      <c r="C7" s="189">
        <v>7135</v>
      </c>
      <c r="D7" s="189">
        <v>34885</v>
      </c>
      <c r="E7" s="189">
        <v>23169</v>
      </c>
      <c r="F7" s="190">
        <v>-33.58463523004157</v>
      </c>
      <c r="G7" s="37"/>
    </row>
    <row r="8" spans="1:14" ht="15.6" customHeight="1">
      <c r="A8" s="188" t="s">
        <v>11</v>
      </c>
      <c r="B8" s="189">
        <v>3881</v>
      </c>
      <c r="C8" s="189">
        <v>1195</v>
      </c>
      <c r="D8" s="189">
        <v>8257</v>
      </c>
      <c r="E8" s="189">
        <v>10937</v>
      </c>
      <c r="F8" s="190">
        <v>32.457308949981837</v>
      </c>
      <c r="G8" s="6"/>
    </row>
    <row r="9" spans="1:14" ht="15.6" customHeight="1">
      <c r="A9" s="188" t="s">
        <v>8</v>
      </c>
      <c r="B9" s="189">
        <v>7446</v>
      </c>
      <c r="C9" s="189">
        <v>6199</v>
      </c>
      <c r="D9" s="189">
        <v>33683</v>
      </c>
      <c r="E9" s="189">
        <v>31722</v>
      </c>
      <c r="F9" s="190">
        <v>-5.8219279755366244</v>
      </c>
      <c r="G9" s="6"/>
    </row>
    <row r="10" spans="1:14" ht="15.6" customHeight="1">
      <c r="A10" s="188" t="s">
        <v>10</v>
      </c>
      <c r="B10" s="189">
        <v>5070</v>
      </c>
      <c r="C10" s="189">
        <v>4487</v>
      </c>
      <c r="D10" s="189">
        <v>24218</v>
      </c>
      <c r="E10" s="189">
        <v>20893</v>
      </c>
      <c r="F10" s="190">
        <v>-13.729457428359069</v>
      </c>
    </row>
    <row r="11" spans="1:14" ht="15.6" customHeight="1">
      <c r="A11" s="188" t="s">
        <v>9</v>
      </c>
      <c r="B11" s="189">
        <v>248609</v>
      </c>
      <c r="C11" s="189">
        <v>299470</v>
      </c>
      <c r="D11" s="189">
        <v>1533974</v>
      </c>
      <c r="E11" s="189">
        <v>1509476</v>
      </c>
      <c r="F11" s="190">
        <v>-1.5970283720584599</v>
      </c>
    </row>
    <row r="12" spans="1:14" ht="15.6" customHeight="1">
      <c r="A12" s="188" t="s">
        <v>6</v>
      </c>
      <c r="B12" s="189">
        <v>9400</v>
      </c>
      <c r="C12" s="189">
        <v>10510</v>
      </c>
      <c r="D12" s="189">
        <v>56198</v>
      </c>
      <c r="E12" s="189">
        <v>67968</v>
      </c>
      <c r="F12" s="190">
        <v>20.94380582938895</v>
      </c>
    </row>
    <row r="13" spans="1:14" ht="15.6" customHeight="1">
      <c r="A13" s="188" t="s">
        <v>175</v>
      </c>
      <c r="B13" s="189">
        <v>15689</v>
      </c>
      <c r="C13" s="189">
        <v>13430</v>
      </c>
      <c r="D13" s="189">
        <v>61062</v>
      </c>
      <c r="E13" s="189">
        <v>49949</v>
      </c>
      <c r="F13" s="190">
        <v>-18.199534898955161</v>
      </c>
    </row>
    <row r="14" spans="1:14" ht="15.6" customHeight="1">
      <c r="A14" s="188" t="s">
        <v>148</v>
      </c>
      <c r="B14" s="189">
        <v>162707</v>
      </c>
      <c r="C14" s="189">
        <v>170350</v>
      </c>
      <c r="D14" s="189">
        <v>842112</v>
      </c>
      <c r="E14" s="189">
        <v>900520</v>
      </c>
      <c r="F14" s="190">
        <v>6.9358945128439018</v>
      </c>
    </row>
    <row r="15" spans="1:14" ht="15.6" customHeight="1">
      <c r="A15" s="188" t="s">
        <v>145</v>
      </c>
      <c r="B15" s="189">
        <v>2162</v>
      </c>
      <c r="C15" s="189">
        <v>2268</v>
      </c>
      <c r="D15" s="189">
        <v>12228</v>
      </c>
      <c r="E15" s="189">
        <v>11990</v>
      </c>
      <c r="F15" s="190">
        <v>-1.94635263330062</v>
      </c>
    </row>
    <row r="16" spans="1:14" ht="15.6" customHeight="1">
      <c r="A16" s="188" t="s">
        <v>144</v>
      </c>
      <c r="B16" s="189">
        <v>24003</v>
      </c>
      <c r="C16" s="189">
        <v>21605</v>
      </c>
      <c r="D16" s="189">
        <v>121601</v>
      </c>
      <c r="E16" s="189">
        <v>133800</v>
      </c>
      <c r="F16" s="190">
        <v>10.03198986850437</v>
      </c>
      <c r="G16" s="1"/>
    </row>
    <row r="17" spans="1:7" ht="15.6" customHeight="1">
      <c r="A17" s="188" t="s">
        <v>150</v>
      </c>
      <c r="B17" s="189">
        <v>3235</v>
      </c>
      <c r="C17" s="189">
        <v>2958</v>
      </c>
      <c r="D17" s="189">
        <v>10873</v>
      </c>
      <c r="E17" s="189">
        <v>14006</v>
      </c>
      <c r="F17" s="190">
        <v>28.814494619700181</v>
      </c>
      <c r="G17" s="2"/>
    </row>
    <row r="18" spans="1:7" ht="15.6" customHeight="1">
      <c r="A18" s="188" t="s">
        <v>147</v>
      </c>
      <c r="B18" s="189">
        <v>60414</v>
      </c>
      <c r="C18" s="189">
        <v>69667</v>
      </c>
      <c r="D18" s="189">
        <v>381633</v>
      </c>
      <c r="E18" s="189">
        <v>378747</v>
      </c>
      <c r="F18" s="190">
        <v>-0.75622391145419954</v>
      </c>
    </row>
    <row r="19" spans="1:7" ht="15.6" customHeight="1">
      <c r="A19" s="188" t="s">
        <v>143</v>
      </c>
      <c r="B19" s="189">
        <v>1278</v>
      </c>
      <c r="C19" s="189">
        <v>599</v>
      </c>
      <c r="D19" s="189">
        <v>7051</v>
      </c>
      <c r="E19" s="189">
        <v>5469</v>
      </c>
      <c r="F19" s="190">
        <v>-22.436533824989372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12866</v>
      </c>
      <c r="E20" s="189">
        <v>10259</v>
      </c>
      <c r="F20" s="190">
        <v>-20.262707912327059</v>
      </c>
    </row>
    <row r="21" spans="1:7" ht="15.6" customHeight="1">
      <c r="A21" s="188" t="s">
        <v>149</v>
      </c>
      <c r="B21" s="189">
        <v>1871</v>
      </c>
      <c r="C21" s="189">
        <v>10644</v>
      </c>
      <c r="D21" s="189">
        <v>68577</v>
      </c>
      <c r="E21" s="189">
        <v>81066</v>
      </c>
      <c r="F21" s="190">
        <v>18.211645303819068</v>
      </c>
    </row>
    <row r="22" spans="1:7" ht="15.6" customHeight="1">
      <c r="A22" s="188" t="s">
        <v>146</v>
      </c>
      <c r="B22" s="189">
        <v>233620</v>
      </c>
      <c r="C22" s="189">
        <v>244685</v>
      </c>
      <c r="D22" s="189">
        <v>1519144</v>
      </c>
      <c r="E22" s="189">
        <v>1492727</v>
      </c>
      <c r="F22" s="190">
        <v>-1.738939824006152</v>
      </c>
    </row>
    <row r="23" spans="1:7" ht="15.6" customHeight="1">
      <c r="A23" s="188" t="s">
        <v>165</v>
      </c>
      <c r="B23" s="189">
        <v>5273</v>
      </c>
      <c r="C23" s="189">
        <v>15907</v>
      </c>
      <c r="D23" s="189">
        <v>33055</v>
      </c>
      <c r="E23" s="189">
        <v>65273</v>
      </c>
      <c r="F23" s="190">
        <v>97.467856602631969</v>
      </c>
    </row>
    <row r="24" spans="1:7" ht="15.6" customHeight="1">
      <c r="A24" s="188" t="s">
        <v>141</v>
      </c>
      <c r="B24" s="189">
        <v>2328</v>
      </c>
      <c r="C24" s="189">
        <v>2212</v>
      </c>
      <c r="D24" s="189">
        <v>13457</v>
      </c>
      <c r="E24" s="189">
        <v>11100</v>
      </c>
      <c r="F24" s="190">
        <v>-17.515047930445121</v>
      </c>
    </row>
    <row r="25" spans="1:7" ht="15.6" customHeight="1">
      <c r="A25" s="188" t="s">
        <v>140</v>
      </c>
      <c r="B25" s="189">
        <v>1161</v>
      </c>
      <c r="C25" s="189">
        <v>0</v>
      </c>
      <c r="D25" s="189">
        <v>2935</v>
      </c>
      <c r="E25" s="189">
        <v>1916</v>
      </c>
      <c r="F25" s="190">
        <v>-34.718909710391827</v>
      </c>
    </row>
    <row r="26" spans="1:7" ht="15.6" customHeight="1">
      <c r="A26" s="188" t="s">
        <v>152</v>
      </c>
      <c r="B26" s="189">
        <v>2088</v>
      </c>
      <c r="C26" s="189">
        <v>2642</v>
      </c>
      <c r="D26" s="189">
        <v>11864</v>
      </c>
      <c r="E26" s="189">
        <v>10924</v>
      </c>
      <c r="F26" s="190">
        <v>-7.9231287929871863</v>
      </c>
    </row>
    <row r="27" spans="1:7" ht="15.6" customHeight="1">
      <c r="A27" s="188" t="s">
        <v>173</v>
      </c>
      <c r="B27" s="189">
        <v>2171</v>
      </c>
      <c r="C27" s="189">
        <v>2355</v>
      </c>
      <c r="D27" s="189">
        <v>16397</v>
      </c>
      <c r="E27" s="189">
        <v>16814</v>
      </c>
      <c r="F27" s="190">
        <v>2.543148136854299</v>
      </c>
    </row>
    <row r="28" spans="1:7" ht="15.6" customHeight="1">
      <c r="A28" s="188" t="s">
        <v>177</v>
      </c>
      <c r="B28" s="189">
        <v>54107</v>
      </c>
      <c r="C28" s="189">
        <v>73066</v>
      </c>
      <c r="D28" s="189">
        <v>411427</v>
      </c>
      <c r="E28" s="189">
        <v>536302</v>
      </c>
      <c r="F28" s="190">
        <v>30.35167842654954</v>
      </c>
    </row>
    <row r="29" spans="1:7" ht="15.6" customHeight="1">
      <c r="A29" s="188" t="s">
        <v>178</v>
      </c>
      <c r="B29" s="189">
        <v>4488</v>
      </c>
      <c r="C29" s="189">
        <v>3719</v>
      </c>
      <c r="D29" s="189">
        <v>26798</v>
      </c>
      <c r="E29" s="189">
        <v>23375</v>
      </c>
      <c r="F29" s="190">
        <v>-12.773341294126419</v>
      </c>
    </row>
    <row r="30" spans="1:7" ht="15.6" customHeight="1">
      <c r="A30" s="188" t="s">
        <v>179</v>
      </c>
      <c r="B30" s="189">
        <v>3463</v>
      </c>
      <c r="C30" s="189">
        <v>2130</v>
      </c>
      <c r="D30" s="189">
        <v>19479</v>
      </c>
      <c r="E30" s="189">
        <v>17714</v>
      </c>
      <c r="F30" s="190">
        <v>-9.0610400944607079</v>
      </c>
    </row>
    <row r="31" spans="1:7" ht="15.6" customHeight="1">
      <c r="A31" s="188" t="s">
        <v>180</v>
      </c>
      <c r="B31" s="189">
        <v>7614</v>
      </c>
      <c r="C31" s="189">
        <v>4876</v>
      </c>
      <c r="D31" s="189">
        <v>51645</v>
      </c>
      <c r="E31" s="189">
        <v>56652</v>
      </c>
      <c r="F31" s="190">
        <v>9.6950334011036858</v>
      </c>
    </row>
    <row r="32" spans="1:7" ht="15.6" customHeight="1">
      <c r="A32" s="188" t="s">
        <v>181</v>
      </c>
      <c r="B32" s="189">
        <v>65602</v>
      </c>
      <c r="C32" s="189">
        <v>47604</v>
      </c>
      <c r="D32" s="189">
        <v>294764</v>
      </c>
      <c r="E32" s="189">
        <v>317110</v>
      </c>
      <c r="F32" s="190">
        <v>7.5809800382678967</v>
      </c>
    </row>
    <row r="33" spans="1:6" ht="15.6" customHeight="1">
      <c r="A33" s="188" t="s">
        <v>182</v>
      </c>
      <c r="B33" s="189">
        <v>15460</v>
      </c>
      <c r="C33" s="189">
        <v>18166</v>
      </c>
      <c r="D33" s="189">
        <v>65161</v>
      </c>
      <c r="E33" s="189">
        <v>66295</v>
      </c>
      <c r="F33" s="190">
        <v>1.74030478353616</v>
      </c>
    </row>
    <row r="34" spans="1:6" ht="15.6" customHeight="1">
      <c r="A34" s="188" t="s">
        <v>183</v>
      </c>
      <c r="B34" s="189">
        <v>750</v>
      </c>
      <c r="C34" s="189">
        <v>1334</v>
      </c>
      <c r="D34" s="189">
        <v>3368</v>
      </c>
      <c r="E34" s="189">
        <v>5224</v>
      </c>
      <c r="F34" s="190">
        <v>55.106888361045122</v>
      </c>
    </row>
    <row r="35" spans="1:6" ht="15.6" customHeight="1">
      <c r="A35" s="156" t="s">
        <v>153</v>
      </c>
      <c r="B35" s="76">
        <f>SUM(B7:B34)</f>
        <v>954712</v>
      </c>
      <c r="C35" s="77">
        <f>SUM(C7:C34)</f>
        <v>1039213</v>
      </c>
      <c r="D35" s="178">
        <f>SUM(D7:D34)</f>
        <v>5678712</v>
      </c>
      <c r="E35" s="178">
        <f>SUM(E7:E34)</f>
        <v>5871397</v>
      </c>
      <c r="F35" s="140">
        <f>E35*100/D35-100</f>
        <v>3.393110973051634</v>
      </c>
    </row>
    <row r="36" spans="1:6" ht="15.6" customHeight="1">
      <c r="A36" s="73" t="s">
        <v>160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53" priority="2">
      <formula>MOD(ROW(),2)=0</formula>
    </cfRule>
  </conditionalFormatting>
  <conditionalFormatting sqref="F7:F35">
    <cfRule type="expression" dxfId="5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685AC-AE3A-41DF-ADED-7263D6036875}">
  <sheetPr codeName="Hoja1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62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4184</v>
      </c>
      <c r="C7" s="189">
        <v>2576</v>
      </c>
      <c r="D7" s="189">
        <v>17307</v>
      </c>
      <c r="E7" s="189">
        <v>13823</v>
      </c>
      <c r="F7" s="190">
        <v>-20.130583001097818</v>
      </c>
      <c r="G7" s="37"/>
    </row>
    <row r="8" spans="1:14" ht="15.6" customHeight="1">
      <c r="A8" s="188" t="s">
        <v>11</v>
      </c>
      <c r="B8" s="189">
        <v>85</v>
      </c>
      <c r="C8" s="189">
        <v>308</v>
      </c>
      <c r="D8" s="189">
        <v>727</v>
      </c>
      <c r="E8" s="189">
        <v>1007</v>
      </c>
      <c r="F8" s="190">
        <v>38.514442916093543</v>
      </c>
      <c r="G8" s="6"/>
    </row>
    <row r="9" spans="1:14" ht="15.6" customHeight="1">
      <c r="A9" s="188" t="s">
        <v>8</v>
      </c>
      <c r="B9" s="189">
        <v>3384</v>
      </c>
      <c r="C9" s="189">
        <v>2242</v>
      </c>
      <c r="D9" s="189">
        <v>13633</v>
      </c>
      <c r="E9" s="189">
        <v>12487</v>
      </c>
      <c r="F9" s="190">
        <v>-8.406073498129544</v>
      </c>
      <c r="G9" s="6"/>
    </row>
    <row r="10" spans="1:14" ht="15.6" customHeight="1">
      <c r="A10" s="188" t="s">
        <v>10</v>
      </c>
      <c r="B10" s="189">
        <v>1692</v>
      </c>
      <c r="C10" s="189">
        <v>540</v>
      </c>
      <c r="D10" s="189">
        <v>6995</v>
      </c>
      <c r="E10" s="189">
        <v>5536</v>
      </c>
      <c r="F10" s="190">
        <v>-20.857755539671189</v>
      </c>
    </row>
    <row r="11" spans="1:14" ht="15.6" customHeight="1">
      <c r="A11" s="188" t="s">
        <v>9</v>
      </c>
      <c r="B11" s="189">
        <v>237773</v>
      </c>
      <c r="C11" s="189">
        <v>285227</v>
      </c>
      <c r="D11" s="189">
        <v>1469719</v>
      </c>
      <c r="E11" s="189">
        <v>1437497</v>
      </c>
      <c r="F11" s="190">
        <v>-2.192391878991828</v>
      </c>
    </row>
    <row r="12" spans="1:14" ht="15.6" customHeight="1">
      <c r="A12" s="188" t="s">
        <v>6</v>
      </c>
      <c r="B12" s="189">
        <v>3057</v>
      </c>
      <c r="C12" s="189">
        <v>2956</v>
      </c>
      <c r="D12" s="189">
        <v>14563</v>
      </c>
      <c r="E12" s="189">
        <v>19799</v>
      </c>
      <c r="F12" s="190">
        <v>35.954130330289082</v>
      </c>
    </row>
    <row r="13" spans="1:14" ht="15.6" customHeight="1">
      <c r="A13" s="188" t="s">
        <v>175</v>
      </c>
      <c r="B13" s="189">
        <v>48</v>
      </c>
      <c r="C13" s="189">
        <v>92</v>
      </c>
      <c r="D13" s="189">
        <v>122</v>
      </c>
      <c r="E13" s="189">
        <v>182</v>
      </c>
      <c r="F13" s="190">
        <v>49.180327868852459</v>
      </c>
    </row>
    <row r="14" spans="1:14" ht="15.6" customHeight="1">
      <c r="A14" s="188" t="s">
        <v>148</v>
      </c>
      <c r="B14" s="189">
        <v>129590</v>
      </c>
      <c r="C14" s="189">
        <v>135936</v>
      </c>
      <c r="D14" s="189">
        <v>681117</v>
      </c>
      <c r="E14" s="189">
        <v>720480</v>
      </c>
      <c r="F14" s="190">
        <v>5.7791833121181782</v>
      </c>
    </row>
    <row r="15" spans="1:14" ht="15.6" customHeight="1">
      <c r="A15" s="188" t="s">
        <v>145</v>
      </c>
      <c r="B15" s="189">
        <v>1801</v>
      </c>
      <c r="C15" s="189">
        <v>1883</v>
      </c>
      <c r="D15" s="189">
        <v>10337</v>
      </c>
      <c r="E15" s="189">
        <v>9882</v>
      </c>
      <c r="F15" s="190">
        <v>-4.4016639257037866</v>
      </c>
    </row>
    <row r="16" spans="1:14" ht="15.6" customHeight="1">
      <c r="A16" s="188" t="s">
        <v>144</v>
      </c>
      <c r="B16" s="189">
        <v>4360</v>
      </c>
      <c r="C16" s="189">
        <v>1839</v>
      </c>
      <c r="D16" s="189">
        <v>16512</v>
      </c>
      <c r="E16" s="189">
        <v>10785</v>
      </c>
      <c r="F16" s="190">
        <v>-34.683866279069761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57072</v>
      </c>
      <c r="C18" s="189">
        <v>68221</v>
      </c>
      <c r="D18" s="189">
        <v>363095</v>
      </c>
      <c r="E18" s="189">
        <v>367286</v>
      </c>
      <c r="F18" s="190">
        <v>1.154243379831726</v>
      </c>
    </row>
    <row r="19" spans="1:7" ht="15.6" customHeight="1">
      <c r="A19" s="188" t="s">
        <v>143</v>
      </c>
      <c r="B19" s="189">
        <v>681</v>
      </c>
      <c r="C19" s="189">
        <v>484</v>
      </c>
      <c r="D19" s="189">
        <v>3569</v>
      </c>
      <c r="E19" s="189">
        <v>3178</v>
      </c>
      <c r="F19" s="190">
        <v>-10.95544970579995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12866</v>
      </c>
      <c r="E20" s="189">
        <v>10259</v>
      </c>
      <c r="F20" s="190">
        <v>-20.262707912327059</v>
      </c>
    </row>
    <row r="21" spans="1:7" ht="15.6" customHeight="1">
      <c r="A21" s="188" t="s">
        <v>149</v>
      </c>
      <c r="B21" s="189">
        <v>20</v>
      </c>
      <c r="C21" s="189">
        <v>8505</v>
      </c>
      <c r="D21" s="189">
        <v>54556</v>
      </c>
      <c r="E21" s="189">
        <v>68684</v>
      </c>
      <c r="F21" s="190">
        <v>25.896326710169362</v>
      </c>
    </row>
    <row r="22" spans="1:7" ht="15.6" customHeight="1">
      <c r="A22" s="188" t="s">
        <v>146</v>
      </c>
      <c r="B22" s="189">
        <v>212412</v>
      </c>
      <c r="C22" s="189">
        <v>216419</v>
      </c>
      <c r="D22" s="189">
        <v>1373230</v>
      </c>
      <c r="E22" s="189">
        <v>1299441</v>
      </c>
      <c r="F22" s="190">
        <v>-5.3733897453449231</v>
      </c>
    </row>
    <row r="23" spans="1:7" ht="15.6" customHeight="1">
      <c r="A23" s="188" t="s">
        <v>165</v>
      </c>
      <c r="B23" s="189">
        <v>1900</v>
      </c>
      <c r="C23" s="189">
        <v>13217</v>
      </c>
      <c r="D23" s="189">
        <v>15268</v>
      </c>
      <c r="E23" s="189">
        <v>42065</v>
      </c>
      <c r="F23" s="190">
        <v>175.51087241288971</v>
      </c>
    </row>
    <row r="24" spans="1:7" ht="15.6" customHeight="1">
      <c r="A24" s="188" t="s">
        <v>141</v>
      </c>
      <c r="B24" s="189">
        <v>1425</v>
      </c>
      <c r="C24" s="189">
        <v>1014</v>
      </c>
      <c r="D24" s="189">
        <v>9023</v>
      </c>
      <c r="E24" s="189">
        <v>6915</v>
      </c>
      <c r="F24" s="190">
        <v>-23.3625180095312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1430</v>
      </c>
      <c r="C26" s="189">
        <v>1053</v>
      </c>
      <c r="D26" s="189">
        <v>7554</v>
      </c>
      <c r="E26" s="189">
        <v>4571</v>
      </c>
      <c r="F26" s="190">
        <v>-39.489012443738417</v>
      </c>
    </row>
    <row r="27" spans="1:7" ht="15.6" customHeight="1">
      <c r="A27" s="188" t="s">
        <v>173</v>
      </c>
      <c r="B27" s="189">
        <v>633</v>
      </c>
      <c r="C27" s="189">
        <v>855</v>
      </c>
      <c r="D27" s="189">
        <v>4958</v>
      </c>
      <c r="E27" s="189">
        <v>6295</v>
      </c>
      <c r="F27" s="190">
        <v>26.966518757563531</v>
      </c>
    </row>
    <row r="28" spans="1:7" ht="15.6" customHeight="1">
      <c r="A28" s="188" t="s">
        <v>177</v>
      </c>
      <c r="B28" s="189">
        <v>46688</v>
      </c>
      <c r="C28" s="189">
        <v>67736</v>
      </c>
      <c r="D28" s="189">
        <v>337362</v>
      </c>
      <c r="E28" s="189">
        <v>448233</v>
      </c>
      <c r="F28" s="190">
        <v>32.86410443381294</v>
      </c>
    </row>
    <row r="29" spans="1:7" ht="15.6" customHeight="1">
      <c r="A29" s="188" t="s">
        <v>178</v>
      </c>
      <c r="B29" s="189">
        <v>2452</v>
      </c>
      <c r="C29" s="189">
        <v>2608</v>
      </c>
      <c r="D29" s="189">
        <v>16166</v>
      </c>
      <c r="E29" s="189">
        <v>15482</v>
      </c>
      <c r="F29" s="190">
        <v>-4.231102313497459</v>
      </c>
    </row>
    <row r="30" spans="1:7" ht="15.6" customHeight="1">
      <c r="A30" s="188" t="s">
        <v>179</v>
      </c>
      <c r="B30" s="189">
        <v>1166</v>
      </c>
      <c r="C30" s="189">
        <v>1077</v>
      </c>
      <c r="D30" s="189">
        <v>8214</v>
      </c>
      <c r="E30" s="189">
        <v>7611</v>
      </c>
      <c r="F30" s="190">
        <v>-7.3411249086924784</v>
      </c>
    </row>
    <row r="31" spans="1:7" ht="15.6" customHeight="1">
      <c r="A31" s="188" t="s">
        <v>180</v>
      </c>
      <c r="B31" s="189">
        <v>1970</v>
      </c>
      <c r="C31" s="189">
        <v>995</v>
      </c>
      <c r="D31" s="189">
        <v>18486</v>
      </c>
      <c r="E31" s="189">
        <v>15467</v>
      </c>
      <c r="F31" s="190">
        <v>-16.331277723682788</v>
      </c>
    </row>
    <row r="32" spans="1:7" ht="15.6" customHeight="1">
      <c r="A32" s="188" t="s">
        <v>181</v>
      </c>
      <c r="B32" s="189">
        <v>55608</v>
      </c>
      <c r="C32" s="189">
        <v>39562</v>
      </c>
      <c r="D32" s="189">
        <v>238037</v>
      </c>
      <c r="E32" s="189">
        <v>262746</v>
      </c>
      <c r="F32" s="190">
        <v>10.380319026033771</v>
      </c>
    </row>
    <row r="33" spans="1:6" ht="15.6" customHeight="1">
      <c r="A33" s="188" t="s">
        <v>182</v>
      </c>
      <c r="B33" s="189">
        <v>10462</v>
      </c>
      <c r="C33" s="189">
        <v>11379</v>
      </c>
      <c r="D33" s="189">
        <v>37580</v>
      </c>
      <c r="E33" s="189">
        <v>33663</v>
      </c>
      <c r="F33" s="190">
        <v>-10.423097392229909</v>
      </c>
    </row>
    <row r="34" spans="1:6" ht="15.6" customHeight="1">
      <c r="A34" s="188" t="s">
        <v>183</v>
      </c>
      <c r="B34" s="189">
        <v>130</v>
      </c>
      <c r="C34" s="189">
        <v>0</v>
      </c>
      <c r="D34" s="189">
        <v>1052</v>
      </c>
      <c r="E34" s="189">
        <v>133</v>
      </c>
      <c r="F34" s="190">
        <v>-87.357414448669203</v>
      </c>
    </row>
    <row r="35" spans="1:6" ht="15.6" customHeight="1">
      <c r="A35" s="156" t="s">
        <v>153</v>
      </c>
      <c r="B35" s="76">
        <f>SUM(B7:B34)</f>
        <v>780023</v>
      </c>
      <c r="C35" s="77">
        <f>SUM(C7:C34)</f>
        <v>866724</v>
      </c>
      <c r="D35" s="76">
        <f>SUM(D7:D34)</f>
        <v>4732048</v>
      </c>
      <c r="E35" s="78">
        <f>SUM(E7:E34)</f>
        <v>4823507</v>
      </c>
      <c r="F35" s="140">
        <f>E35*100/D35-100</f>
        <v>1.9327572332317828</v>
      </c>
    </row>
    <row r="36" spans="1:6" ht="15.6" customHeight="1">
      <c r="A36" s="73" t="s">
        <v>82</v>
      </c>
      <c r="B36" s="72"/>
      <c r="D36" s="13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1086B-A2E3-40E0-99FE-4A25DC120685}">
  <sheetPr codeName="Hoja1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63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0</v>
      </c>
      <c r="C8" s="189">
        <v>0</v>
      </c>
      <c r="D8" s="189">
        <v>0</v>
      </c>
      <c r="E8" s="189">
        <v>0</v>
      </c>
      <c r="F8" s="190" t="s">
        <v>151</v>
      </c>
      <c r="G8" s="6"/>
    </row>
    <row r="9" spans="1:14" ht="15.6" customHeight="1">
      <c r="A9" s="188" t="s">
        <v>8</v>
      </c>
      <c r="B9" s="189">
        <v>0</v>
      </c>
      <c r="C9" s="189">
        <v>0</v>
      </c>
      <c r="D9" s="189">
        <v>0</v>
      </c>
      <c r="E9" s="189">
        <v>0</v>
      </c>
      <c r="F9" s="190" t="s">
        <v>151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14700</v>
      </c>
      <c r="E10" s="189">
        <v>0</v>
      </c>
      <c r="F10" s="190">
        <v>-100</v>
      </c>
    </row>
    <row r="11" spans="1:14" ht="15.6" customHeight="1">
      <c r="A11" s="188" t="s">
        <v>9</v>
      </c>
      <c r="B11" s="189">
        <v>222839</v>
      </c>
      <c r="C11" s="189">
        <v>315354</v>
      </c>
      <c r="D11" s="189">
        <v>1599356</v>
      </c>
      <c r="E11" s="189">
        <v>1752617</v>
      </c>
      <c r="F11" s="190">
        <v>9.582669524483606</v>
      </c>
    </row>
    <row r="12" spans="1:14" ht="15.6" customHeight="1">
      <c r="A12" s="188" t="s">
        <v>6</v>
      </c>
      <c r="B12" s="189">
        <v>0</v>
      </c>
      <c r="C12" s="189">
        <v>0</v>
      </c>
      <c r="D12" s="189">
        <v>0</v>
      </c>
      <c r="E12" s="189">
        <v>0</v>
      </c>
      <c r="F12" s="190" t="s">
        <v>151</v>
      </c>
    </row>
    <row r="13" spans="1:14" ht="15.6" customHeight="1">
      <c r="A13" s="188" t="s">
        <v>175</v>
      </c>
      <c r="B13" s="189">
        <v>0</v>
      </c>
      <c r="C13" s="189">
        <v>0</v>
      </c>
      <c r="D13" s="189">
        <v>0</v>
      </c>
      <c r="E13" s="189">
        <v>24</v>
      </c>
      <c r="F13" s="190" t="s">
        <v>151</v>
      </c>
    </row>
    <row r="14" spans="1:14" ht="15.6" customHeight="1">
      <c r="A14" s="188" t="s">
        <v>148</v>
      </c>
      <c r="B14" s="189">
        <v>0</v>
      </c>
      <c r="C14" s="189">
        <v>0</v>
      </c>
      <c r="D14" s="189">
        <v>0</v>
      </c>
      <c r="E14" s="189">
        <v>0</v>
      </c>
      <c r="F14" s="190" t="s">
        <v>151</v>
      </c>
    </row>
    <row r="15" spans="1:14" ht="15.6" customHeight="1">
      <c r="A15" s="188" t="s">
        <v>145</v>
      </c>
      <c r="B15" s="189">
        <v>0</v>
      </c>
      <c r="C15" s="189">
        <v>6276</v>
      </c>
      <c r="D15" s="189">
        <v>0</v>
      </c>
      <c r="E15" s="189">
        <v>6283</v>
      </c>
      <c r="F15" s="190" t="s">
        <v>151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4942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157</v>
      </c>
      <c r="C19" s="189">
        <v>0</v>
      </c>
      <c r="D19" s="189">
        <v>5151</v>
      </c>
      <c r="E19" s="189">
        <v>5599</v>
      </c>
      <c r="F19" s="190">
        <v>8.6973403222675216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32221</v>
      </c>
      <c r="C21" s="189">
        <v>45010</v>
      </c>
      <c r="D21" s="189">
        <v>98787</v>
      </c>
      <c r="E21" s="189">
        <v>129853</v>
      </c>
      <c r="F21" s="190">
        <v>31.447457661433191</v>
      </c>
    </row>
    <row r="22" spans="1:7" ht="15.6" customHeight="1">
      <c r="A22" s="188" t="s">
        <v>146</v>
      </c>
      <c r="B22" s="189">
        <v>0</v>
      </c>
      <c r="C22" s="189">
        <v>0</v>
      </c>
      <c r="D22" s="189">
        <v>0</v>
      </c>
      <c r="E22" s="189">
        <v>2</v>
      </c>
      <c r="F22" s="190" t="s">
        <v>151</v>
      </c>
    </row>
    <row r="23" spans="1:7" ht="15.6" customHeight="1">
      <c r="A23" s="188" t="s">
        <v>165</v>
      </c>
      <c r="B23" s="189">
        <v>0</v>
      </c>
      <c r="C23" s="189">
        <v>0</v>
      </c>
      <c r="D23" s="189">
        <v>0</v>
      </c>
      <c r="E23" s="189">
        <v>0</v>
      </c>
      <c r="F23" s="190" t="s">
        <v>151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184</v>
      </c>
      <c r="C28" s="189">
        <v>91</v>
      </c>
      <c r="D28" s="189">
        <v>1038</v>
      </c>
      <c r="E28" s="189">
        <v>555</v>
      </c>
      <c r="F28" s="190">
        <v>-46.531791907514453</v>
      </c>
    </row>
    <row r="29" spans="1:7" ht="15.6" customHeight="1">
      <c r="A29" s="188" t="s">
        <v>178</v>
      </c>
      <c r="B29" s="189">
        <v>0</v>
      </c>
      <c r="C29" s="189">
        <v>0</v>
      </c>
      <c r="D29" s="189">
        <v>0</v>
      </c>
      <c r="E29" s="189">
        <v>1</v>
      </c>
      <c r="F29" s="190" t="s">
        <v>151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21824</v>
      </c>
      <c r="C31" s="189">
        <v>0</v>
      </c>
      <c r="D31" s="189">
        <v>90444</v>
      </c>
      <c r="E31" s="189">
        <v>12319</v>
      </c>
      <c r="F31" s="190">
        <v>-86.379417097872718</v>
      </c>
    </row>
    <row r="32" spans="1:7" ht="15.6" customHeight="1">
      <c r="A32" s="188" t="s">
        <v>181</v>
      </c>
      <c r="B32" s="189">
        <v>0</v>
      </c>
      <c r="C32" s="189">
        <v>0</v>
      </c>
      <c r="D32" s="189">
        <v>0</v>
      </c>
      <c r="E32" s="189">
        <v>0</v>
      </c>
      <c r="F32" s="190" t="s">
        <v>151</v>
      </c>
    </row>
    <row r="33" spans="1:6" ht="15.6" customHeight="1">
      <c r="A33" s="188" t="s">
        <v>182</v>
      </c>
      <c r="B33" s="189">
        <v>0</v>
      </c>
      <c r="C33" s="189">
        <v>0</v>
      </c>
      <c r="D33" s="189">
        <v>84</v>
      </c>
      <c r="E33" s="189">
        <v>0</v>
      </c>
      <c r="F33" s="190">
        <v>-100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277225</v>
      </c>
      <c r="C35" s="77">
        <f>SUM(C7:C34)</f>
        <v>366731</v>
      </c>
      <c r="D35" s="178">
        <f>SUM(D7:D34)</f>
        <v>1809560</v>
      </c>
      <c r="E35" s="178">
        <f>SUM(E7:E34)</f>
        <v>1912195</v>
      </c>
      <c r="F35" s="140">
        <f>E35*100/D35-100</f>
        <v>5.6718207741108273</v>
      </c>
    </row>
    <row r="36" spans="1:6" ht="15.6" customHeight="1">
      <c r="A36" s="73" t="s">
        <v>52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293DB-7FF4-433D-B8C0-3E4C93D77012}">
  <sheetPr codeName="Hoja1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64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33051</v>
      </c>
      <c r="C7" s="189">
        <v>0</v>
      </c>
      <c r="D7" s="189">
        <v>181959</v>
      </c>
      <c r="E7" s="189">
        <v>16400</v>
      </c>
      <c r="F7" s="190">
        <v>-90.986980583538042</v>
      </c>
      <c r="G7" s="13"/>
    </row>
    <row r="8" spans="1:14" ht="15.6" customHeight="1">
      <c r="A8" s="188" t="s">
        <v>11</v>
      </c>
      <c r="B8" s="189">
        <v>18</v>
      </c>
      <c r="C8" s="189">
        <v>23017</v>
      </c>
      <c r="D8" s="189">
        <v>7783</v>
      </c>
      <c r="E8" s="189">
        <v>264561</v>
      </c>
      <c r="F8" s="190">
        <v>3299.2162405242188</v>
      </c>
      <c r="G8" s="6"/>
    </row>
    <row r="9" spans="1:14" ht="15.6" customHeight="1">
      <c r="A9" s="188" t="s">
        <v>8</v>
      </c>
      <c r="B9" s="189">
        <v>0</v>
      </c>
      <c r="C9" s="189">
        <v>0</v>
      </c>
      <c r="D9" s="189">
        <v>197</v>
      </c>
      <c r="E9" s="189">
        <v>0</v>
      </c>
      <c r="F9" s="190">
        <v>-100</v>
      </c>
      <c r="G9" s="6"/>
    </row>
    <row r="10" spans="1:14" ht="15.6" customHeight="1">
      <c r="A10" s="188" t="s">
        <v>10</v>
      </c>
      <c r="B10" s="189">
        <v>0</v>
      </c>
      <c r="C10" s="189">
        <v>8868</v>
      </c>
      <c r="D10" s="189">
        <v>10210</v>
      </c>
      <c r="E10" s="189">
        <v>18362</v>
      </c>
      <c r="F10" s="190">
        <v>79.843290891283061</v>
      </c>
    </row>
    <row r="11" spans="1:14" ht="15.6" customHeight="1">
      <c r="A11" s="188" t="s">
        <v>9</v>
      </c>
      <c r="B11" s="189">
        <v>4866143</v>
      </c>
      <c r="C11" s="189">
        <v>5267910</v>
      </c>
      <c r="D11" s="189">
        <v>30791519</v>
      </c>
      <c r="E11" s="189">
        <v>29592550</v>
      </c>
      <c r="F11" s="190">
        <v>-3.8938286870485399</v>
      </c>
    </row>
    <row r="12" spans="1:14" ht="15.6" customHeight="1">
      <c r="A12" s="188" t="s">
        <v>6</v>
      </c>
      <c r="B12" s="189">
        <v>100314</v>
      </c>
      <c r="C12" s="189">
        <v>66613</v>
      </c>
      <c r="D12" s="189">
        <v>546206</v>
      </c>
      <c r="E12" s="189">
        <v>562382</v>
      </c>
      <c r="F12" s="190">
        <v>2.961520012595984</v>
      </c>
    </row>
    <row r="13" spans="1:14" ht="15.6" customHeight="1">
      <c r="A13" s="188" t="s">
        <v>175</v>
      </c>
      <c r="B13" s="189">
        <v>1072</v>
      </c>
      <c r="C13" s="189">
        <v>1996</v>
      </c>
      <c r="D13" s="189">
        <v>6851</v>
      </c>
      <c r="E13" s="189">
        <v>43669</v>
      </c>
      <c r="F13" s="190">
        <v>537.41059699313973</v>
      </c>
    </row>
    <row r="14" spans="1:14" ht="15.6" customHeight="1">
      <c r="A14" s="188" t="s">
        <v>148</v>
      </c>
      <c r="B14" s="189">
        <v>2056350</v>
      </c>
      <c r="C14" s="189">
        <v>1961700</v>
      </c>
      <c r="D14" s="189">
        <v>12166461</v>
      </c>
      <c r="E14" s="189">
        <v>13337247</v>
      </c>
      <c r="F14" s="190">
        <v>9.6230612994197742</v>
      </c>
    </row>
    <row r="15" spans="1:14" ht="15.6" customHeight="1">
      <c r="A15" s="188" t="s">
        <v>145</v>
      </c>
      <c r="B15" s="189">
        <v>2281</v>
      </c>
      <c r="C15" s="189">
        <v>26356</v>
      </c>
      <c r="D15" s="189">
        <v>25882</v>
      </c>
      <c r="E15" s="189">
        <v>198798</v>
      </c>
      <c r="F15" s="190">
        <v>668.09365582257942</v>
      </c>
    </row>
    <row r="16" spans="1:14" ht="15.6" customHeight="1">
      <c r="A16" s="188" t="s">
        <v>144</v>
      </c>
      <c r="B16" s="189">
        <v>6</v>
      </c>
      <c r="C16" s="189">
        <v>88590</v>
      </c>
      <c r="D16" s="189">
        <v>12574</v>
      </c>
      <c r="E16" s="189">
        <v>296060</v>
      </c>
      <c r="F16" s="190">
        <v>2254.541116589789</v>
      </c>
      <c r="G16" s="1"/>
    </row>
    <row r="17" spans="1:7" ht="15.6" customHeight="1">
      <c r="A17" s="188" t="s">
        <v>150</v>
      </c>
      <c r="B17" s="189">
        <v>3790</v>
      </c>
      <c r="C17" s="189">
        <v>22910</v>
      </c>
      <c r="D17" s="189">
        <v>65821</v>
      </c>
      <c r="E17" s="189">
        <v>392910</v>
      </c>
      <c r="F17" s="190">
        <v>496.93714771881309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1701</v>
      </c>
      <c r="F18" s="190" t="s">
        <v>151</v>
      </c>
    </row>
    <row r="19" spans="1:7" ht="15.6" customHeight="1">
      <c r="A19" s="188" t="s">
        <v>143</v>
      </c>
      <c r="B19" s="189">
        <v>54080</v>
      </c>
      <c r="C19" s="189">
        <v>0</v>
      </c>
      <c r="D19" s="189">
        <v>193736</v>
      </c>
      <c r="E19" s="189">
        <v>91130</v>
      </c>
      <c r="F19" s="190">
        <v>-52.96176239831523</v>
      </c>
    </row>
    <row r="20" spans="1:7" ht="15.6" customHeight="1">
      <c r="A20" s="188" t="s">
        <v>142</v>
      </c>
      <c r="B20" s="189">
        <v>7722</v>
      </c>
      <c r="C20" s="189">
        <v>3118</v>
      </c>
      <c r="D20" s="189">
        <v>313345</v>
      </c>
      <c r="E20" s="189">
        <v>228845</v>
      </c>
      <c r="F20" s="190">
        <v>-26.967081012941009</v>
      </c>
    </row>
    <row r="21" spans="1:7" ht="15.6" customHeight="1">
      <c r="A21" s="188" t="s">
        <v>149</v>
      </c>
      <c r="B21" s="189">
        <v>183642</v>
      </c>
      <c r="C21" s="189">
        <v>356548</v>
      </c>
      <c r="D21" s="189">
        <v>1282840</v>
      </c>
      <c r="E21" s="189">
        <v>1695959</v>
      </c>
      <c r="F21" s="190">
        <v>32.203470424994549</v>
      </c>
    </row>
    <row r="22" spans="1:7" ht="15.6" customHeight="1">
      <c r="A22" s="188" t="s">
        <v>146</v>
      </c>
      <c r="B22" s="189">
        <v>1682418</v>
      </c>
      <c r="C22" s="189">
        <v>1709111</v>
      </c>
      <c r="D22" s="189">
        <v>8688350</v>
      </c>
      <c r="E22" s="189">
        <v>8559725</v>
      </c>
      <c r="F22" s="190">
        <v>-1.4804306916733341</v>
      </c>
    </row>
    <row r="23" spans="1:7" ht="15.6" customHeight="1">
      <c r="A23" s="188" t="s">
        <v>165</v>
      </c>
      <c r="B23" s="189">
        <v>300312</v>
      </c>
      <c r="C23" s="189">
        <v>174952</v>
      </c>
      <c r="D23" s="189">
        <v>1771729</v>
      </c>
      <c r="E23" s="189">
        <v>1874709</v>
      </c>
      <c r="F23" s="190">
        <v>5.8124013322579202</v>
      </c>
    </row>
    <row r="24" spans="1:7" ht="15.6" customHeight="1">
      <c r="A24" s="188" t="s">
        <v>141</v>
      </c>
      <c r="B24" s="189">
        <v>280</v>
      </c>
      <c r="C24" s="189">
        <v>0</v>
      </c>
      <c r="D24" s="189">
        <v>589</v>
      </c>
      <c r="E24" s="189">
        <v>1099</v>
      </c>
      <c r="F24" s="190">
        <v>86.587436332767396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15565</v>
      </c>
      <c r="C26" s="189">
        <v>0</v>
      </c>
      <c r="D26" s="189">
        <v>25211</v>
      </c>
      <c r="E26" s="189">
        <v>50166</v>
      </c>
      <c r="F26" s="190">
        <v>98.98457022728175</v>
      </c>
    </row>
    <row r="27" spans="1:7" ht="15.6" customHeight="1">
      <c r="A27" s="188" t="s">
        <v>173</v>
      </c>
      <c r="B27" s="189">
        <v>2788</v>
      </c>
      <c r="C27" s="189">
        <v>5085</v>
      </c>
      <c r="D27" s="189">
        <v>15904</v>
      </c>
      <c r="E27" s="189">
        <v>23959</v>
      </c>
      <c r="F27" s="190">
        <v>50.647635814889327</v>
      </c>
    </row>
    <row r="28" spans="1:7" ht="15.6" customHeight="1">
      <c r="A28" s="188" t="s">
        <v>177</v>
      </c>
      <c r="B28" s="189">
        <v>73623</v>
      </c>
      <c r="C28" s="189">
        <v>11661</v>
      </c>
      <c r="D28" s="189">
        <v>673730</v>
      </c>
      <c r="E28" s="189">
        <v>332979</v>
      </c>
      <c r="F28" s="190">
        <v>-50.576788921377997</v>
      </c>
    </row>
    <row r="29" spans="1:7" ht="15.6" customHeight="1">
      <c r="A29" s="188" t="s">
        <v>178</v>
      </c>
      <c r="B29" s="189">
        <v>29610</v>
      </c>
      <c r="C29" s="189">
        <v>36559</v>
      </c>
      <c r="D29" s="189">
        <v>165449</v>
      </c>
      <c r="E29" s="189">
        <v>214281</v>
      </c>
      <c r="F29" s="190">
        <v>29.5148353873399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1354</v>
      </c>
      <c r="F30" s="190" t="s">
        <v>151</v>
      </c>
    </row>
    <row r="31" spans="1:7" ht="15.6" customHeight="1">
      <c r="A31" s="188" t="s">
        <v>180</v>
      </c>
      <c r="B31" s="189">
        <v>218202</v>
      </c>
      <c r="C31" s="189">
        <v>116130</v>
      </c>
      <c r="D31" s="189">
        <v>1087943</v>
      </c>
      <c r="E31" s="189">
        <v>1121344</v>
      </c>
      <c r="F31" s="190">
        <v>3.070105694875565</v>
      </c>
    </row>
    <row r="32" spans="1:7" ht="15.6" customHeight="1">
      <c r="A32" s="188" t="s">
        <v>181</v>
      </c>
      <c r="B32" s="189">
        <v>2802852</v>
      </c>
      <c r="C32" s="189">
        <v>2618605</v>
      </c>
      <c r="D32" s="189">
        <v>16319391</v>
      </c>
      <c r="E32" s="189">
        <v>14636068</v>
      </c>
      <c r="F32" s="190">
        <v>-10.314864077954869</v>
      </c>
    </row>
    <row r="33" spans="1:6" ht="15.6" customHeight="1">
      <c r="A33" s="188" t="s">
        <v>182</v>
      </c>
      <c r="B33" s="189">
        <v>49194</v>
      </c>
      <c r="C33" s="189">
        <v>30468</v>
      </c>
      <c r="D33" s="189">
        <v>233733</v>
      </c>
      <c r="E33" s="189">
        <v>182600</v>
      </c>
      <c r="F33" s="190">
        <v>-21.876671244539711</v>
      </c>
    </row>
    <row r="34" spans="1:6" ht="15.6" customHeight="1">
      <c r="A34" s="188" t="s">
        <v>183</v>
      </c>
      <c r="B34" s="189">
        <v>802</v>
      </c>
      <c r="C34" s="189">
        <v>22</v>
      </c>
      <c r="D34" s="189">
        <v>14819</v>
      </c>
      <c r="E34" s="189">
        <v>483</v>
      </c>
      <c r="F34" s="190">
        <v>-96.740670760510156</v>
      </c>
    </row>
    <row r="35" spans="1:6" ht="15.6" customHeight="1">
      <c r="A35" s="156" t="s">
        <v>153</v>
      </c>
      <c r="B35" s="76">
        <f>SUM(B7:B34)</f>
        <v>12484115</v>
      </c>
      <c r="C35" s="77">
        <f>SUM(C7:C34)</f>
        <v>12530219</v>
      </c>
      <c r="D35" s="178">
        <f>SUM(D7:D34)</f>
        <v>74602232</v>
      </c>
      <c r="E35" s="178">
        <f>SUM(E7:E34)</f>
        <v>73739341</v>
      </c>
      <c r="F35" s="177">
        <f>E35*100/D35-100</f>
        <v>-1.1566557418818206</v>
      </c>
    </row>
    <row r="36" spans="1:6" ht="15.6" customHeight="1">
      <c r="A36" s="73" t="s">
        <v>65</v>
      </c>
      <c r="B36" s="72"/>
      <c r="D36" s="13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7C7DD-98FB-4CF2-8F42-3F11169A9E15}">
  <sheetPr codeName="Hoja1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66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18</v>
      </c>
      <c r="C8" s="189">
        <v>23017</v>
      </c>
      <c r="D8" s="189">
        <v>7783</v>
      </c>
      <c r="E8" s="189">
        <v>264561</v>
      </c>
      <c r="F8" s="190">
        <v>3299.2162405242188</v>
      </c>
      <c r="G8" s="6"/>
    </row>
    <row r="9" spans="1:14" ht="15.6" customHeight="1">
      <c r="A9" s="188" t="s">
        <v>8</v>
      </c>
      <c r="B9" s="189">
        <v>0</v>
      </c>
      <c r="C9" s="189">
        <v>0</v>
      </c>
      <c r="D9" s="189">
        <v>197</v>
      </c>
      <c r="E9" s="189">
        <v>0</v>
      </c>
      <c r="F9" s="190">
        <v>-100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3920496</v>
      </c>
      <c r="C11" s="189">
        <v>4061105</v>
      </c>
      <c r="D11" s="189">
        <v>23671806</v>
      </c>
      <c r="E11" s="189">
        <v>23027346</v>
      </c>
      <c r="F11" s="190">
        <v>-2.7224792227513182</v>
      </c>
    </row>
    <row r="12" spans="1:14" ht="15.6" customHeight="1">
      <c r="A12" s="188" t="s">
        <v>6</v>
      </c>
      <c r="B12" s="189">
        <v>18995</v>
      </c>
      <c r="C12" s="189">
        <v>14775</v>
      </c>
      <c r="D12" s="189">
        <v>110568</v>
      </c>
      <c r="E12" s="189">
        <v>117842</v>
      </c>
      <c r="F12" s="190">
        <v>6.5787569640402239</v>
      </c>
    </row>
    <row r="13" spans="1:14" ht="15.6" customHeight="1">
      <c r="A13" s="188" t="s">
        <v>175</v>
      </c>
      <c r="B13" s="189">
        <v>0</v>
      </c>
      <c r="C13" s="189">
        <v>0</v>
      </c>
      <c r="D13" s="189">
        <v>42</v>
      </c>
      <c r="E13" s="189">
        <v>13</v>
      </c>
      <c r="F13" s="190">
        <v>-69.047619047619051</v>
      </c>
    </row>
    <row r="14" spans="1:14" ht="15.6" customHeight="1">
      <c r="A14" s="188" t="s">
        <v>148</v>
      </c>
      <c r="B14" s="189">
        <v>1151082</v>
      </c>
      <c r="C14" s="189">
        <v>1279915</v>
      </c>
      <c r="D14" s="189">
        <v>7824295</v>
      </c>
      <c r="E14" s="189">
        <v>8916435</v>
      </c>
      <c r="F14" s="190">
        <v>13.95831828937942</v>
      </c>
    </row>
    <row r="15" spans="1:14" ht="15.6" customHeight="1">
      <c r="A15" s="188" t="s">
        <v>145</v>
      </c>
      <c r="B15" s="189">
        <v>2281</v>
      </c>
      <c r="C15" s="189">
        <v>22390</v>
      </c>
      <c r="D15" s="189">
        <v>18604</v>
      </c>
      <c r="E15" s="189">
        <v>192485</v>
      </c>
      <c r="F15" s="190">
        <v>934.64308750806276</v>
      </c>
    </row>
    <row r="16" spans="1:14" ht="15.6" customHeight="1">
      <c r="A16" s="188" t="s">
        <v>144</v>
      </c>
      <c r="B16" s="189">
        <v>0</v>
      </c>
      <c r="C16" s="189">
        <v>174</v>
      </c>
      <c r="D16" s="189">
        <v>1445</v>
      </c>
      <c r="E16" s="189">
        <v>13207</v>
      </c>
      <c r="F16" s="190">
        <v>813.97923875432525</v>
      </c>
      <c r="G16" s="1"/>
    </row>
    <row r="17" spans="1:7" ht="15.6" customHeight="1">
      <c r="A17" s="188" t="s">
        <v>150</v>
      </c>
      <c r="B17" s="189">
        <v>3790</v>
      </c>
      <c r="C17" s="189">
        <v>22910</v>
      </c>
      <c r="D17" s="189">
        <v>65821</v>
      </c>
      <c r="E17" s="189">
        <v>392909</v>
      </c>
      <c r="F17" s="190">
        <v>496.93562844684828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35108</v>
      </c>
      <c r="C19" s="189">
        <v>0</v>
      </c>
      <c r="D19" s="189">
        <v>106690</v>
      </c>
      <c r="E19" s="189">
        <v>90954</v>
      </c>
      <c r="F19" s="190">
        <v>-14.74927359640078</v>
      </c>
    </row>
    <row r="20" spans="1:7" ht="15.6" customHeight="1">
      <c r="A20" s="188" t="s">
        <v>142</v>
      </c>
      <c r="B20" s="189">
        <v>16</v>
      </c>
      <c r="C20" s="189">
        <v>102</v>
      </c>
      <c r="D20" s="189">
        <v>410</v>
      </c>
      <c r="E20" s="189">
        <v>702</v>
      </c>
      <c r="F20" s="190">
        <v>71.219512195121951</v>
      </c>
    </row>
    <row r="21" spans="1:7" ht="15.6" customHeight="1">
      <c r="A21" s="188" t="s">
        <v>149</v>
      </c>
      <c r="B21" s="189">
        <v>46038</v>
      </c>
      <c r="C21" s="189">
        <v>23477</v>
      </c>
      <c r="D21" s="189">
        <v>195113</v>
      </c>
      <c r="E21" s="189">
        <v>210939</v>
      </c>
      <c r="F21" s="190">
        <v>8.1111971011670221</v>
      </c>
    </row>
    <row r="22" spans="1:7" ht="15.6" customHeight="1">
      <c r="A22" s="188" t="s">
        <v>146</v>
      </c>
      <c r="B22" s="189">
        <v>1256800</v>
      </c>
      <c r="C22" s="189">
        <v>1054939</v>
      </c>
      <c r="D22" s="189">
        <v>5783823</v>
      </c>
      <c r="E22" s="189">
        <v>5447784</v>
      </c>
      <c r="F22" s="190">
        <v>-5.8099806996168439</v>
      </c>
    </row>
    <row r="23" spans="1:7" ht="15.6" customHeight="1">
      <c r="A23" s="188" t="s">
        <v>165</v>
      </c>
      <c r="B23" s="189">
        <v>300312</v>
      </c>
      <c r="C23" s="189">
        <v>174952</v>
      </c>
      <c r="D23" s="189">
        <v>1758802</v>
      </c>
      <c r="E23" s="189">
        <v>1868687</v>
      </c>
      <c r="F23" s="190">
        <v>6.247718617559002</v>
      </c>
    </row>
    <row r="24" spans="1:7" ht="15.6" customHeight="1">
      <c r="A24" s="188" t="s">
        <v>141</v>
      </c>
      <c r="B24" s="189">
        <v>280</v>
      </c>
      <c r="C24" s="189">
        <v>0</v>
      </c>
      <c r="D24" s="189">
        <v>589</v>
      </c>
      <c r="E24" s="189">
        <v>1029</v>
      </c>
      <c r="F24" s="190">
        <v>74.702886247877757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71748</v>
      </c>
      <c r="C28" s="189">
        <v>9651</v>
      </c>
      <c r="D28" s="189">
        <v>654475</v>
      </c>
      <c r="E28" s="189">
        <v>288896</v>
      </c>
      <c r="F28" s="190">
        <v>-55.858359754001299</v>
      </c>
    </row>
    <row r="29" spans="1:7" ht="15.6" customHeight="1">
      <c r="A29" s="188" t="s">
        <v>178</v>
      </c>
      <c r="B29" s="189">
        <v>28976</v>
      </c>
      <c r="C29" s="189">
        <v>36432</v>
      </c>
      <c r="D29" s="189">
        <v>159371</v>
      </c>
      <c r="E29" s="189">
        <v>213371</v>
      </c>
      <c r="F29" s="190">
        <v>33.883203343142718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8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153</v>
      </c>
      <c r="D31" s="189">
        <v>0</v>
      </c>
      <c r="E31" s="189">
        <v>455</v>
      </c>
      <c r="F31" s="190" t="s">
        <v>151</v>
      </c>
    </row>
    <row r="32" spans="1:7" ht="15.6" customHeight="1">
      <c r="A32" s="188" t="s">
        <v>181</v>
      </c>
      <c r="B32" s="189">
        <v>2749571</v>
      </c>
      <c r="C32" s="189">
        <v>2560438</v>
      </c>
      <c r="D32" s="189">
        <v>16046770</v>
      </c>
      <c r="E32" s="189">
        <v>14341364</v>
      </c>
      <c r="F32" s="190">
        <v>-10.627721342052009</v>
      </c>
    </row>
    <row r="33" spans="1:6" ht="15.6" customHeight="1">
      <c r="A33" s="188" t="s">
        <v>182</v>
      </c>
      <c r="B33" s="189">
        <v>36031</v>
      </c>
      <c r="C33" s="189">
        <v>24278</v>
      </c>
      <c r="D33" s="189">
        <v>167726</v>
      </c>
      <c r="E33" s="189">
        <v>132750</v>
      </c>
      <c r="F33" s="190">
        <v>-20.853057963583471</v>
      </c>
    </row>
    <row r="34" spans="1:6" ht="15.6" customHeight="1">
      <c r="A34" s="188" t="s">
        <v>183</v>
      </c>
      <c r="B34" s="189">
        <v>0</v>
      </c>
      <c r="C34" s="189">
        <v>22</v>
      </c>
      <c r="D34" s="189">
        <v>28</v>
      </c>
      <c r="E34" s="189">
        <v>483</v>
      </c>
      <c r="F34" s="190">
        <v>1625</v>
      </c>
    </row>
    <row r="35" spans="1:6" ht="15.6" customHeight="1">
      <c r="A35" s="156" t="s">
        <v>153</v>
      </c>
      <c r="B35" s="76">
        <f>SUM(B7:B34)</f>
        <v>9621542</v>
      </c>
      <c r="C35" s="77">
        <f>SUM(C7:C34)</f>
        <v>9308730</v>
      </c>
      <c r="D35" s="76">
        <f>SUM(D7:D34)</f>
        <v>56574358</v>
      </c>
      <c r="E35" s="78">
        <f>SUM(E7:E34)</f>
        <v>55522220</v>
      </c>
      <c r="F35" s="140">
        <f>E35*100/D35-100</f>
        <v>-1.8597435962066129</v>
      </c>
    </row>
    <row r="36" spans="1:6" ht="15.6" customHeight="1">
      <c r="A36" s="73" t="s">
        <v>65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6F088-6ED7-4E57-963E-576A2317E4C9}">
  <sheetPr codeName="Hoja1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109</v>
      </c>
      <c r="F7" s="190" t="s">
        <v>151</v>
      </c>
      <c r="G7" s="37"/>
    </row>
    <row r="8" spans="1:14" ht="15.6" customHeight="1">
      <c r="A8" s="188" t="s">
        <v>11</v>
      </c>
      <c r="B8" s="189">
        <v>13293</v>
      </c>
      <c r="C8" s="189">
        <v>8980</v>
      </c>
      <c r="D8" s="189">
        <v>43760</v>
      </c>
      <c r="E8" s="189">
        <v>48328</v>
      </c>
      <c r="F8" s="190">
        <v>10.438756855575869</v>
      </c>
      <c r="G8" s="6"/>
    </row>
    <row r="9" spans="1:14" ht="15.6" customHeight="1">
      <c r="A9" s="188" t="s">
        <v>8</v>
      </c>
      <c r="B9" s="189">
        <v>95815</v>
      </c>
      <c r="C9" s="189">
        <v>118071</v>
      </c>
      <c r="D9" s="189">
        <v>544210</v>
      </c>
      <c r="E9" s="189">
        <v>615540</v>
      </c>
      <c r="F9" s="190">
        <v>13.107072637401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973321</v>
      </c>
      <c r="C11" s="189">
        <v>1082799</v>
      </c>
      <c r="D11" s="189">
        <v>6831371</v>
      </c>
      <c r="E11" s="189">
        <v>6901320</v>
      </c>
      <c r="F11" s="190">
        <v>1.0239379474486161</v>
      </c>
    </row>
    <row r="12" spans="1:14" ht="15.6" customHeight="1">
      <c r="A12" s="188" t="s">
        <v>6</v>
      </c>
      <c r="B12" s="189">
        <v>67111</v>
      </c>
      <c r="C12" s="189">
        <v>76287</v>
      </c>
      <c r="D12" s="189">
        <v>457927</v>
      </c>
      <c r="E12" s="189">
        <v>466545</v>
      </c>
      <c r="F12" s="190">
        <v>1.881959351599704</v>
      </c>
    </row>
    <row r="13" spans="1:14" ht="15.6" customHeight="1">
      <c r="A13" s="188" t="s">
        <v>175</v>
      </c>
      <c r="B13" s="189">
        <v>1408831</v>
      </c>
      <c r="C13" s="189">
        <v>1492202</v>
      </c>
      <c r="D13" s="189">
        <v>7778443</v>
      </c>
      <c r="E13" s="189">
        <v>7672383</v>
      </c>
      <c r="F13" s="190">
        <v>-1.363511952199175</v>
      </c>
    </row>
    <row r="14" spans="1:14" ht="15.6" customHeight="1">
      <c r="A14" s="188" t="s">
        <v>148</v>
      </c>
      <c r="B14" s="189">
        <v>1076087</v>
      </c>
      <c r="C14" s="189">
        <v>1150374</v>
      </c>
      <c r="D14" s="189">
        <v>5995726</v>
      </c>
      <c r="E14" s="189">
        <v>6134695</v>
      </c>
      <c r="F14" s="190">
        <v>2.317801046945775</v>
      </c>
    </row>
    <row r="15" spans="1:14" ht="15.6" customHeight="1">
      <c r="A15" s="188" t="s">
        <v>145</v>
      </c>
      <c r="B15" s="189">
        <v>114846</v>
      </c>
      <c r="C15" s="189">
        <v>86150</v>
      </c>
      <c r="D15" s="189">
        <v>649889</v>
      </c>
      <c r="E15" s="189">
        <v>528372</v>
      </c>
      <c r="F15" s="190">
        <v>-18.6981161398331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366</v>
      </c>
      <c r="E16" s="189">
        <v>0</v>
      </c>
      <c r="F16" s="190">
        <v>-100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382</v>
      </c>
      <c r="F17" s="190" t="s">
        <v>151</v>
      </c>
      <c r="G17" s="2"/>
    </row>
    <row r="18" spans="1:7" ht="15.6" customHeight="1">
      <c r="A18" s="188" t="s">
        <v>147</v>
      </c>
      <c r="B18" s="189">
        <v>47658</v>
      </c>
      <c r="C18" s="189">
        <v>52371</v>
      </c>
      <c r="D18" s="189">
        <v>285972</v>
      </c>
      <c r="E18" s="189">
        <v>287038</v>
      </c>
      <c r="F18" s="190">
        <v>0.37276376708209108</v>
      </c>
    </row>
    <row r="19" spans="1:7" ht="15.6" customHeight="1">
      <c r="A19" s="188" t="s">
        <v>143</v>
      </c>
      <c r="B19" s="189">
        <v>1124</v>
      </c>
      <c r="C19" s="189">
        <v>557</v>
      </c>
      <c r="D19" s="189">
        <v>9992</v>
      </c>
      <c r="E19" s="189">
        <v>7497</v>
      </c>
      <c r="F19" s="190">
        <v>-24.969975980784621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40725</v>
      </c>
      <c r="C21" s="189">
        <v>42998</v>
      </c>
      <c r="D21" s="189">
        <v>333521</v>
      </c>
      <c r="E21" s="189">
        <v>297107</v>
      </c>
      <c r="F21" s="190">
        <v>-10.91805313608438</v>
      </c>
    </row>
    <row r="22" spans="1:7" ht="15.6" customHeight="1">
      <c r="A22" s="188" t="s">
        <v>146</v>
      </c>
      <c r="B22" s="189">
        <v>470246</v>
      </c>
      <c r="C22" s="189">
        <v>496032</v>
      </c>
      <c r="D22" s="189">
        <v>2789664</v>
      </c>
      <c r="E22" s="189">
        <v>2946881</v>
      </c>
      <c r="F22" s="190">
        <v>5.6356966286979429</v>
      </c>
    </row>
    <row r="23" spans="1:7" ht="15.6" customHeight="1">
      <c r="A23" s="188" t="s">
        <v>165</v>
      </c>
      <c r="B23" s="189">
        <v>37780</v>
      </c>
      <c r="C23" s="189">
        <v>39823</v>
      </c>
      <c r="D23" s="189">
        <v>218334</v>
      </c>
      <c r="E23" s="189">
        <v>229553</v>
      </c>
      <c r="F23" s="190">
        <v>5.1384575924958966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38326</v>
      </c>
      <c r="C25" s="189">
        <v>40466</v>
      </c>
      <c r="D25" s="189">
        <v>228777</v>
      </c>
      <c r="E25" s="189">
        <v>228319</v>
      </c>
      <c r="F25" s="190">
        <v>-0.20019494966715001</v>
      </c>
    </row>
    <row r="26" spans="1:7" ht="15.6" customHeight="1">
      <c r="A26" s="188" t="s">
        <v>152</v>
      </c>
      <c r="B26" s="189">
        <v>39012</v>
      </c>
      <c r="C26" s="189">
        <v>7251</v>
      </c>
      <c r="D26" s="189">
        <v>344065</v>
      </c>
      <c r="E26" s="189">
        <v>28266</v>
      </c>
      <c r="F26" s="190">
        <v>-91.784691846017466</v>
      </c>
    </row>
    <row r="27" spans="1:7" ht="15.6" customHeight="1">
      <c r="A27" s="188" t="s">
        <v>173</v>
      </c>
      <c r="B27" s="189">
        <v>59799</v>
      </c>
      <c r="C27" s="189">
        <v>53248</v>
      </c>
      <c r="D27" s="189">
        <v>275435</v>
      </c>
      <c r="E27" s="189">
        <v>281849</v>
      </c>
      <c r="F27" s="190">
        <v>2.328680087861017</v>
      </c>
    </row>
    <row r="28" spans="1:7" ht="15.6" customHeight="1">
      <c r="A28" s="188" t="s">
        <v>177</v>
      </c>
      <c r="B28" s="189">
        <v>383303</v>
      </c>
      <c r="C28" s="189">
        <v>390196</v>
      </c>
      <c r="D28" s="189">
        <v>2330819</v>
      </c>
      <c r="E28" s="189">
        <v>2307992</v>
      </c>
      <c r="F28" s="190">
        <v>-0.97935532531698755</v>
      </c>
    </row>
    <row r="29" spans="1:7" ht="15.6" customHeight="1">
      <c r="A29" s="188" t="s">
        <v>178</v>
      </c>
      <c r="B29" s="189">
        <v>172170</v>
      </c>
      <c r="C29" s="189">
        <v>169112</v>
      </c>
      <c r="D29" s="189">
        <v>1084150</v>
      </c>
      <c r="E29" s="189">
        <v>1039830</v>
      </c>
      <c r="F29" s="190">
        <v>-4.0879952036157334</v>
      </c>
    </row>
    <row r="30" spans="1:7" ht="15.6" customHeight="1">
      <c r="A30" s="188" t="s">
        <v>179</v>
      </c>
      <c r="B30" s="189">
        <v>12245</v>
      </c>
      <c r="C30" s="189">
        <v>10857</v>
      </c>
      <c r="D30" s="189">
        <v>80354</v>
      </c>
      <c r="E30" s="189">
        <v>66092</v>
      </c>
      <c r="F30" s="190">
        <v>-17.748960848246512</v>
      </c>
    </row>
    <row r="31" spans="1:7" ht="15.6" customHeight="1">
      <c r="A31" s="188" t="s">
        <v>180</v>
      </c>
      <c r="B31" s="189">
        <v>26251</v>
      </c>
      <c r="C31" s="189">
        <v>28959</v>
      </c>
      <c r="D31" s="189">
        <v>188613</v>
      </c>
      <c r="E31" s="189">
        <v>177669</v>
      </c>
      <c r="F31" s="190">
        <v>-5.8023572076156009</v>
      </c>
    </row>
    <row r="32" spans="1:7" ht="15.6" customHeight="1">
      <c r="A32" s="188" t="s">
        <v>181</v>
      </c>
      <c r="B32" s="189">
        <v>1237277</v>
      </c>
      <c r="C32" s="189">
        <v>1271405</v>
      </c>
      <c r="D32" s="189">
        <v>7071170</v>
      </c>
      <c r="E32" s="189">
        <v>6978314</v>
      </c>
      <c r="F32" s="190">
        <v>-1.3131631681885809</v>
      </c>
    </row>
    <row r="33" spans="1:6" ht="15.6" customHeight="1">
      <c r="A33" s="188" t="s">
        <v>182</v>
      </c>
      <c r="B33" s="189">
        <v>133347</v>
      </c>
      <c r="C33" s="189">
        <v>120912</v>
      </c>
      <c r="D33" s="189">
        <v>714337</v>
      </c>
      <c r="E33" s="189">
        <v>663732</v>
      </c>
      <c r="F33" s="190">
        <v>-7.0841913550607103</v>
      </c>
    </row>
    <row r="34" spans="1:6" ht="15.6" customHeight="1">
      <c r="A34" s="188" t="s">
        <v>183</v>
      </c>
      <c r="B34" s="189">
        <v>23191</v>
      </c>
      <c r="C34" s="189">
        <v>39332</v>
      </c>
      <c r="D34" s="189">
        <v>27969</v>
      </c>
      <c r="E34" s="189">
        <v>191004</v>
      </c>
      <c r="F34" s="190">
        <v>582.91322535664483</v>
      </c>
    </row>
    <row r="35" spans="1:6" ht="15.6" customHeight="1">
      <c r="A35" s="156" t="s">
        <v>153</v>
      </c>
      <c r="B35" s="76">
        <f>SUM(B7:B34)</f>
        <v>6471758</v>
      </c>
      <c r="C35" s="77">
        <f>SUM(C7:C34)</f>
        <v>6778382</v>
      </c>
      <c r="D35" s="76">
        <f>SUM(D7:D34)</f>
        <v>38284864</v>
      </c>
      <c r="E35" s="78">
        <f>SUM(E7:E34)</f>
        <v>38098817</v>
      </c>
      <c r="F35" s="140">
        <f>E35*100/D35-100</f>
        <v>-0.48595444925702225</v>
      </c>
    </row>
    <row r="36" spans="1:6" ht="15.6" customHeight="1">
      <c r="A36" s="73" t="s">
        <v>52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ABA81-5E03-42C8-A90E-AAB5A4F50D14}">
  <sheetPr codeName="Hoja1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70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68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555</v>
      </c>
      <c r="C8" s="189">
        <v>128</v>
      </c>
      <c r="D8" s="189">
        <v>1095</v>
      </c>
      <c r="E8" s="189">
        <v>1000</v>
      </c>
      <c r="F8" s="190">
        <v>-8.6757990867579906</v>
      </c>
      <c r="G8" s="6"/>
    </row>
    <row r="9" spans="1:14" ht="15.6" customHeight="1">
      <c r="A9" s="188" t="s">
        <v>8</v>
      </c>
      <c r="B9" s="189">
        <v>5122</v>
      </c>
      <c r="C9" s="189">
        <v>4980</v>
      </c>
      <c r="D9" s="189">
        <v>28398</v>
      </c>
      <c r="E9" s="189">
        <v>29083</v>
      </c>
      <c r="F9" s="190">
        <v>2.4121417001197329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41114</v>
      </c>
      <c r="C11" s="189">
        <v>45554</v>
      </c>
      <c r="D11" s="189">
        <v>285231</v>
      </c>
      <c r="E11" s="189">
        <v>287668</v>
      </c>
      <c r="F11" s="190">
        <v>0.85439520949685743</v>
      </c>
    </row>
    <row r="12" spans="1:14" ht="15.6" customHeight="1">
      <c r="A12" s="188" t="s">
        <v>6</v>
      </c>
      <c r="B12" s="189">
        <v>2499</v>
      </c>
      <c r="C12" s="189">
        <v>2887</v>
      </c>
      <c r="D12" s="189">
        <v>16696</v>
      </c>
      <c r="E12" s="189">
        <v>17816</v>
      </c>
      <c r="F12" s="190">
        <v>6.7081935793004277</v>
      </c>
    </row>
    <row r="13" spans="1:14" ht="15.6" customHeight="1">
      <c r="A13" s="188" t="s">
        <v>175</v>
      </c>
      <c r="B13" s="189">
        <v>66527</v>
      </c>
      <c r="C13" s="189">
        <v>70566</v>
      </c>
      <c r="D13" s="189">
        <v>361729</v>
      </c>
      <c r="E13" s="189">
        <v>362846</v>
      </c>
      <c r="F13" s="190">
        <v>0.30879470542865312</v>
      </c>
    </row>
    <row r="14" spans="1:14" ht="15.6" customHeight="1">
      <c r="A14" s="188" t="s">
        <v>148</v>
      </c>
      <c r="B14" s="189">
        <v>39877</v>
      </c>
      <c r="C14" s="189">
        <v>42290</v>
      </c>
      <c r="D14" s="189">
        <v>217212</v>
      </c>
      <c r="E14" s="189">
        <v>223375</v>
      </c>
      <c r="F14" s="190">
        <v>2.8373202217188691</v>
      </c>
    </row>
    <row r="15" spans="1:14" ht="15.6" customHeight="1">
      <c r="A15" s="188" t="s">
        <v>145</v>
      </c>
      <c r="B15" s="189">
        <v>4315</v>
      </c>
      <c r="C15" s="189">
        <v>3320</v>
      </c>
      <c r="D15" s="189">
        <v>24163</v>
      </c>
      <c r="E15" s="189">
        <v>19265</v>
      </c>
      <c r="F15" s="190">
        <v>-20.270661755576711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0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2510</v>
      </c>
      <c r="C18" s="189">
        <v>2715</v>
      </c>
      <c r="D18" s="189">
        <v>15904</v>
      </c>
      <c r="E18" s="189">
        <v>15601</v>
      </c>
      <c r="F18" s="190">
        <v>-1.905181086519121</v>
      </c>
    </row>
    <row r="19" spans="1:7" ht="15.6" customHeight="1">
      <c r="A19" s="188" t="s">
        <v>143</v>
      </c>
      <c r="B19" s="189">
        <v>4</v>
      </c>
      <c r="C19" s="189">
        <v>3</v>
      </c>
      <c r="D19" s="189">
        <v>14</v>
      </c>
      <c r="E19" s="189">
        <v>38</v>
      </c>
      <c r="F19" s="190">
        <v>171.42857142857139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2324</v>
      </c>
      <c r="C21" s="189">
        <v>2044</v>
      </c>
      <c r="D21" s="189">
        <v>18090</v>
      </c>
      <c r="E21" s="189">
        <v>14812</v>
      </c>
      <c r="F21" s="190">
        <v>-18.120508568269759</v>
      </c>
    </row>
    <row r="22" spans="1:7" ht="15.6" customHeight="1">
      <c r="A22" s="188" t="s">
        <v>146</v>
      </c>
      <c r="B22" s="189">
        <v>28654</v>
      </c>
      <c r="C22" s="189">
        <v>29257</v>
      </c>
      <c r="D22" s="189">
        <v>171370</v>
      </c>
      <c r="E22" s="189">
        <v>174200</v>
      </c>
      <c r="F22" s="190">
        <v>1.6513975608332889</v>
      </c>
    </row>
    <row r="23" spans="1:7" ht="15.6" customHeight="1">
      <c r="A23" s="188" t="s">
        <v>165</v>
      </c>
      <c r="B23" s="189">
        <v>1816</v>
      </c>
      <c r="C23" s="189">
        <v>1761</v>
      </c>
      <c r="D23" s="189">
        <v>10794</v>
      </c>
      <c r="E23" s="189">
        <v>10361</v>
      </c>
      <c r="F23" s="190">
        <v>-4.0114878636279494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2453</v>
      </c>
      <c r="C25" s="189">
        <v>2530</v>
      </c>
      <c r="D25" s="189">
        <v>14503</v>
      </c>
      <c r="E25" s="189">
        <v>14170</v>
      </c>
      <c r="F25" s="190">
        <v>-2.2960766737916321</v>
      </c>
    </row>
    <row r="26" spans="1:7" ht="15.6" customHeight="1">
      <c r="A26" s="188" t="s">
        <v>152</v>
      </c>
      <c r="B26" s="189">
        <v>1706</v>
      </c>
      <c r="C26" s="189">
        <v>248</v>
      </c>
      <c r="D26" s="189">
        <v>14555</v>
      </c>
      <c r="E26" s="189">
        <v>1474</v>
      </c>
      <c r="F26" s="190">
        <v>-89.872895912057714</v>
      </c>
    </row>
    <row r="27" spans="1:7" ht="15.6" customHeight="1">
      <c r="A27" s="188" t="s">
        <v>173</v>
      </c>
      <c r="B27" s="189">
        <v>299</v>
      </c>
      <c r="C27" s="189">
        <v>295</v>
      </c>
      <c r="D27" s="189">
        <v>1572</v>
      </c>
      <c r="E27" s="189">
        <v>1756</v>
      </c>
      <c r="F27" s="190">
        <v>11.70483460559797</v>
      </c>
    </row>
    <row r="28" spans="1:7" ht="15.6" customHeight="1">
      <c r="A28" s="188" t="s">
        <v>177</v>
      </c>
      <c r="B28" s="189">
        <v>25951</v>
      </c>
      <c r="C28" s="189">
        <v>25258</v>
      </c>
      <c r="D28" s="189">
        <v>149150</v>
      </c>
      <c r="E28" s="189">
        <v>149218</v>
      </c>
      <c r="F28" s="190">
        <v>4.5591686221925443E-2</v>
      </c>
    </row>
    <row r="29" spans="1:7" ht="15.6" customHeight="1">
      <c r="A29" s="188" t="s">
        <v>178</v>
      </c>
      <c r="B29" s="189">
        <v>3872</v>
      </c>
      <c r="C29" s="189">
        <v>3256</v>
      </c>
      <c r="D29" s="189">
        <v>23749</v>
      </c>
      <c r="E29" s="189">
        <v>20855</v>
      </c>
      <c r="F29" s="190">
        <v>-12.18577624321024</v>
      </c>
    </row>
    <row r="30" spans="1:7" ht="15.6" customHeight="1">
      <c r="A30" s="188" t="s">
        <v>179</v>
      </c>
      <c r="B30" s="189">
        <v>704</v>
      </c>
      <c r="C30" s="189">
        <v>640</v>
      </c>
      <c r="D30" s="189">
        <v>4217</v>
      </c>
      <c r="E30" s="189">
        <v>3563</v>
      </c>
      <c r="F30" s="190">
        <v>-15.50865544225754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46823</v>
      </c>
      <c r="C32" s="189">
        <v>47009</v>
      </c>
      <c r="D32" s="189">
        <v>268729</v>
      </c>
      <c r="E32" s="189">
        <v>258638</v>
      </c>
      <c r="F32" s="190">
        <v>-3.7550841182008701</v>
      </c>
    </row>
    <row r="33" spans="1:6" ht="15.6" customHeight="1">
      <c r="A33" s="188" t="s">
        <v>182</v>
      </c>
      <c r="B33" s="189">
        <v>1455</v>
      </c>
      <c r="C33" s="189">
        <v>1616</v>
      </c>
      <c r="D33" s="189">
        <v>8970</v>
      </c>
      <c r="E33" s="189">
        <v>8766</v>
      </c>
      <c r="F33" s="190">
        <v>-2.2742474916387891</v>
      </c>
    </row>
    <row r="34" spans="1:6" ht="15.6" customHeight="1">
      <c r="A34" s="188" t="s">
        <v>183</v>
      </c>
      <c r="B34" s="189">
        <v>630</v>
      </c>
      <c r="C34" s="189">
        <v>1166</v>
      </c>
      <c r="D34" s="189">
        <v>728</v>
      </c>
      <c r="E34" s="189">
        <v>5840</v>
      </c>
      <c r="F34" s="190">
        <v>702.19780219780216</v>
      </c>
    </row>
    <row r="35" spans="1:6" ht="15.6" customHeight="1">
      <c r="A35" s="156" t="s">
        <v>153</v>
      </c>
      <c r="B35" s="76">
        <f>SUM(B7:B34)</f>
        <v>279210</v>
      </c>
      <c r="C35" s="77">
        <f>SUM(C7:C34)</f>
        <v>287523</v>
      </c>
      <c r="D35" s="178">
        <f>SUM(D7:D34)</f>
        <v>1636869</v>
      </c>
      <c r="E35" s="178">
        <f>SUM(E7:E34)</f>
        <v>1620345</v>
      </c>
      <c r="F35" s="140">
        <f>E35*100/D35-100</f>
        <v>-1.0094882363829925</v>
      </c>
    </row>
    <row r="36" spans="1:6" ht="15.6" customHeight="1">
      <c r="A36" s="73" t="s">
        <v>69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77D09-18ED-45C9-8AE3-981BFEDFB35B}">
  <sheetPr codeName="Hoja2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71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2</v>
      </c>
      <c r="E7" s="189">
        <v>0</v>
      </c>
      <c r="F7" s="190">
        <v>-100</v>
      </c>
      <c r="G7" s="37"/>
    </row>
    <row r="8" spans="1:14" ht="15.6" customHeight="1">
      <c r="A8" s="188" t="s">
        <v>11</v>
      </c>
      <c r="B8" s="189">
        <v>14344.75</v>
      </c>
      <c r="C8" s="189">
        <v>19105.75</v>
      </c>
      <c r="D8" s="189">
        <v>93523.75</v>
      </c>
      <c r="E8" s="189">
        <v>122142.25</v>
      </c>
      <c r="F8" s="190">
        <v>30.600248599954561</v>
      </c>
      <c r="G8" s="6"/>
    </row>
    <row r="9" spans="1:14" ht="15.6" customHeight="1">
      <c r="A9" s="188" t="s">
        <v>8</v>
      </c>
      <c r="B9" s="189">
        <v>2566</v>
      </c>
      <c r="C9" s="189">
        <v>2008.5</v>
      </c>
      <c r="D9" s="189">
        <v>11324</v>
      </c>
      <c r="E9" s="189">
        <v>7198</v>
      </c>
      <c r="F9" s="190">
        <v>-36.435888378664792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8</v>
      </c>
      <c r="F10" s="190" t="s">
        <v>151</v>
      </c>
    </row>
    <row r="11" spans="1:14" ht="15.6" customHeight="1">
      <c r="A11" s="188" t="s">
        <v>9</v>
      </c>
      <c r="B11" s="189">
        <v>408040</v>
      </c>
      <c r="C11" s="189">
        <v>417310</v>
      </c>
      <c r="D11" s="189">
        <v>2300442</v>
      </c>
      <c r="E11" s="189">
        <v>2381167</v>
      </c>
      <c r="F11" s="190">
        <v>3.5091082496320212</v>
      </c>
    </row>
    <row r="12" spans="1:14" ht="15.6" customHeight="1">
      <c r="A12" s="188" t="s">
        <v>6</v>
      </c>
      <c r="B12" s="189">
        <v>16472</v>
      </c>
      <c r="C12" s="189">
        <v>16702</v>
      </c>
      <c r="D12" s="189">
        <v>105405.75</v>
      </c>
      <c r="E12" s="189">
        <v>103855.25</v>
      </c>
      <c r="F12" s="190">
        <v>-1.4709823705063489</v>
      </c>
    </row>
    <row r="13" spans="1:14" ht="15.6" customHeight="1">
      <c r="A13" s="188" t="s">
        <v>175</v>
      </c>
      <c r="B13" s="189">
        <v>7844</v>
      </c>
      <c r="C13" s="189">
        <v>8653</v>
      </c>
      <c r="D13" s="189">
        <v>41485</v>
      </c>
      <c r="E13" s="189">
        <v>42855</v>
      </c>
      <c r="F13" s="190">
        <v>3.3023984572737111</v>
      </c>
    </row>
    <row r="14" spans="1:14" ht="15.6" customHeight="1">
      <c r="A14" s="188" t="s">
        <v>148</v>
      </c>
      <c r="B14" s="189">
        <v>302970.5</v>
      </c>
      <c r="C14" s="189">
        <v>314958.25</v>
      </c>
      <c r="D14" s="189">
        <v>1848245.75</v>
      </c>
      <c r="E14" s="189">
        <v>1926926.25</v>
      </c>
      <c r="F14" s="190">
        <v>4.257036706292979</v>
      </c>
    </row>
    <row r="15" spans="1:14" ht="15.6" customHeight="1">
      <c r="A15" s="188" t="s">
        <v>145</v>
      </c>
      <c r="B15" s="189">
        <v>38359.75</v>
      </c>
      <c r="C15" s="189">
        <v>32047.75</v>
      </c>
      <c r="D15" s="189">
        <v>217148</v>
      </c>
      <c r="E15" s="189">
        <v>210800.75</v>
      </c>
      <c r="F15" s="190">
        <v>-2.9230064287951052</v>
      </c>
    </row>
    <row r="16" spans="1:14" ht="15.6" customHeight="1">
      <c r="A16" s="188" t="s">
        <v>144</v>
      </c>
      <c r="B16" s="189">
        <v>3172</v>
      </c>
      <c r="C16" s="189">
        <v>3648</v>
      </c>
      <c r="D16" s="189">
        <v>22389</v>
      </c>
      <c r="E16" s="189">
        <v>21582</v>
      </c>
      <c r="F16" s="190">
        <v>-3.6044486131582398</v>
      </c>
      <c r="G16" s="1"/>
    </row>
    <row r="17" spans="1:7" ht="15.6" customHeight="1">
      <c r="A17" s="188" t="s">
        <v>150</v>
      </c>
      <c r="B17" s="189">
        <v>10654.5</v>
      </c>
      <c r="C17" s="189">
        <v>9239.75</v>
      </c>
      <c r="D17" s="189">
        <v>53305.5</v>
      </c>
      <c r="E17" s="189">
        <v>76564.25</v>
      </c>
      <c r="F17" s="190">
        <v>43.632927183874067</v>
      </c>
      <c r="G17" s="2"/>
    </row>
    <row r="18" spans="1:7" ht="15.6" customHeight="1">
      <c r="A18" s="188" t="s">
        <v>147</v>
      </c>
      <c r="B18" s="189">
        <v>477</v>
      </c>
      <c r="C18" s="189">
        <v>1095.75</v>
      </c>
      <c r="D18" s="189">
        <v>2763</v>
      </c>
      <c r="E18" s="189">
        <v>4515</v>
      </c>
      <c r="F18" s="190">
        <v>63.409337676438668</v>
      </c>
    </row>
    <row r="19" spans="1:7" ht="15.6" customHeight="1">
      <c r="A19" s="188" t="s">
        <v>143</v>
      </c>
      <c r="B19" s="189">
        <v>5274.75</v>
      </c>
      <c r="C19" s="189">
        <v>12</v>
      </c>
      <c r="D19" s="189">
        <v>17223.5</v>
      </c>
      <c r="E19" s="189">
        <v>7082.25</v>
      </c>
      <c r="F19" s="190">
        <v>-58.880308880308867</v>
      </c>
    </row>
    <row r="20" spans="1:7" ht="15.6" customHeight="1">
      <c r="A20" s="188" t="s">
        <v>142</v>
      </c>
      <c r="B20" s="189">
        <v>6048</v>
      </c>
      <c r="C20" s="189">
        <v>5660</v>
      </c>
      <c r="D20" s="189">
        <v>35406</v>
      </c>
      <c r="E20" s="189">
        <v>35376</v>
      </c>
      <c r="F20" s="190">
        <v>-8.4731401457375455E-2</v>
      </c>
    </row>
    <row r="21" spans="1:7" ht="15.6" customHeight="1">
      <c r="A21" s="188" t="s">
        <v>149</v>
      </c>
      <c r="B21" s="189">
        <v>16235</v>
      </c>
      <c r="C21" s="189">
        <v>8614.75</v>
      </c>
      <c r="D21" s="189">
        <v>82835.75</v>
      </c>
      <c r="E21" s="189">
        <v>60768.25</v>
      </c>
      <c r="F21" s="190">
        <v>-26.640067845103101</v>
      </c>
    </row>
    <row r="22" spans="1:7" ht="15.6" customHeight="1">
      <c r="A22" s="188" t="s">
        <v>146</v>
      </c>
      <c r="B22" s="189">
        <v>142273</v>
      </c>
      <c r="C22" s="189">
        <v>143011</v>
      </c>
      <c r="D22" s="189">
        <v>739273</v>
      </c>
      <c r="E22" s="189">
        <v>763650</v>
      </c>
      <c r="F22" s="190">
        <v>3.2974286900779499</v>
      </c>
    </row>
    <row r="23" spans="1:7" ht="15.6" customHeight="1">
      <c r="A23" s="188" t="s">
        <v>165</v>
      </c>
      <c r="B23" s="189">
        <v>33333.25</v>
      </c>
      <c r="C23" s="189">
        <v>26853</v>
      </c>
      <c r="D23" s="189">
        <v>176865.75</v>
      </c>
      <c r="E23" s="189">
        <v>208946.5</v>
      </c>
      <c r="F23" s="190">
        <v>18.13847508632961</v>
      </c>
    </row>
    <row r="24" spans="1:7" ht="15.6" customHeight="1">
      <c r="A24" s="188" t="s">
        <v>141</v>
      </c>
      <c r="B24" s="189">
        <v>3374.75</v>
      </c>
      <c r="C24" s="189">
        <v>3273</v>
      </c>
      <c r="D24" s="189">
        <v>20983.25</v>
      </c>
      <c r="E24" s="189">
        <v>21219.25</v>
      </c>
      <c r="F24" s="190">
        <v>1.124706611225619</v>
      </c>
    </row>
    <row r="25" spans="1:7" ht="15.6" customHeight="1">
      <c r="A25" s="188" t="s">
        <v>140</v>
      </c>
      <c r="B25" s="189">
        <v>391</v>
      </c>
      <c r="C25" s="189">
        <v>303</v>
      </c>
      <c r="D25" s="189">
        <v>2341.25</v>
      </c>
      <c r="E25" s="189">
        <v>1794</v>
      </c>
      <c r="F25" s="190">
        <v>-23.37426588360918</v>
      </c>
    </row>
    <row r="26" spans="1:7" ht="15.6" customHeight="1">
      <c r="A26" s="188" t="s">
        <v>152</v>
      </c>
      <c r="B26" s="189">
        <v>18</v>
      </c>
      <c r="C26" s="189">
        <v>0</v>
      </c>
      <c r="D26" s="189">
        <v>146</v>
      </c>
      <c r="E26" s="189">
        <v>0</v>
      </c>
      <c r="F26" s="190">
        <v>-100</v>
      </c>
    </row>
    <row r="27" spans="1:7" ht="15.6" customHeight="1">
      <c r="A27" s="188" t="s">
        <v>173</v>
      </c>
      <c r="B27" s="189">
        <v>2</v>
      </c>
      <c r="C27" s="189">
        <v>0</v>
      </c>
      <c r="D27" s="189">
        <v>2</v>
      </c>
      <c r="E27" s="189">
        <v>4</v>
      </c>
      <c r="F27" s="190">
        <v>100</v>
      </c>
    </row>
    <row r="28" spans="1:7" ht="15.6" customHeight="1">
      <c r="A28" s="188" t="s">
        <v>177</v>
      </c>
      <c r="B28" s="189">
        <v>43075</v>
      </c>
      <c r="C28" s="189">
        <v>39107</v>
      </c>
      <c r="D28" s="189">
        <v>281957</v>
      </c>
      <c r="E28" s="189">
        <v>251366</v>
      </c>
      <c r="F28" s="190">
        <v>-10.84952670087992</v>
      </c>
    </row>
    <row r="29" spans="1:7" ht="15.6" customHeight="1">
      <c r="A29" s="188" t="s">
        <v>178</v>
      </c>
      <c r="B29" s="189">
        <v>14807.75</v>
      </c>
      <c r="C29" s="189">
        <v>13256.25</v>
      </c>
      <c r="D29" s="189">
        <v>80168.5</v>
      </c>
      <c r="E29" s="189">
        <v>85809.25</v>
      </c>
      <c r="F29" s="190">
        <v>7.0361176771425136</v>
      </c>
    </row>
    <row r="30" spans="1:7" ht="15.6" customHeight="1">
      <c r="A30" s="188" t="s">
        <v>179</v>
      </c>
      <c r="B30" s="189">
        <v>11694.5</v>
      </c>
      <c r="C30" s="189">
        <v>14267.25</v>
      </c>
      <c r="D30" s="189">
        <v>73374.25</v>
      </c>
      <c r="E30" s="189">
        <v>82160.5</v>
      </c>
      <c r="F30" s="190">
        <v>11.97456873494448</v>
      </c>
    </row>
    <row r="31" spans="1:7" ht="15.6" customHeight="1">
      <c r="A31" s="188" t="s">
        <v>180</v>
      </c>
      <c r="B31" s="189">
        <v>1222</v>
      </c>
      <c r="C31" s="189">
        <v>1355</v>
      </c>
      <c r="D31" s="189">
        <v>7464</v>
      </c>
      <c r="E31" s="189">
        <v>8035</v>
      </c>
      <c r="F31" s="190">
        <v>7.6500535905680644</v>
      </c>
    </row>
    <row r="32" spans="1:7" ht="15.6" customHeight="1">
      <c r="A32" s="188" t="s">
        <v>181</v>
      </c>
      <c r="B32" s="189">
        <v>500337</v>
      </c>
      <c r="C32" s="189">
        <v>503386</v>
      </c>
      <c r="D32" s="189">
        <v>2813951</v>
      </c>
      <c r="E32" s="189">
        <v>2822376</v>
      </c>
      <c r="F32" s="190">
        <v>0.29940109120592229</v>
      </c>
    </row>
    <row r="33" spans="1:6" ht="15.6" customHeight="1">
      <c r="A33" s="188" t="s">
        <v>182</v>
      </c>
      <c r="B33" s="189">
        <v>30442</v>
      </c>
      <c r="C33" s="189">
        <v>30026</v>
      </c>
      <c r="D33" s="189">
        <v>155406</v>
      </c>
      <c r="E33" s="189">
        <v>156309</v>
      </c>
      <c r="F33" s="190">
        <v>0.5810586463843066</v>
      </c>
    </row>
    <row r="34" spans="1:6" ht="15.6" customHeight="1">
      <c r="A34" s="188" t="s">
        <v>183</v>
      </c>
      <c r="B34" s="189">
        <v>3647.25</v>
      </c>
      <c r="C34" s="189">
        <v>3173</v>
      </c>
      <c r="D34" s="189">
        <v>17206</v>
      </c>
      <c r="E34" s="189">
        <v>21206</v>
      </c>
      <c r="F34" s="190">
        <v>23.24770428920144</v>
      </c>
    </row>
    <row r="35" spans="1:6" ht="15.6" customHeight="1">
      <c r="A35" s="156" t="s">
        <v>153</v>
      </c>
      <c r="B35" s="76">
        <f>SUM(B7:B34)</f>
        <v>1617075.75</v>
      </c>
      <c r="C35" s="77">
        <f>SUM(C7:C34)</f>
        <v>1617066</v>
      </c>
      <c r="D35" s="76">
        <f>SUM(D7:D34)</f>
        <v>9200637</v>
      </c>
      <c r="E35" s="178">
        <f>SUM(E7:E34)</f>
        <v>9423715.75</v>
      </c>
      <c r="F35" s="140">
        <f>E35*100/D35-100</f>
        <v>2.4246011444642335</v>
      </c>
    </row>
    <row r="36" spans="1:6" ht="15.6" customHeight="1">
      <c r="A36" s="73" t="s">
        <v>56</v>
      </c>
      <c r="B36" s="72"/>
      <c r="D36" s="72"/>
      <c r="F36" s="23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2C2C8-E788-4D71-B53D-176C73FC63CB}">
  <sheetPr codeName="Hoja2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73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2</v>
      </c>
      <c r="C8" s="189">
        <v>3811.75</v>
      </c>
      <c r="D8" s="189">
        <v>789</v>
      </c>
      <c r="E8" s="189">
        <v>21110.25</v>
      </c>
      <c r="F8" s="190">
        <v>2575.570342205323</v>
      </c>
      <c r="G8" s="6"/>
    </row>
    <row r="9" spans="1:14" ht="15.6" customHeight="1">
      <c r="A9" s="188" t="s">
        <v>8</v>
      </c>
      <c r="B9" s="189">
        <v>0</v>
      </c>
      <c r="C9" s="189">
        <v>0</v>
      </c>
      <c r="D9" s="189">
        <v>90</v>
      </c>
      <c r="E9" s="189">
        <v>0</v>
      </c>
      <c r="F9" s="190">
        <v>-100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348911</v>
      </c>
      <c r="C11" s="189">
        <v>354023</v>
      </c>
      <c r="D11" s="189">
        <v>1991538</v>
      </c>
      <c r="E11" s="189">
        <v>2059775</v>
      </c>
      <c r="F11" s="190">
        <v>3.4263468736222928</v>
      </c>
    </row>
    <row r="12" spans="1:14" ht="15.6" customHeight="1">
      <c r="A12" s="188" t="s">
        <v>6</v>
      </c>
      <c r="B12" s="189">
        <v>1466.75</v>
      </c>
      <c r="C12" s="189">
        <v>1243</v>
      </c>
      <c r="D12" s="189">
        <v>9032</v>
      </c>
      <c r="E12" s="189">
        <v>11131.5</v>
      </c>
      <c r="F12" s="190">
        <v>23.245128432240922</v>
      </c>
    </row>
    <row r="13" spans="1:14" ht="15.6" customHeight="1">
      <c r="A13" s="188" t="s">
        <v>175</v>
      </c>
      <c r="B13" s="189">
        <v>0</v>
      </c>
      <c r="C13" s="189">
        <v>0</v>
      </c>
      <c r="D13" s="189">
        <v>8</v>
      </c>
      <c r="E13" s="189">
        <v>6</v>
      </c>
      <c r="F13" s="190">
        <v>-25</v>
      </c>
    </row>
    <row r="14" spans="1:14" ht="15.6" customHeight="1">
      <c r="A14" s="188" t="s">
        <v>148</v>
      </c>
      <c r="B14" s="189">
        <v>120749.5</v>
      </c>
      <c r="C14" s="189">
        <v>130426</v>
      </c>
      <c r="D14" s="189">
        <v>753014.5</v>
      </c>
      <c r="E14" s="189">
        <v>843136.5</v>
      </c>
      <c r="F14" s="190">
        <v>11.968162631662469</v>
      </c>
    </row>
    <row r="15" spans="1:14" ht="15.6" customHeight="1">
      <c r="A15" s="188" t="s">
        <v>145</v>
      </c>
      <c r="B15" s="189">
        <v>244.25</v>
      </c>
      <c r="C15" s="189">
        <v>1746.5</v>
      </c>
      <c r="D15" s="189">
        <v>1713.75</v>
      </c>
      <c r="E15" s="189">
        <v>13736.75</v>
      </c>
      <c r="F15" s="190">
        <v>701.56090444930703</v>
      </c>
    </row>
    <row r="16" spans="1:14" ht="15.6" customHeight="1">
      <c r="A16" s="188" t="s">
        <v>144</v>
      </c>
      <c r="B16" s="189">
        <v>0</v>
      </c>
      <c r="C16" s="189">
        <v>82</v>
      </c>
      <c r="D16" s="189">
        <v>202</v>
      </c>
      <c r="E16" s="189">
        <v>1104</v>
      </c>
      <c r="F16" s="190">
        <v>446.53465346534648</v>
      </c>
      <c r="G16" s="1"/>
    </row>
    <row r="17" spans="1:7" ht="15.6" customHeight="1">
      <c r="A17" s="188" t="s">
        <v>150</v>
      </c>
      <c r="B17" s="189">
        <v>252</v>
      </c>
      <c r="C17" s="189">
        <v>1633</v>
      </c>
      <c r="D17" s="189">
        <v>5349.5</v>
      </c>
      <c r="E17" s="189">
        <v>27890</v>
      </c>
      <c r="F17" s="190">
        <v>421.35713618095139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3529.5</v>
      </c>
      <c r="C19" s="189">
        <v>0</v>
      </c>
      <c r="D19" s="189">
        <v>8198.75</v>
      </c>
      <c r="E19" s="189">
        <v>5705</v>
      </c>
      <c r="F19" s="190">
        <v>-30.416221985058701</v>
      </c>
    </row>
    <row r="20" spans="1:7" ht="15.6" customHeight="1">
      <c r="A20" s="188" t="s">
        <v>142</v>
      </c>
      <c r="B20" s="189">
        <v>8</v>
      </c>
      <c r="C20" s="189">
        <v>50</v>
      </c>
      <c r="D20" s="189">
        <v>114</v>
      </c>
      <c r="E20" s="189">
        <v>289</v>
      </c>
      <c r="F20" s="190">
        <v>153.50877192982449</v>
      </c>
    </row>
    <row r="21" spans="1:7" ht="15.6" customHeight="1">
      <c r="A21" s="188" t="s">
        <v>149</v>
      </c>
      <c r="B21" s="189">
        <v>4420.25</v>
      </c>
      <c r="C21" s="189">
        <v>2126.5</v>
      </c>
      <c r="D21" s="189">
        <v>18428.75</v>
      </c>
      <c r="E21" s="189">
        <v>19308.75</v>
      </c>
      <c r="F21" s="190">
        <v>4.7751475276402431</v>
      </c>
    </row>
    <row r="22" spans="1:7" ht="15.6" customHeight="1">
      <c r="A22" s="188" t="s">
        <v>146</v>
      </c>
      <c r="B22" s="189">
        <v>93276</v>
      </c>
      <c r="C22" s="189">
        <v>90961</v>
      </c>
      <c r="D22" s="189">
        <v>441224</v>
      </c>
      <c r="E22" s="189">
        <v>450642</v>
      </c>
      <c r="F22" s="190">
        <v>2.1345167080666561</v>
      </c>
    </row>
    <row r="23" spans="1:7" ht="15.6" customHeight="1">
      <c r="A23" s="188" t="s">
        <v>165</v>
      </c>
      <c r="B23" s="189">
        <v>28433.5</v>
      </c>
      <c r="C23" s="189">
        <v>18601.5</v>
      </c>
      <c r="D23" s="189">
        <v>156189.25</v>
      </c>
      <c r="E23" s="189">
        <v>169173</v>
      </c>
      <c r="F23" s="190">
        <v>8.3128320290929167</v>
      </c>
    </row>
    <row r="24" spans="1:7" ht="15.6" customHeight="1">
      <c r="A24" s="188" t="s">
        <v>141</v>
      </c>
      <c r="B24" s="189">
        <v>140</v>
      </c>
      <c r="C24" s="189">
        <v>0</v>
      </c>
      <c r="D24" s="189">
        <v>269</v>
      </c>
      <c r="E24" s="189">
        <v>460</v>
      </c>
      <c r="F24" s="190">
        <v>71.00371747211895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4290</v>
      </c>
      <c r="C28" s="189">
        <v>664</v>
      </c>
      <c r="D28" s="189">
        <v>50731</v>
      </c>
      <c r="E28" s="189">
        <v>21072</v>
      </c>
      <c r="F28" s="190">
        <v>-58.463267035934628</v>
      </c>
    </row>
    <row r="29" spans="1:7" ht="15.6" customHeight="1">
      <c r="A29" s="188" t="s">
        <v>178</v>
      </c>
      <c r="B29" s="189">
        <v>2438.5</v>
      </c>
      <c r="C29" s="189">
        <v>3054.75</v>
      </c>
      <c r="D29" s="189">
        <v>13011.75</v>
      </c>
      <c r="E29" s="189">
        <v>18220.25</v>
      </c>
      <c r="F29" s="190">
        <v>40.029204372970582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1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68</v>
      </c>
      <c r="D31" s="189">
        <v>0</v>
      </c>
      <c r="E31" s="189">
        <v>202</v>
      </c>
      <c r="F31" s="190" t="s">
        <v>151</v>
      </c>
    </row>
    <row r="32" spans="1:7" ht="15.6" customHeight="1">
      <c r="A32" s="188" t="s">
        <v>181</v>
      </c>
      <c r="B32" s="189">
        <v>227117</v>
      </c>
      <c r="C32" s="189">
        <v>208220</v>
      </c>
      <c r="D32" s="189">
        <v>1312874</v>
      </c>
      <c r="E32" s="189">
        <v>1203395</v>
      </c>
      <c r="F32" s="190">
        <v>-8.3388809588734318</v>
      </c>
    </row>
    <row r="33" spans="1:6" ht="15.6" customHeight="1">
      <c r="A33" s="188" t="s">
        <v>182</v>
      </c>
      <c r="B33" s="189">
        <v>2927</v>
      </c>
      <c r="C33" s="189">
        <v>1798</v>
      </c>
      <c r="D33" s="189">
        <v>12604</v>
      </c>
      <c r="E33" s="189">
        <v>10268</v>
      </c>
      <c r="F33" s="190">
        <v>-18.53379879403364</v>
      </c>
    </row>
    <row r="34" spans="1:6" ht="15.6" customHeight="1">
      <c r="A34" s="188" t="s">
        <v>183</v>
      </c>
      <c r="B34" s="189">
        <v>0</v>
      </c>
      <c r="C34" s="189">
        <v>4</v>
      </c>
      <c r="D34" s="189">
        <v>2</v>
      </c>
      <c r="E34" s="189">
        <v>62</v>
      </c>
      <c r="F34" s="190">
        <v>3000</v>
      </c>
    </row>
    <row r="35" spans="1:6" ht="15.6" customHeight="1">
      <c r="A35" s="156" t="s">
        <v>153</v>
      </c>
      <c r="B35" s="76">
        <f>SUM(B7:B34)</f>
        <v>838205.25</v>
      </c>
      <c r="C35" s="77">
        <f>SUM(C7:C34)</f>
        <v>818513</v>
      </c>
      <c r="D35" s="178">
        <f>SUM(D7:D34)</f>
        <v>4775383.25</v>
      </c>
      <c r="E35" s="78">
        <f>SUM(E7:E34)</f>
        <v>4876688</v>
      </c>
      <c r="F35" s="140">
        <f>E35*100/D35-100</f>
        <v>2.1213951780728735</v>
      </c>
    </row>
    <row r="36" spans="1:6" ht="15.6" customHeight="1">
      <c r="A36" s="73" t="s">
        <v>65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BACA-790C-4AF4-912E-642B9BFF1750}">
  <sheetPr codeName="Hoja2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166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12158.5</v>
      </c>
      <c r="C8" s="189">
        <v>13133.25</v>
      </c>
      <c r="D8" s="189">
        <v>77451.75</v>
      </c>
      <c r="E8" s="189">
        <v>84725.25</v>
      </c>
      <c r="F8" s="190">
        <v>9.3910079501108754</v>
      </c>
      <c r="G8" s="6"/>
    </row>
    <row r="9" spans="1:14" ht="15.6" customHeight="1">
      <c r="A9" s="188" t="s">
        <v>8</v>
      </c>
      <c r="B9" s="189">
        <v>936</v>
      </c>
      <c r="C9" s="189">
        <v>796</v>
      </c>
      <c r="D9" s="189">
        <v>2805</v>
      </c>
      <c r="E9" s="189">
        <v>2477</v>
      </c>
      <c r="F9" s="190">
        <v>-11.6934046345811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0</v>
      </c>
      <c r="C11" s="189">
        <v>0</v>
      </c>
      <c r="D11" s="189">
        <v>0</v>
      </c>
      <c r="E11" s="189">
        <v>0</v>
      </c>
      <c r="F11" s="190" t="s">
        <v>151</v>
      </c>
    </row>
    <row r="12" spans="1:14" ht="15.6" customHeight="1">
      <c r="A12" s="188" t="s">
        <v>6</v>
      </c>
      <c r="B12" s="189">
        <v>12192.75</v>
      </c>
      <c r="C12" s="189">
        <v>12490.25</v>
      </c>
      <c r="D12" s="189">
        <v>81274.75</v>
      </c>
      <c r="E12" s="189">
        <v>78121.5</v>
      </c>
      <c r="F12" s="190">
        <v>-3.8797412480505931</v>
      </c>
    </row>
    <row r="13" spans="1:14" ht="15.6" customHeight="1">
      <c r="A13" s="188" t="s">
        <v>175</v>
      </c>
      <c r="B13" s="189">
        <v>7843</v>
      </c>
      <c r="C13" s="189">
        <v>8652</v>
      </c>
      <c r="D13" s="189">
        <v>41437</v>
      </c>
      <c r="E13" s="189">
        <v>42791</v>
      </c>
      <c r="F13" s="190">
        <v>3.2676110722301388</v>
      </c>
    </row>
    <row r="14" spans="1:14" ht="15.6" customHeight="1">
      <c r="A14" s="188" t="s">
        <v>148</v>
      </c>
      <c r="B14" s="189">
        <v>18177</v>
      </c>
      <c r="C14" s="189">
        <v>17754.25</v>
      </c>
      <c r="D14" s="189">
        <v>110488.75</v>
      </c>
      <c r="E14" s="189">
        <v>111229.25</v>
      </c>
      <c r="F14" s="190">
        <v>0.6702039800432118</v>
      </c>
    </row>
    <row r="15" spans="1:14" ht="15.6" customHeight="1">
      <c r="A15" s="188" t="s">
        <v>145</v>
      </c>
      <c r="B15" s="189">
        <v>1349.75</v>
      </c>
      <c r="C15" s="189">
        <v>994.25</v>
      </c>
      <c r="D15" s="189">
        <v>8803.75</v>
      </c>
      <c r="E15" s="189">
        <v>6985</v>
      </c>
      <c r="F15" s="190">
        <v>-20.65881016612239</v>
      </c>
    </row>
    <row r="16" spans="1:14" ht="15.6" customHeight="1">
      <c r="A16" s="188" t="s">
        <v>144</v>
      </c>
      <c r="B16" s="189">
        <v>256</v>
      </c>
      <c r="C16" s="189">
        <v>229</v>
      </c>
      <c r="D16" s="189">
        <v>3704</v>
      </c>
      <c r="E16" s="189">
        <v>2471.5</v>
      </c>
      <c r="F16" s="190">
        <v>-33.274838012958973</v>
      </c>
      <c r="G16" s="1"/>
    </row>
    <row r="17" spans="1:7" ht="15.6" customHeight="1">
      <c r="A17" s="188" t="s">
        <v>150</v>
      </c>
      <c r="B17" s="189">
        <v>1194.75</v>
      </c>
      <c r="C17" s="189">
        <v>357</v>
      </c>
      <c r="D17" s="189">
        <v>3753.25</v>
      </c>
      <c r="E17" s="189">
        <v>6083.5</v>
      </c>
      <c r="F17" s="190">
        <v>62.086191966961962</v>
      </c>
      <c r="G17" s="2"/>
    </row>
    <row r="18" spans="1:7" ht="15.6" customHeight="1">
      <c r="A18" s="188" t="s">
        <v>147</v>
      </c>
      <c r="B18" s="189">
        <v>461</v>
      </c>
      <c r="C18" s="189">
        <v>1074.5</v>
      </c>
      <c r="D18" s="189">
        <v>2687</v>
      </c>
      <c r="E18" s="189">
        <v>4442.75</v>
      </c>
      <c r="F18" s="190">
        <v>65.342389281726838</v>
      </c>
    </row>
    <row r="19" spans="1:7" ht="15.6" customHeight="1">
      <c r="A19" s="188" t="s">
        <v>143</v>
      </c>
      <c r="B19" s="189">
        <v>499</v>
      </c>
      <c r="C19" s="189">
        <v>0</v>
      </c>
      <c r="D19" s="189">
        <v>2267.25</v>
      </c>
      <c r="E19" s="189">
        <v>0</v>
      </c>
      <c r="F19" s="190">
        <v>-100</v>
      </c>
    </row>
    <row r="20" spans="1:7" ht="15.6" customHeight="1">
      <c r="A20" s="188" t="s">
        <v>142</v>
      </c>
      <c r="B20" s="189">
        <v>975</v>
      </c>
      <c r="C20" s="189">
        <v>403</v>
      </c>
      <c r="D20" s="189">
        <v>6102</v>
      </c>
      <c r="E20" s="189">
        <v>2385</v>
      </c>
      <c r="F20" s="190">
        <v>-60.914454277286133</v>
      </c>
    </row>
    <row r="21" spans="1:7" ht="15.6" customHeight="1">
      <c r="A21" s="188" t="s">
        <v>149</v>
      </c>
      <c r="B21" s="189">
        <v>7042</v>
      </c>
      <c r="C21" s="189">
        <v>5982.25</v>
      </c>
      <c r="D21" s="189">
        <v>44027</v>
      </c>
      <c r="E21" s="189">
        <v>37302</v>
      </c>
      <c r="F21" s="190">
        <v>-15.274717786812641</v>
      </c>
    </row>
    <row r="22" spans="1:7" ht="15.6" customHeight="1">
      <c r="A22" s="188" t="s">
        <v>146</v>
      </c>
      <c r="B22" s="189">
        <v>41502</v>
      </c>
      <c r="C22" s="189">
        <v>43075</v>
      </c>
      <c r="D22" s="189">
        <v>254136</v>
      </c>
      <c r="E22" s="189">
        <v>261687</v>
      </c>
      <c r="F22" s="190">
        <v>2.971243743507415</v>
      </c>
    </row>
    <row r="23" spans="1:7" ht="15.6" customHeight="1">
      <c r="A23" s="188" t="s">
        <v>165</v>
      </c>
      <c r="B23" s="189">
        <v>719.5</v>
      </c>
      <c r="C23" s="189">
        <v>1022.5</v>
      </c>
      <c r="D23" s="189">
        <v>3823.75</v>
      </c>
      <c r="E23" s="189">
        <v>5142</v>
      </c>
      <c r="F23" s="190">
        <v>34.475318731611651</v>
      </c>
    </row>
    <row r="24" spans="1:7" ht="15.6" customHeight="1">
      <c r="A24" s="188" t="s">
        <v>141</v>
      </c>
      <c r="B24" s="189">
        <v>582</v>
      </c>
      <c r="C24" s="189">
        <v>361</v>
      </c>
      <c r="D24" s="189">
        <v>4488.75</v>
      </c>
      <c r="E24" s="189">
        <v>2462.25</v>
      </c>
      <c r="F24" s="190">
        <v>-45.146198830409347</v>
      </c>
    </row>
    <row r="25" spans="1:7" ht="15.6" customHeight="1">
      <c r="A25" s="188" t="s">
        <v>140</v>
      </c>
      <c r="B25" s="189">
        <v>391</v>
      </c>
      <c r="C25" s="189">
        <v>303</v>
      </c>
      <c r="D25" s="189">
        <v>2341.25</v>
      </c>
      <c r="E25" s="189">
        <v>1794</v>
      </c>
      <c r="F25" s="190">
        <v>-23.37426588360918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33117</v>
      </c>
      <c r="C28" s="189">
        <v>33376</v>
      </c>
      <c r="D28" s="189">
        <v>193215</v>
      </c>
      <c r="E28" s="189">
        <v>199245</v>
      </c>
      <c r="F28" s="190">
        <v>3.1208757084077381</v>
      </c>
    </row>
    <row r="29" spans="1:7" ht="15.6" customHeight="1">
      <c r="A29" s="188" t="s">
        <v>178</v>
      </c>
      <c r="B29" s="189">
        <v>2155.5</v>
      </c>
      <c r="C29" s="189">
        <v>2112.75</v>
      </c>
      <c r="D29" s="189">
        <v>12733.75</v>
      </c>
      <c r="E29" s="189">
        <v>15274.5</v>
      </c>
      <c r="F29" s="190">
        <v>19.952881122999901</v>
      </c>
    </row>
    <row r="30" spans="1:7" ht="15.6" customHeight="1">
      <c r="A30" s="188" t="s">
        <v>179</v>
      </c>
      <c r="B30" s="189">
        <v>11522.5</v>
      </c>
      <c r="C30" s="189">
        <v>14196.25</v>
      </c>
      <c r="D30" s="189">
        <v>72152</v>
      </c>
      <c r="E30" s="189">
        <v>81835.5</v>
      </c>
      <c r="F30" s="190">
        <v>13.420972391617701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19371</v>
      </c>
      <c r="C32" s="189">
        <v>16601</v>
      </c>
      <c r="D32" s="189">
        <v>106810</v>
      </c>
      <c r="E32" s="189">
        <v>97811</v>
      </c>
      <c r="F32" s="190">
        <v>-8.4252410822956705</v>
      </c>
    </row>
    <row r="33" spans="1:6" ht="15.6" customHeight="1">
      <c r="A33" s="188" t="s">
        <v>182</v>
      </c>
      <c r="B33" s="189">
        <v>1493</v>
      </c>
      <c r="C33" s="189">
        <v>1364</v>
      </c>
      <c r="D33" s="189">
        <v>6636</v>
      </c>
      <c r="E33" s="189">
        <v>9255</v>
      </c>
      <c r="F33" s="190">
        <v>39.466546112115743</v>
      </c>
    </row>
    <row r="34" spans="1:6" ht="15.6" customHeight="1">
      <c r="A34" s="188" t="s">
        <v>183</v>
      </c>
      <c r="B34" s="189">
        <v>3133</v>
      </c>
      <c r="C34" s="189">
        <v>2747.25</v>
      </c>
      <c r="D34" s="189">
        <v>14275.25</v>
      </c>
      <c r="E34" s="189">
        <v>17562</v>
      </c>
      <c r="F34" s="190">
        <v>23.024115164357891</v>
      </c>
    </row>
    <row r="35" spans="1:6" ht="15.6" customHeight="1">
      <c r="A35" s="156" t="s">
        <v>153</v>
      </c>
      <c r="B35" s="76">
        <f>SUM(B7:B34)</f>
        <v>177071.25</v>
      </c>
      <c r="C35" s="77">
        <f>SUM(C7:C34)</f>
        <v>177024.5</v>
      </c>
      <c r="D35" s="76">
        <f>SUM(D7:D34)</f>
        <v>1055413.25</v>
      </c>
      <c r="E35" s="178">
        <f>SUM(E7:E34)</f>
        <v>1071082</v>
      </c>
      <c r="F35" s="177">
        <f>E35*100/D35-100</f>
        <v>1.4846080433422628</v>
      </c>
    </row>
    <row r="36" spans="1:6" ht="15.6" customHeight="1">
      <c r="A36" s="73" t="s">
        <v>167</v>
      </c>
      <c r="B36" s="72"/>
      <c r="D36" s="72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2FE73-A7E8-4697-98BC-697EDB9FD5EE}">
  <sheetPr codeName="Hoja2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168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2</v>
      </c>
      <c r="E7" s="189">
        <v>0</v>
      </c>
      <c r="F7" s="190">
        <v>-100</v>
      </c>
      <c r="G7" s="37"/>
    </row>
    <row r="8" spans="1:14" ht="15.6" customHeight="1">
      <c r="A8" s="188" t="s">
        <v>11</v>
      </c>
      <c r="B8" s="189">
        <v>2184.25</v>
      </c>
      <c r="C8" s="189">
        <v>2160.75</v>
      </c>
      <c r="D8" s="189">
        <v>15283</v>
      </c>
      <c r="E8" s="189">
        <v>16306.75</v>
      </c>
      <c r="F8" s="190">
        <v>6.6986193810115831</v>
      </c>
      <c r="G8" s="6"/>
    </row>
    <row r="9" spans="1:14" ht="15.6" customHeight="1">
      <c r="A9" s="188" t="s">
        <v>8</v>
      </c>
      <c r="B9" s="189">
        <v>1630</v>
      </c>
      <c r="C9" s="189">
        <v>1212.5</v>
      </c>
      <c r="D9" s="189">
        <v>8429</v>
      </c>
      <c r="E9" s="189">
        <v>4721</v>
      </c>
      <c r="F9" s="190">
        <v>-43.990983509313082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8</v>
      </c>
      <c r="F10" s="190" t="s">
        <v>151</v>
      </c>
    </row>
    <row r="11" spans="1:14" ht="15.6" customHeight="1">
      <c r="A11" s="188" t="s">
        <v>9</v>
      </c>
      <c r="B11" s="189">
        <v>59129</v>
      </c>
      <c r="C11" s="189">
        <v>63287</v>
      </c>
      <c r="D11" s="189">
        <v>308904</v>
      </c>
      <c r="E11" s="189">
        <v>321392</v>
      </c>
      <c r="F11" s="190">
        <v>4.0426799264496367</v>
      </c>
    </row>
    <row r="12" spans="1:14" ht="15.6" customHeight="1">
      <c r="A12" s="188" t="s">
        <v>6</v>
      </c>
      <c r="B12" s="189">
        <v>2812.5</v>
      </c>
      <c r="C12" s="189">
        <v>2968.75</v>
      </c>
      <c r="D12" s="189">
        <v>15099</v>
      </c>
      <c r="E12" s="189">
        <v>14602.25</v>
      </c>
      <c r="F12" s="190">
        <v>-3.2899529770183449</v>
      </c>
    </row>
    <row r="13" spans="1:14" ht="15.6" customHeight="1">
      <c r="A13" s="188" t="s">
        <v>175</v>
      </c>
      <c r="B13" s="189">
        <v>1</v>
      </c>
      <c r="C13" s="189">
        <v>1</v>
      </c>
      <c r="D13" s="189">
        <v>40</v>
      </c>
      <c r="E13" s="189">
        <v>58</v>
      </c>
      <c r="F13" s="190">
        <v>45</v>
      </c>
    </row>
    <row r="14" spans="1:14" ht="15.6" customHeight="1">
      <c r="A14" s="188" t="s">
        <v>148</v>
      </c>
      <c r="B14" s="189">
        <v>164044</v>
      </c>
      <c r="C14" s="189">
        <v>166778</v>
      </c>
      <c r="D14" s="189">
        <v>984742.5</v>
      </c>
      <c r="E14" s="189">
        <v>972560.5</v>
      </c>
      <c r="F14" s="190">
        <v>-1.237074666727594</v>
      </c>
    </row>
    <row r="15" spans="1:14" ht="15.6" customHeight="1">
      <c r="A15" s="188" t="s">
        <v>145</v>
      </c>
      <c r="B15" s="189">
        <v>36765.75</v>
      </c>
      <c r="C15" s="189">
        <v>29307</v>
      </c>
      <c r="D15" s="189">
        <v>206630.5</v>
      </c>
      <c r="E15" s="189">
        <v>190079</v>
      </c>
      <c r="F15" s="190">
        <v>-8.0101921061992272</v>
      </c>
    </row>
    <row r="16" spans="1:14" ht="15.6" customHeight="1">
      <c r="A16" s="188" t="s">
        <v>144</v>
      </c>
      <c r="B16" s="189">
        <v>2916</v>
      </c>
      <c r="C16" s="189">
        <v>3337</v>
      </c>
      <c r="D16" s="189">
        <v>18483</v>
      </c>
      <c r="E16" s="189">
        <v>18006.5</v>
      </c>
      <c r="F16" s="190">
        <v>-2.5780446897148721</v>
      </c>
      <c r="G16" s="1"/>
    </row>
    <row r="17" spans="1:7" ht="15.6" customHeight="1">
      <c r="A17" s="188" t="s">
        <v>150</v>
      </c>
      <c r="B17" s="189">
        <v>9207.75</v>
      </c>
      <c r="C17" s="189">
        <v>7249.75</v>
      </c>
      <c r="D17" s="189">
        <v>44202.75</v>
      </c>
      <c r="E17" s="189">
        <v>42590.75</v>
      </c>
      <c r="F17" s="190">
        <v>-3.646831927877785</v>
      </c>
      <c r="G17" s="2"/>
    </row>
    <row r="18" spans="1:7" ht="15.6" customHeight="1">
      <c r="A18" s="188" t="s">
        <v>147</v>
      </c>
      <c r="B18" s="189">
        <v>16</v>
      </c>
      <c r="C18" s="189">
        <v>21.25</v>
      </c>
      <c r="D18" s="189">
        <v>76</v>
      </c>
      <c r="E18" s="189">
        <v>72.25</v>
      </c>
      <c r="F18" s="190">
        <v>-4.9342105263157947</v>
      </c>
    </row>
    <row r="19" spans="1:7" ht="15.6" customHeight="1">
      <c r="A19" s="188" t="s">
        <v>143</v>
      </c>
      <c r="B19" s="189">
        <v>1246.25</v>
      </c>
      <c r="C19" s="189">
        <v>12</v>
      </c>
      <c r="D19" s="189">
        <v>6757.5</v>
      </c>
      <c r="E19" s="189">
        <v>1377.25</v>
      </c>
      <c r="F19" s="190">
        <v>-79.61894191638919</v>
      </c>
    </row>
    <row r="20" spans="1:7" ht="15.6" customHeight="1">
      <c r="A20" s="188" t="s">
        <v>142</v>
      </c>
      <c r="B20" s="189">
        <v>5065</v>
      </c>
      <c r="C20" s="189">
        <v>5207</v>
      </c>
      <c r="D20" s="189">
        <v>29190</v>
      </c>
      <c r="E20" s="189">
        <v>32702</v>
      </c>
      <c r="F20" s="190">
        <v>12.03151764302844</v>
      </c>
    </row>
    <row r="21" spans="1:7" ht="15.6" customHeight="1">
      <c r="A21" s="188" t="s">
        <v>149</v>
      </c>
      <c r="B21" s="189">
        <v>4772.75</v>
      </c>
      <c r="C21" s="189">
        <v>506</v>
      </c>
      <c r="D21" s="189">
        <v>20380</v>
      </c>
      <c r="E21" s="189">
        <v>4157.5</v>
      </c>
      <c r="F21" s="190">
        <v>-79.60009813542689</v>
      </c>
    </row>
    <row r="22" spans="1:7" ht="15.6" customHeight="1">
      <c r="A22" s="188" t="s">
        <v>146</v>
      </c>
      <c r="B22" s="189">
        <v>7495</v>
      </c>
      <c r="C22" s="189">
        <v>8975</v>
      </c>
      <c r="D22" s="189">
        <v>43913</v>
      </c>
      <c r="E22" s="189">
        <v>51321</v>
      </c>
      <c r="F22" s="190">
        <v>16.86971967298977</v>
      </c>
    </row>
    <row r="23" spans="1:7" ht="15.6" customHeight="1">
      <c r="A23" s="188" t="s">
        <v>165</v>
      </c>
      <c r="B23" s="189">
        <v>4180.25</v>
      </c>
      <c r="C23" s="189">
        <v>7229</v>
      </c>
      <c r="D23" s="189">
        <v>16852.75</v>
      </c>
      <c r="E23" s="189">
        <v>34631.5</v>
      </c>
      <c r="F23" s="190">
        <v>105.4946522080966</v>
      </c>
    </row>
    <row r="24" spans="1:7" ht="15.6" customHeight="1">
      <c r="A24" s="188" t="s">
        <v>141</v>
      </c>
      <c r="B24" s="189">
        <v>2652.75</v>
      </c>
      <c r="C24" s="189">
        <v>2912</v>
      </c>
      <c r="D24" s="189">
        <v>16225.5</v>
      </c>
      <c r="E24" s="189">
        <v>18297</v>
      </c>
      <c r="F24" s="190">
        <v>12.76694092631968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18</v>
      </c>
      <c r="C26" s="189">
        <v>0</v>
      </c>
      <c r="D26" s="189">
        <v>146</v>
      </c>
      <c r="E26" s="189">
        <v>0</v>
      </c>
      <c r="F26" s="190">
        <v>-100</v>
      </c>
    </row>
    <row r="27" spans="1:7" ht="15.6" customHeight="1">
      <c r="A27" s="188" t="s">
        <v>173</v>
      </c>
      <c r="B27" s="189">
        <v>2</v>
      </c>
      <c r="C27" s="189">
        <v>0</v>
      </c>
      <c r="D27" s="189">
        <v>2</v>
      </c>
      <c r="E27" s="189">
        <v>4</v>
      </c>
      <c r="F27" s="190">
        <v>100</v>
      </c>
    </row>
    <row r="28" spans="1:7" ht="15.6" customHeight="1">
      <c r="A28" s="188" t="s">
        <v>177</v>
      </c>
      <c r="B28" s="189">
        <v>5668</v>
      </c>
      <c r="C28" s="189">
        <v>5067</v>
      </c>
      <c r="D28" s="189">
        <v>38011</v>
      </c>
      <c r="E28" s="189">
        <v>31049</v>
      </c>
      <c r="F28" s="190">
        <v>-18.31575070374366</v>
      </c>
    </row>
    <row r="29" spans="1:7" ht="15.6" customHeight="1">
      <c r="A29" s="188" t="s">
        <v>178</v>
      </c>
      <c r="B29" s="189">
        <v>10213.75</v>
      </c>
      <c r="C29" s="189">
        <v>8088.75</v>
      </c>
      <c r="D29" s="189">
        <v>54423</v>
      </c>
      <c r="E29" s="189">
        <v>52314.5</v>
      </c>
      <c r="F29" s="190">
        <v>-3.8742810943902408</v>
      </c>
    </row>
    <row r="30" spans="1:7" ht="15.6" customHeight="1">
      <c r="A30" s="188" t="s">
        <v>179</v>
      </c>
      <c r="B30" s="189">
        <v>172</v>
      </c>
      <c r="C30" s="189">
        <v>71</v>
      </c>
      <c r="D30" s="189">
        <v>1222.25</v>
      </c>
      <c r="E30" s="189">
        <v>324</v>
      </c>
      <c r="F30" s="190">
        <v>-73.491511556555537</v>
      </c>
    </row>
    <row r="31" spans="1:7" ht="15.6" customHeight="1">
      <c r="A31" s="188" t="s">
        <v>180</v>
      </c>
      <c r="B31" s="189">
        <v>1222</v>
      </c>
      <c r="C31" s="189">
        <v>1287</v>
      </c>
      <c r="D31" s="189">
        <v>7464</v>
      </c>
      <c r="E31" s="189">
        <v>7833</v>
      </c>
      <c r="F31" s="190">
        <v>4.9437299035369762</v>
      </c>
    </row>
    <row r="32" spans="1:7" ht="15.6" customHeight="1">
      <c r="A32" s="188" t="s">
        <v>181</v>
      </c>
      <c r="B32" s="189">
        <v>253849</v>
      </c>
      <c r="C32" s="189">
        <v>278565</v>
      </c>
      <c r="D32" s="189">
        <v>1394267</v>
      </c>
      <c r="E32" s="189">
        <v>1521170</v>
      </c>
      <c r="F32" s="190">
        <v>9.1017717553381061</v>
      </c>
    </row>
    <row r="33" spans="1:6" ht="15.6" customHeight="1">
      <c r="A33" s="188" t="s">
        <v>182</v>
      </c>
      <c r="B33" s="189">
        <v>26022</v>
      </c>
      <c r="C33" s="189">
        <v>26864</v>
      </c>
      <c r="D33" s="189">
        <v>136166</v>
      </c>
      <c r="E33" s="189">
        <v>136786</v>
      </c>
      <c r="F33" s="190">
        <v>0.45532658666627412</v>
      </c>
    </row>
    <row r="34" spans="1:6" ht="15.6" customHeight="1">
      <c r="A34" s="188" t="s">
        <v>183</v>
      </c>
      <c r="B34" s="189">
        <v>514.25</v>
      </c>
      <c r="C34" s="189">
        <v>421.75</v>
      </c>
      <c r="D34" s="189">
        <v>2928.75</v>
      </c>
      <c r="E34" s="189">
        <v>3582</v>
      </c>
      <c r="F34" s="190">
        <v>22.304737516005119</v>
      </c>
    </row>
    <row r="35" spans="1:6" ht="15.6" customHeight="1">
      <c r="A35" s="156" t="s">
        <v>153</v>
      </c>
      <c r="B35" s="76">
        <f>SUM(B7:B34)</f>
        <v>601799.25</v>
      </c>
      <c r="C35" s="77">
        <f>SUM(C7:C34)</f>
        <v>621528.5</v>
      </c>
      <c r="D35" s="178">
        <f>SUM(D7:D34)</f>
        <v>3369840.5</v>
      </c>
      <c r="E35" s="178">
        <f>SUM(E7:E34)</f>
        <v>3475945.75</v>
      </c>
      <c r="F35" s="140">
        <f>E35*100/D35-100</f>
        <v>3.1486727635922165</v>
      </c>
    </row>
    <row r="36" spans="1:6" ht="15.6" customHeight="1">
      <c r="A36" s="73" t="s">
        <v>169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C359B-DD85-45DE-9EB1-3D5C23866F08}">
  <sheetPr codeName="Hoja2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75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91</v>
      </c>
      <c r="C7" s="189">
        <v>89</v>
      </c>
      <c r="D7" s="189">
        <v>538</v>
      </c>
      <c r="E7" s="189">
        <v>500</v>
      </c>
      <c r="F7" s="190">
        <v>-7.0631970260223076</v>
      </c>
      <c r="G7" s="37"/>
    </row>
    <row r="8" spans="1:14" ht="15.6" customHeight="1">
      <c r="A8" s="188" t="s">
        <v>11</v>
      </c>
      <c r="B8" s="189">
        <v>74</v>
      </c>
      <c r="C8" s="189">
        <v>78</v>
      </c>
      <c r="D8" s="189">
        <v>411</v>
      </c>
      <c r="E8" s="189">
        <v>404</v>
      </c>
      <c r="F8" s="190">
        <v>-1.703163017031627</v>
      </c>
      <c r="G8" s="6"/>
    </row>
    <row r="9" spans="1:14" ht="15.6" customHeight="1">
      <c r="A9" s="188" t="s">
        <v>8</v>
      </c>
      <c r="B9" s="189">
        <v>138</v>
      </c>
      <c r="C9" s="189">
        <v>147</v>
      </c>
      <c r="D9" s="189">
        <v>697</v>
      </c>
      <c r="E9" s="189">
        <v>712</v>
      </c>
      <c r="F9" s="190">
        <v>2.1520803443328589</v>
      </c>
      <c r="G9" s="6"/>
    </row>
    <row r="10" spans="1:14" ht="15.6" customHeight="1">
      <c r="A10" s="188" t="s">
        <v>10</v>
      </c>
      <c r="B10" s="189">
        <v>66</v>
      </c>
      <c r="C10" s="189">
        <v>54</v>
      </c>
      <c r="D10" s="189">
        <v>407</v>
      </c>
      <c r="E10" s="189">
        <v>327</v>
      </c>
      <c r="F10" s="190">
        <v>-19.656019656019652</v>
      </c>
    </row>
    <row r="11" spans="1:14" ht="15.6" customHeight="1">
      <c r="A11" s="188" t="s">
        <v>9</v>
      </c>
      <c r="B11" s="189">
        <v>2618</v>
      </c>
      <c r="C11" s="189">
        <v>2581</v>
      </c>
      <c r="D11" s="189">
        <v>14173</v>
      </c>
      <c r="E11" s="189">
        <v>13633</v>
      </c>
      <c r="F11" s="190">
        <v>-3.810061384322295</v>
      </c>
    </row>
    <row r="12" spans="1:14" ht="15.6" customHeight="1">
      <c r="A12" s="188" t="s">
        <v>6</v>
      </c>
      <c r="B12" s="189">
        <v>134</v>
      </c>
      <c r="C12" s="189">
        <v>153</v>
      </c>
      <c r="D12" s="189">
        <v>769</v>
      </c>
      <c r="E12" s="189">
        <v>853</v>
      </c>
      <c r="F12" s="190">
        <v>10.923276983094921</v>
      </c>
    </row>
    <row r="13" spans="1:14" ht="15.6" customHeight="1">
      <c r="A13" s="188" t="s">
        <v>175</v>
      </c>
      <c r="B13" s="189">
        <v>4892</v>
      </c>
      <c r="C13" s="189">
        <v>4910</v>
      </c>
      <c r="D13" s="189">
        <v>21417</v>
      </c>
      <c r="E13" s="189">
        <v>20064</v>
      </c>
      <c r="F13" s="190">
        <v>-6.3174114021571626</v>
      </c>
    </row>
    <row r="14" spans="1:14" ht="15.6" customHeight="1">
      <c r="A14" s="188" t="s">
        <v>148</v>
      </c>
      <c r="B14" s="189">
        <v>726</v>
      </c>
      <c r="C14" s="189">
        <v>754</v>
      </c>
      <c r="D14" s="189">
        <v>3999</v>
      </c>
      <c r="E14" s="189">
        <v>3974</v>
      </c>
      <c r="F14" s="190">
        <v>-0.62515628907226539</v>
      </c>
    </row>
    <row r="15" spans="1:14" ht="15.6" customHeight="1">
      <c r="A15" s="188" t="s">
        <v>145</v>
      </c>
      <c r="B15" s="189">
        <v>230</v>
      </c>
      <c r="C15" s="189">
        <v>230</v>
      </c>
      <c r="D15" s="189">
        <v>1316</v>
      </c>
      <c r="E15" s="189">
        <v>1283</v>
      </c>
      <c r="F15" s="190">
        <v>-2.5075987841945282</v>
      </c>
    </row>
    <row r="16" spans="1:14" ht="15.6" customHeight="1">
      <c r="A16" s="188" t="s">
        <v>144</v>
      </c>
      <c r="B16" s="189">
        <v>146</v>
      </c>
      <c r="C16" s="189">
        <v>198</v>
      </c>
      <c r="D16" s="189">
        <v>990</v>
      </c>
      <c r="E16" s="189">
        <v>1179</v>
      </c>
      <c r="F16" s="190">
        <v>19.09090909090909</v>
      </c>
      <c r="G16" s="1"/>
    </row>
    <row r="17" spans="1:7" ht="15.6" customHeight="1">
      <c r="A17" s="188" t="s">
        <v>150</v>
      </c>
      <c r="B17" s="189">
        <v>122</v>
      </c>
      <c r="C17" s="189">
        <v>119</v>
      </c>
      <c r="D17" s="189">
        <v>668</v>
      </c>
      <c r="E17" s="189">
        <v>719</v>
      </c>
      <c r="F17" s="190">
        <v>7.6347305389221551</v>
      </c>
      <c r="G17" s="2"/>
    </row>
    <row r="18" spans="1:7" ht="15.6" customHeight="1">
      <c r="A18" s="188" t="s">
        <v>147</v>
      </c>
      <c r="B18" s="189">
        <v>893</v>
      </c>
      <c r="C18" s="189">
        <v>796</v>
      </c>
      <c r="D18" s="189">
        <v>5077</v>
      </c>
      <c r="E18" s="189">
        <v>4562</v>
      </c>
      <c r="F18" s="190">
        <v>-10.14378570021667</v>
      </c>
    </row>
    <row r="19" spans="1:7" ht="15.6" customHeight="1">
      <c r="A19" s="188" t="s">
        <v>143</v>
      </c>
      <c r="B19" s="189">
        <v>82</v>
      </c>
      <c r="C19" s="189">
        <v>47</v>
      </c>
      <c r="D19" s="189">
        <v>454</v>
      </c>
      <c r="E19" s="189">
        <v>360</v>
      </c>
      <c r="F19" s="190">
        <v>-20.704845814977968</v>
      </c>
    </row>
    <row r="20" spans="1:7" ht="15.6" customHeight="1">
      <c r="A20" s="188" t="s">
        <v>142</v>
      </c>
      <c r="B20" s="189">
        <v>104</v>
      </c>
      <c r="C20" s="189">
        <v>95</v>
      </c>
      <c r="D20" s="189">
        <v>580</v>
      </c>
      <c r="E20" s="189">
        <v>572</v>
      </c>
      <c r="F20" s="190">
        <v>-1.379310344827587</v>
      </c>
    </row>
    <row r="21" spans="1:7" ht="15.6" customHeight="1">
      <c r="A21" s="188" t="s">
        <v>149</v>
      </c>
      <c r="B21" s="189">
        <v>172</v>
      </c>
      <c r="C21" s="189">
        <v>200</v>
      </c>
      <c r="D21" s="189">
        <v>1104</v>
      </c>
      <c r="E21" s="189">
        <v>1118</v>
      </c>
      <c r="F21" s="190">
        <v>1.268115942028984</v>
      </c>
    </row>
    <row r="22" spans="1:7" ht="15.6" customHeight="1">
      <c r="A22" s="188" t="s">
        <v>146</v>
      </c>
      <c r="B22" s="189">
        <v>1196</v>
      </c>
      <c r="C22" s="189">
        <v>1379</v>
      </c>
      <c r="D22" s="189">
        <v>7501</v>
      </c>
      <c r="E22" s="189">
        <v>7777</v>
      </c>
      <c r="F22" s="190">
        <v>3.679509398746831</v>
      </c>
    </row>
    <row r="23" spans="1:7" ht="15.6" customHeight="1">
      <c r="A23" s="188" t="s">
        <v>165</v>
      </c>
      <c r="B23" s="189">
        <v>109</v>
      </c>
      <c r="C23" s="189">
        <v>108</v>
      </c>
      <c r="D23" s="189">
        <v>626</v>
      </c>
      <c r="E23" s="189">
        <v>673</v>
      </c>
      <c r="F23" s="190">
        <v>7.5079872204472906</v>
      </c>
    </row>
    <row r="24" spans="1:7" ht="15.6" customHeight="1">
      <c r="A24" s="188" t="s">
        <v>141</v>
      </c>
      <c r="B24" s="189">
        <v>38</v>
      </c>
      <c r="C24" s="189">
        <v>48</v>
      </c>
      <c r="D24" s="189">
        <v>245</v>
      </c>
      <c r="E24" s="189">
        <v>288</v>
      </c>
      <c r="F24" s="190">
        <v>17.551020408163271</v>
      </c>
    </row>
    <row r="25" spans="1:7" ht="15.6" customHeight="1">
      <c r="A25" s="188" t="s">
        <v>140</v>
      </c>
      <c r="B25" s="189">
        <v>67</v>
      </c>
      <c r="C25" s="189">
        <v>70</v>
      </c>
      <c r="D25" s="189">
        <v>369</v>
      </c>
      <c r="E25" s="189">
        <v>360</v>
      </c>
      <c r="F25" s="190">
        <v>-2.4390243902439011</v>
      </c>
    </row>
    <row r="26" spans="1:7" ht="15.6" customHeight="1">
      <c r="A26" s="188" t="s">
        <v>152</v>
      </c>
      <c r="B26" s="189">
        <v>79</v>
      </c>
      <c r="C26" s="189">
        <v>44</v>
      </c>
      <c r="D26" s="189">
        <v>443</v>
      </c>
      <c r="E26" s="189">
        <v>273</v>
      </c>
      <c r="F26" s="190">
        <v>-38.37471783295711</v>
      </c>
    </row>
    <row r="27" spans="1:7" ht="15.6" customHeight="1">
      <c r="A27" s="188" t="s">
        <v>173</v>
      </c>
      <c r="B27" s="189">
        <v>83</v>
      </c>
      <c r="C27" s="189">
        <v>76</v>
      </c>
      <c r="D27" s="189">
        <v>457</v>
      </c>
      <c r="E27" s="189">
        <v>459</v>
      </c>
      <c r="F27" s="190">
        <v>0.43763676148796549</v>
      </c>
    </row>
    <row r="28" spans="1:7" ht="15.6" customHeight="1">
      <c r="A28" s="188" t="s">
        <v>177</v>
      </c>
      <c r="B28" s="189">
        <v>1455</v>
      </c>
      <c r="C28" s="189">
        <v>1547</v>
      </c>
      <c r="D28" s="189">
        <v>8944</v>
      </c>
      <c r="E28" s="189">
        <v>8912</v>
      </c>
      <c r="F28" s="190">
        <v>-0.35778175313059529</v>
      </c>
    </row>
    <row r="29" spans="1:7" ht="15.6" customHeight="1">
      <c r="A29" s="188" t="s">
        <v>178</v>
      </c>
      <c r="B29" s="189">
        <v>142</v>
      </c>
      <c r="C29" s="189">
        <v>122</v>
      </c>
      <c r="D29" s="189">
        <v>784</v>
      </c>
      <c r="E29" s="189">
        <v>701</v>
      </c>
      <c r="F29" s="190">
        <v>-10.586734693877551</v>
      </c>
    </row>
    <row r="30" spans="1:7" ht="15.6" customHeight="1">
      <c r="A30" s="188" t="s">
        <v>179</v>
      </c>
      <c r="B30" s="189">
        <v>68</v>
      </c>
      <c r="C30" s="189">
        <v>81</v>
      </c>
      <c r="D30" s="189">
        <v>458</v>
      </c>
      <c r="E30" s="189">
        <v>476</v>
      </c>
      <c r="F30" s="190">
        <v>3.9301310043668138</v>
      </c>
    </row>
    <row r="31" spans="1:7" ht="15.6" customHeight="1">
      <c r="A31" s="188" t="s">
        <v>180</v>
      </c>
      <c r="B31" s="189">
        <v>190</v>
      </c>
      <c r="C31" s="189">
        <v>178</v>
      </c>
      <c r="D31" s="189">
        <v>1073</v>
      </c>
      <c r="E31" s="189">
        <v>1081</v>
      </c>
      <c r="F31" s="190">
        <v>0.74557315936625912</v>
      </c>
    </row>
    <row r="32" spans="1:7" ht="15.6" customHeight="1">
      <c r="A32" s="188" t="s">
        <v>181</v>
      </c>
      <c r="B32" s="189">
        <v>644</v>
      </c>
      <c r="C32" s="189">
        <v>752</v>
      </c>
      <c r="D32" s="189">
        <v>3617</v>
      </c>
      <c r="E32" s="189">
        <v>3724</v>
      </c>
      <c r="F32" s="190">
        <v>2.958252695604088</v>
      </c>
    </row>
    <row r="33" spans="1:6" ht="15.6" customHeight="1">
      <c r="A33" s="188" t="s">
        <v>182</v>
      </c>
      <c r="B33" s="189">
        <v>179</v>
      </c>
      <c r="C33" s="189">
        <v>160</v>
      </c>
      <c r="D33" s="189">
        <v>883</v>
      </c>
      <c r="E33" s="189">
        <v>912</v>
      </c>
      <c r="F33" s="190">
        <v>3.284258210645532</v>
      </c>
    </row>
    <row r="34" spans="1:6" ht="15.6" customHeight="1">
      <c r="A34" s="188" t="s">
        <v>183</v>
      </c>
      <c r="B34" s="189">
        <v>36</v>
      </c>
      <c r="C34" s="189">
        <v>37</v>
      </c>
      <c r="D34" s="189">
        <v>198</v>
      </c>
      <c r="E34" s="189">
        <v>202</v>
      </c>
      <c r="F34" s="190">
        <v>2.0202020202020212</v>
      </c>
    </row>
    <row r="35" spans="1:6" ht="15.6" customHeight="1">
      <c r="A35" s="156" t="s">
        <v>153</v>
      </c>
      <c r="B35" s="76">
        <f>SUM(B7:B34)</f>
        <v>14774</v>
      </c>
      <c r="C35" s="77">
        <f>SUM(C7:C34)</f>
        <v>15053</v>
      </c>
      <c r="D35" s="178">
        <f>SUM(D7:D34)</f>
        <v>78198</v>
      </c>
      <c r="E35" s="78">
        <f>SUM(E7:E34)</f>
        <v>76098</v>
      </c>
      <c r="F35" s="140">
        <f>E35*100/D35-100</f>
        <v>-2.6854906775109271</v>
      </c>
    </row>
    <row r="36" spans="1:6" ht="15.6" customHeight="1">
      <c r="A36" s="73" t="s">
        <v>77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BC512-6FB5-4CD4-ACE6-D1C6E5DB2A67}">
  <sheetPr codeName="Hoja2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74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78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2330794</v>
      </c>
      <c r="C7" s="189">
        <v>2676600</v>
      </c>
      <c r="D7" s="189">
        <v>14481755</v>
      </c>
      <c r="E7" s="189">
        <v>13426730</v>
      </c>
      <c r="F7" s="190">
        <v>-7.2852012756741118</v>
      </c>
      <c r="G7" s="37"/>
    </row>
    <row r="8" spans="1:14" ht="15.6" customHeight="1">
      <c r="A8" s="188" t="s">
        <v>11</v>
      </c>
      <c r="B8" s="189">
        <v>1685005</v>
      </c>
      <c r="C8" s="189">
        <v>2339595</v>
      </c>
      <c r="D8" s="189">
        <v>7942624</v>
      </c>
      <c r="E8" s="189">
        <v>9758592</v>
      </c>
      <c r="F8" s="190">
        <v>22.863577578392221</v>
      </c>
      <c r="G8" s="6"/>
    </row>
    <row r="9" spans="1:14" ht="15.6" customHeight="1">
      <c r="A9" s="188" t="s">
        <v>8</v>
      </c>
      <c r="B9" s="189">
        <v>2633444</v>
      </c>
      <c r="C9" s="189">
        <v>2589554</v>
      </c>
      <c r="D9" s="189">
        <v>12546417</v>
      </c>
      <c r="E9" s="189">
        <v>12143323</v>
      </c>
      <c r="F9" s="190">
        <v>-3.2128216366473339</v>
      </c>
      <c r="G9" s="6"/>
    </row>
    <row r="10" spans="1:14" ht="15.6" customHeight="1">
      <c r="A10" s="188" t="s">
        <v>10</v>
      </c>
      <c r="B10" s="189">
        <v>514458</v>
      </c>
      <c r="C10" s="189">
        <v>415772</v>
      </c>
      <c r="D10" s="189">
        <v>2840729</v>
      </c>
      <c r="E10" s="189">
        <v>2392840</v>
      </c>
      <c r="F10" s="190">
        <v>-15.76669228215715</v>
      </c>
    </row>
    <row r="11" spans="1:14" ht="15.6" customHeight="1">
      <c r="A11" s="188" t="s">
        <v>9</v>
      </c>
      <c r="B11" s="189">
        <v>44470273</v>
      </c>
      <c r="C11" s="189">
        <v>44169990</v>
      </c>
      <c r="D11" s="189">
        <v>261790875</v>
      </c>
      <c r="E11" s="189">
        <v>246203504</v>
      </c>
      <c r="F11" s="190">
        <v>-5.954130754175452</v>
      </c>
    </row>
    <row r="12" spans="1:14" ht="15.6" customHeight="1">
      <c r="A12" s="188" t="s">
        <v>6</v>
      </c>
      <c r="B12" s="189">
        <v>2900258</v>
      </c>
      <c r="C12" s="189">
        <v>4107102</v>
      </c>
      <c r="D12" s="189">
        <v>16460167</v>
      </c>
      <c r="E12" s="189">
        <v>19448891</v>
      </c>
      <c r="F12" s="190">
        <v>18.1573127417237</v>
      </c>
    </row>
    <row r="13" spans="1:14" ht="15.6" customHeight="1">
      <c r="A13" s="188" t="s">
        <v>175</v>
      </c>
      <c r="B13" s="189">
        <v>27873133</v>
      </c>
      <c r="C13" s="189">
        <v>28818514</v>
      </c>
      <c r="D13" s="189">
        <v>129923722</v>
      </c>
      <c r="E13" s="189">
        <v>117332568</v>
      </c>
      <c r="F13" s="190">
        <v>-9.6911894195888237</v>
      </c>
    </row>
    <row r="14" spans="1:14" ht="15.6" customHeight="1">
      <c r="A14" s="188" t="s">
        <v>148</v>
      </c>
      <c r="B14" s="189">
        <v>33267856</v>
      </c>
      <c r="C14" s="189">
        <v>35274068</v>
      </c>
      <c r="D14" s="189">
        <v>175134839</v>
      </c>
      <c r="E14" s="189">
        <v>179129442</v>
      </c>
      <c r="F14" s="190">
        <v>2.2808728536302278</v>
      </c>
    </row>
    <row r="15" spans="1:14" ht="15.6" customHeight="1">
      <c r="A15" s="188" t="s">
        <v>145</v>
      </c>
      <c r="B15" s="189">
        <v>4685263</v>
      </c>
      <c r="C15" s="189">
        <v>5567961</v>
      </c>
      <c r="D15" s="189">
        <v>26002306</v>
      </c>
      <c r="E15" s="189">
        <v>29681914</v>
      </c>
      <c r="F15" s="190">
        <v>14.151083369298091</v>
      </c>
    </row>
    <row r="16" spans="1:14" ht="15.6" customHeight="1">
      <c r="A16" s="188" t="s">
        <v>144</v>
      </c>
      <c r="B16" s="189">
        <v>2786764</v>
      </c>
      <c r="C16" s="189">
        <v>4463714</v>
      </c>
      <c r="D16" s="189">
        <v>22217535</v>
      </c>
      <c r="E16" s="189">
        <v>25407891</v>
      </c>
      <c r="F16" s="190">
        <v>14.359630805127569</v>
      </c>
      <c r="G16" s="1"/>
    </row>
    <row r="17" spans="1:7" ht="15.6" customHeight="1">
      <c r="A17" s="188" t="s">
        <v>150</v>
      </c>
      <c r="B17" s="189">
        <v>1932118</v>
      </c>
      <c r="C17" s="189">
        <v>1603365</v>
      </c>
      <c r="D17" s="189">
        <v>9990695</v>
      </c>
      <c r="E17" s="189">
        <v>10349699</v>
      </c>
      <c r="F17" s="190">
        <v>3.593383643480252</v>
      </c>
      <c r="G17" s="2"/>
    </row>
    <row r="18" spans="1:7" ht="15.6" customHeight="1">
      <c r="A18" s="188" t="s">
        <v>147</v>
      </c>
      <c r="B18" s="189">
        <v>6460081</v>
      </c>
      <c r="C18" s="189">
        <v>6589906</v>
      </c>
      <c r="D18" s="189">
        <v>37120233</v>
      </c>
      <c r="E18" s="189">
        <v>39381700</v>
      </c>
      <c r="F18" s="190">
        <v>6.0922758755312714</v>
      </c>
    </row>
    <row r="19" spans="1:7" ht="15.6" customHeight="1">
      <c r="A19" s="188" t="s">
        <v>143</v>
      </c>
      <c r="B19" s="189">
        <v>1449389</v>
      </c>
      <c r="C19" s="189">
        <v>863551</v>
      </c>
      <c r="D19" s="189">
        <v>8067883</v>
      </c>
      <c r="E19" s="189">
        <v>6770598</v>
      </c>
      <c r="F19" s="190">
        <v>-16.07962088691669</v>
      </c>
    </row>
    <row r="20" spans="1:7" ht="15.6" customHeight="1">
      <c r="A20" s="188" t="s">
        <v>142</v>
      </c>
      <c r="B20" s="189">
        <v>1682371</v>
      </c>
      <c r="C20" s="189">
        <v>1742939</v>
      </c>
      <c r="D20" s="189">
        <v>9908026</v>
      </c>
      <c r="E20" s="189">
        <v>9330182</v>
      </c>
      <c r="F20" s="190">
        <v>-5.8320799723375796</v>
      </c>
    </row>
    <row r="21" spans="1:7" ht="15.6" customHeight="1">
      <c r="A21" s="188" t="s">
        <v>149</v>
      </c>
      <c r="B21" s="189">
        <v>3077303</v>
      </c>
      <c r="C21" s="189">
        <v>3281326</v>
      </c>
      <c r="D21" s="189">
        <v>20110828</v>
      </c>
      <c r="E21" s="189">
        <v>18902772</v>
      </c>
      <c r="F21" s="190">
        <v>-6.006992849821998</v>
      </c>
    </row>
    <row r="22" spans="1:7" ht="15.6" customHeight="1">
      <c r="A22" s="188" t="s">
        <v>146</v>
      </c>
      <c r="B22" s="189">
        <v>23122040</v>
      </c>
      <c r="C22" s="189">
        <v>25634316</v>
      </c>
      <c r="D22" s="189">
        <v>175048509</v>
      </c>
      <c r="E22" s="189">
        <v>174207369</v>
      </c>
      <c r="F22" s="190">
        <v>-0.48051823166342439</v>
      </c>
    </row>
    <row r="23" spans="1:7" ht="15.6" customHeight="1">
      <c r="A23" s="188" t="s">
        <v>165</v>
      </c>
      <c r="B23" s="189">
        <v>5621701</v>
      </c>
      <c r="C23" s="189">
        <v>4733539</v>
      </c>
      <c r="D23" s="189">
        <v>30698077</v>
      </c>
      <c r="E23" s="189">
        <v>30736822</v>
      </c>
      <c r="F23" s="190">
        <v>0.12621311751873071</v>
      </c>
    </row>
    <row r="24" spans="1:7" ht="15.6" customHeight="1">
      <c r="A24" s="188" t="s">
        <v>141</v>
      </c>
      <c r="B24" s="189">
        <v>207918</v>
      </c>
      <c r="C24" s="189">
        <v>166686</v>
      </c>
      <c r="D24" s="189">
        <v>1589843</v>
      </c>
      <c r="E24" s="189">
        <v>1752691</v>
      </c>
      <c r="F24" s="190">
        <v>10.243023996709111</v>
      </c>
    </row>
    <row r="25" spans="1:7" ht="15.6" customHeight="1">
      <c r="A25" s="188" t="s">
        <v>140</v>
      </c>
      <c r="B25" s="189">
        <v>1902722</v>
      </c>
      <c r="C25" s="189">
        <v>2000668</v>
      </c>
      <c r="D25" s="189">
        <v>10474561</v>
      </c>
      <c r="E25" s="189">
        <v>10061089</v>
      </c>
      <c r="F25" s="190">
        <v>-3.9473921627837152</v>
      </c>
    </row>
    <row r="26" spans="1:7" ht="15.6" customHeight="1">
      <c r="A26" s="188" t="s">
        <v>152</v>
      </c>
      <c r="B26" s="189">
        <v>1423394</v>
      </c>
      <c r="C26" s="189">
        <v>1015842</v>
      </c>
      <c r="D26" s="189">
        <v>7511358</v>
      </c>
      <c r="E26" s="189">
        <v>5071530</v>
      </c>
      <c r="F26" s="190">
        <v>-32.481849487136692</v>
      </c>
    </row>
    <row r="27" spans="1:7" ht="15.6" customHeight="1">
      <c r="A27" s="188" t="s">
        <v>173</v>
      </c>
      <c r="B27" s="189">
        <v>716160</v>
      </c>
      <c r="C27" s="189">
        <v>620432</v>
      </c>
      <c r="D27" s="189">
        <v>3564412</v>
      </c>
      <c r="E27" s="189">
        <v>3539935</v>
      </c>
      <c r="F27" s="190">
        <v>-0.6867051283633856</v>
      </c>
    </row>
    <row r="28" spans="1:7" ht="15.6" customHeight="1">
      <c r="A28" s="188" t="s">
        <v>177</v>
      </c>
      <c r="B28" s="189">
        <v>14614397</v>
      </c>
      <c r="C28" s="189">
        <v>16175171</v>
      </c>
      <c r="D28" s="189">
        <v>116453965</v>
      </c>
      <c r="E28" s="189">
        <v>121372883</v>
      </c>
      <c r="F28" s="190">
        <v>4.2239162917295232</v>
      </c>
    </row>
    <row r="29" spans="1:7" ht="15.6" customHeight="1">
      <c r="A29" s="188" t="s">
        <v>178</v>
      </c>
      <c r="B29" s="189">
        <v>3078221</v>
      </c>
      <c r="C29" s="189">
        <v>2864999</v>
      </c>
      <c r="D29" s="189">
        <v>15301291</v>
      </c>
      <c r="E29" s="189">
        <v>14001074</v>
      </c>
      <c r="F29" s="190">
        <v>-8.4974333211491739</v>
      </c>
    </row>
    <row r="30" spans="1:7" ht="15.6" customHeight="1">
      <c r="A30" s="188" t="s">
        <v>179</v>
      </c>
      <c r="B30" s="189">
        <v>426286</v>
      </c>
      <c r="C30" s="189">
        <v>510302</v>
      </c>
      <c r="D30" s="189">
        <v>2839084</v>
      </c>
      <c r="E30" s="189">
        <v>3047216</v>
      </c>
      <c r="F30" s="190">
        <v>7.3309560407511754</v>
      </c>
    </row>
    <row r="31" spans="1:7" ht="15.6" customHeight="1">
      <c r="A31" s="188" t="s">
        <v>180</v>
      </c>
      <c r="B31" s="189">
        <v>3969314</v>
      </c>
      <c r="C31" s="189">
        <v>3714977</v>
      </c>
      <c r="D31" s="189">
        <v>21931023</v>
      </c>
      <c r="E31" s="189">
        <v>21567379</v>
      </c>
      <c r="F31" s="190">
        <v>-1.658126025402467</v>
      </c>
    </row>
    <row r="32" spans="1:7" ht="15.6" customHeight="1">
      <c r="A32" s="188" t="s">
        <v>181</v>
      </c>
      <c r="B32" s="189">
        <v>27346738</v>
      </c>
      <c r="C32" s="189">
        <v>30419944</v>
      </c>
      <c r="D32" s="189">
        <v>147893025</v>
      </c>
      <c r="E32" s="189">
        <v>150609329</v>
      </c>
      <c r="F32" s="190">
        <v>1.836668091683165</v>
      </c>
    </row>
    <row r="33" spans="1:6" ht="15.6" customHeight="1">
      <c r="A33" s="188" t="s">
        <v>182</v>
      </c>
      <c r="B33" s="189">
        <v>4621287</v>
      </c>
      <c r="C33" s="189">
        <v>4783540</v>
      </c>
      <c r="D33" s="189">
        <v>23715694</v>
      </c>
      <c r="E33" s="189">
        <v>24289748</v>
      </c>
      <c r="F33" s="190">
        <v>2.4205658919363628</v>
      </c>
    </row>
    <row r="34" spans="1:6" ht="15.6" customHeight="1">
      <c r="A34" s="188" t="s">
        <v>183</v>
      </c>
      <c r="B34" s="189">
        <v>325586</v>
      </c>
      <c r="C34" s="189">
        <v>345967</v>
      </c>
      <c r="D34" s="189">
        <v>1542801</v>
      </c>
      <c r="E34" s="189">
        <v>1945108</v>
      </c>
      <c r="F34" s="190">
        <v>26.076402595020351</v>
      </c>
    </row>
    <row r="35" spans="1:6" ht="15.6" customHeight="1">
      <c r="A35" s="156" t="s">
        <v>153</v>
      </c>
      <c r="B35" s="76">
        <f>SUM(B7:B34)</f>
        <v>225124274</v>
      </c>
      <c r="C35" s="77">
        <f>SUM(C7:C34)</f>
        <v>237490340</v>
      </c>
      <c r="D35" s="178">
        <f>SUM(D7:D34)</f>
        <v>1313102277</v>
      </c>
      <c r="E35" s="78">
        <f>SUM(E7:E34)</f>
        <v>1301862819</v>
      </c>
      <c r="F35" s="140">
        <f>E35*100/D35-100</f>
        <v>-0.85594688219400439</v>
      </c>
    </row>
    <row r="36" spans="1:6" ht="15.6" customHeight="1">
      <c r="A36" s="73" t="s">
        <v>77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D1D9E-45F6-410E-9AD6-18EE141EA4A3}">
  <sheetPr codeName="Hoja2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79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15</v>
      </c>
      <c r="C7" s="189">
        <v>17</v>
      </c>
      <c r="D7" s="189">
        <v>74</v>
      </c>
      <c r="E7" s="189">
        <v>69</v>
      </c>
      <c r="F7" s="190">
        <v>-6.7567567567567579</v>
      </c>
      <c r="G7" s="37"/>
    </row>
    <row r="8" spans="1:14" ht="15.6" customHeight="1">
      <c r="A8" s="188" t="s">
        <v>11</v>
      </c>
      <c r="B8" s="189">
        <v>12</v>
      </c>
      <c r="C8" s="189">
        <v>15</v>
      </c>
      <c r="D8" s="189">
        <v>43</v>
      </c>
      <c r="E8" s="189">
        <v>47</v>
      </c>
      <c r="F8" s="190">
        <v>9.3023255813953512</v>
      </c>
      <c r="G8" s="6"/>
    </row>
    <row r="9" spans="1:14" ht="15.6" customHeight="1">
      <c r="A9" s="188" t="s">
        <v>8</v>
      </c>
      <c r="B9" s="189">
        <v>2</v>
      </c>
      <c r="C9" s="189">
        <v>4</v>
      </c>
      <c r="D9" s="189">
        <v>14</v>
      </c>
      <c r="E9" s="189">
        <v>13</v>
      </c>
      <c r="F9" s="190">
        <v>-7.1428571428571388</v>
      </c>
      <c r="G9" s="6"/>
    </row>
    <row r="10" spans="1:14" ht="15.6" customHeight="1">
      <c r="A10" s="188" t="s">
        <v>10</v>
      </c>
      <c r="B10" s="189">
        <v>1</v>
      </c>
      <c r="C10" s="189">
        <v>0</v>
      </c>
      <c r="D10" s="189">
        <v>1</v>
      </c>
      <c r="E10" s="189">
        <v>1</v>
      </c>
      <c r="F10" s="190">
        <v>0</v>
      </c>
    </row>
    <row r="11" spans="1:14" ht="15.6" customHeight="1">
      <c r="A11" s="188" t="s">
        <v>9</v>
      </c>
      <c r="B11" s="189">
        <v>0</v>
      </c>
      <c r="C11" s="189">
        <v>0</v>
      </c>
      <c r="D11" s="189">
        <v>0</v>
      </c>
      <c r="E11" s="189">
        <v>2</v>
      </c>
      <c r="F11" s="190" t="s">
        <v>151</v>
      </c>
    </row>
    <row r="12" spans="1:14" ht="15.6" customHeight="1">
      <c r="A12" s="188" t="s">
        <v>6</v>
      </c>
      <c r="B12" s="189">
        <v>26</v>
      </c>
      <c r="C12" s="189">
        <v>36</v>
      </c>
      <c r="D12" s="189">
        <v>141</v>
      </c>
      <c r="E12" s="189">
        <v>158</v>
      </c>
      <c r="F12" s="190">
        <v>12.05673758865248</v>
      </c>
    </row>
    <row r="13" spans="1:14" ht="15.6" customHeight="1">
      <c r="A13" s="188" t="s">
        <v>175</v>
      </c>
      <c r="B13" s="189">
        <v>91</v>
      </c>
      <c r="C13" s="189">
        <v>97</v>
      </c>
      <c r="D13" s="189">
        <v>344</v>
      </c>
      <c r="E13" s="189">
        <v>304</v>
      </c>
      <c r="F13" s="190">
        <v>-11.627906976744191</v>
      </c>
    </row>
    <row r="14" spans="1:14" ht="15.6" customHeight="1">
      <c r="A14" s="188" t="s">
        <v>148</v>
      </c>
      <c r="B14" s="189">
        <v>85</v>
      </c>
      <c r="C14" s="189">
        <v>92</v>
      </c>
      <c r="D14" s="189">
        <v>384</v>
      </c>
      <c r="E14" s="189">
        <v>395</v>
      </c>
      <c r="F14" s="190">
        <v>2.864583333333329</v>
      </c>
    </row>
    <row r="15" spans="1:14" ht="15.6" customHeight="1">
      <c r="A15" s="188" t="s">
        <v>145</v>
      </c>
      <c r="B15" s="189">
        <v>13</v>
      </c>
      <c r="C15" s="189">
        <v>12</v>
      </c>
      <c r="D15" s="189">
        <v>39</v>
      </c>
      <c r="E15" s="189">
        <v>38</v>
      </c>
      <c r="F15" s="190">
        <v>-2.5641025641025692</v>
      </c>
    </row>
    <row r="16" spans="1:14" ht="15.6" customHeight="1">
      <c r="A16" s="188" t="s">
        <v>144</v>
      </c>
      <c r="B16" s="189">
        <v>5</v>
      </c>
      <c r="C16" s="189">
        <v>17</v>
      </c>
      <c r="D16" s="189">
        <v>73</v>
      </c>
      <c r="E16" s="189">
        <v>80</v>
      </c>
      <c r="F16" s="190">
        <v>9.5890410958904084</v>
      </c>
      <c r="G16" s="1"/>
    </row>
    <row r="17" spans="1:7" ht="15.6" customHeight="1">
      <c r="A17" s="188" t="s">
        <v>150</v>
      </c>
      <c r="B17" s="189">
        <v>2</v>
      </c>
      <c r="C17" s="189">
        <v>0</v>
      </c>
      <c r="D17" s="189">
        <v>3</v>
      </c>
      <c r="E17" s="189">
        <v>1</v>
      </c>
      <c r="F17" s="190">
        <v>-66.666666666666657</v>
      </c>
      <c r="G17" s="2"/>
    </row>
    <row r="18" spans="1:7" ht="15.6" customHeight="1">
      <c r="A18" s="188" t="s">
        <v>147</v>
      </c>
      <c r="B18" s="189">
        <v>1</v>
      </c>
      <c r="C18" s="189">
        <v>0</v>
      </c>
      <c r="D18" s="189">
        <v>8</v>
      </c>
      <c r="E18" s="189">
        <v>2</v>
      </c>
      <c r="F18" s="190">
        <v>-75</v>
      </c>
    </row>
    <row r="19" spans="1:7" ht="15.6" customHeight="1">
      <c r="A19" s="188" t="s">
        <v>143</v>
      </c>
      <c r="B19" s="189">
        <v>1</v>
      </c>
      <c r="C19" s="189">
        <v>2</v>
      </c>
      <c r="D19" s="189">
        <v>12</v>
      </c>
      <c r="E19" s="189">
        <v>7</v>
      </c>
      <c r="F19" s="190">
        <v>-41.666666666666657</v>
      </c>
    </row>
    <row r="20" spans="1:7" ht="15.6" customHeight="1">
      <c r="A20" s="188" t="s">
        <v>142</v>
      </c>
      <c r="B20" s="189">
        <v>2</v>
      </c>
      <c r="C20" s="189">
        <v>3</v>
      </c>
      <c r="D20" s="189">
        <v>13</v>
      </c>
      <c r="E20" s="189">
        <v>18</v>
      </c>
      <c r="F20" s="190">
        <v>38.461538461538453</v>
      </c>
    </row>
    <row r="21" spans="1:7" ht="15.6" customHeight="1">
      <c r="A21" s="188" t="s">
        <v>149</v>
      </c>
      <c r="B21" s="189">
        <v>3</v>
      </c>
      <c r="C21" s="189">
        <v>3</v>
      </c>
      <c r="D21" s="189">
        <v>7</v>
      </c>
      <c r="E21" s="189">
        <v>9</v>
      </c>
      <c r="F21" s="190">
        <v>28.57142857142858</v>
      </c>
    </row>
    <row r="22" spans="1:7" ht="15.6" customHeight="1">
      <c r="A22" s="188" t="s">
        <v>146</v>
      </c>
      <c r="B22" s="189">
        <v>6</v>
      </c>
      <c r="C22" s="189">
        <v>7</v>
      </c>
      <c r="D22" s="189">
        <v>457</v>
      </c>
      <c r="E22" s="189">
        <v>500</v>
      </c>
      <c r="F22" s="190">
        <v>9.4091903719912438</v>
      </c>
    </row>
    <row r="23" spans="1:7" ht="15.6" customHeight="1">
      <c r="A23" s="188" t="s">
        <v>165</v>
      </c>
      <c r="B23" s="189">
        <v>24</v>
      </c>
      <c r="C23" s="189">
        <v>27</v>
      </c>
      <c r="D23" s="189">
        <v>151</v>
      </c>
      <c r="E23" s="189">
        <v>143</v>
      </c>
      <c r="F23" s="190">
        <v>-5.2980132450331183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7</v>
      </c>
      <c r="E25" s="189">
        <v>4</v>
      </c>
      <c r="F25" s="190">
        <v>-42.857142857142847</v>
      </c>
    </row>
    <row r="26" spans="1:7" ht="15.6" customHeight="1">
      <c r="A26" s="188" t="s">
        <v>152</v>
      </c>
      <c r="B26" s="189">
        <v>4</v>
      </c>
      <c r="C26" s="189">
        <v>6</v>
      </c>
      <c r="D26" s="189">
        <v>24</v>
      </c>
      <c r="E26" s="189">
        <v>26</v>
      </c>
      <c r="F26" s="190">
        <v>8.3333333333333286</v>
      </c>
    </row>
    <row r="27" spans="1:7" ht="15.6" customHeight="1">
      <c r="A27" s="188" t="s">
        <v>173</v>
      </c>
      <c r="B27" s="189">
        <v>1</v>
      </c>
      <c r="C27" s="189">
        <v>1</v>
      </c>
      <c r="D27" s="189">
        <v>2</v>
      </c>
      <c r="E27" s="189">
        <v>5</v>
      </c>
      <c r="F27" s="190">
        <v>150</v>
      </c>
    </row>
    <row r="28" spans="1:7" ht="15.6" customHeight="1">
      <c r="A28" s="188" t="s">
        <v>177</v>
      </c>
      <c r="B28" s="189">
        <v>9</v>
      </c>
      <c r="C28" s="189">
        <v>3</v>
      </c>
      <c r="D28" s="189">
        <v>399</v>
      </c>
      <c r="E28" s="189">
        <v>424</v>
      </c>
      <c r="F28" s="190">
        <v>6.2656641604010019</v>
      </c>
    </row>
    <row r="29" spans="1:7" ht="15.6" customHeight="1">
      <c r="A29" s="188" t="s">
        <v>178</v>
      </c>
      <c r="B29" s="189">
        <v>5</v>
      </c>
      <c r="C29" s="189">
        <v>3</v>
      </c>
      <c r="D29" s="189">
        <v>20</v>
      </c>
      <c r="E29" s="189">
        <v>13</v>
      </c>
      <c r="F29" s="190">
        <v>-35</v>
      </c>
    </row>
    <row r="30" spans="1:7" ht="15.6" customHeight="1">
      <c r="A30" s="188" t="s">
        <v>179</v>
      </c>
      <c r="B30" s="189">
        <v>8</v>
      </c>
      <c r="C30" s="189">
        <v>9</v>
      </c>
      <c r="D30" s="189">
        <v>41</v>
      </c>
      <c r="E30" s="189">
        <v>46</v>
      </c>
      <c r="F30" s="190">
        <v>12.195121951219511</v>
      </c>
    </row>
    <row r="31" spans="1:7" ht="15.6" customHeight="1">
      <c r="A31" s="188" t="s">
        <v>180</v>
      </c>
      <c r="B31" s="189">
        <v>7</v>
      </c>
      <c r="C31" s="189">
        <v>10</v>
      </c>
      <c r="D31" s="189">
        <v>24</v>
      </c>
      <c r="E31" s="189">
        <v>28</v>
      </c>
      <c r="F31" s="190">
        <v>16.666666666666671</v>
      </c>
    </row>
    <row r="32" spans="1:7" ht="15.6" customHeight="1">
      <c r="A32" s="188" t="s">
        <v>181</v>
      </c>
      <c r="B32" s="189">
        <v>26</v>
      </c>
      <c r="C32" s="189">
        <v>30</v>
      </c>
      <c r="D32" s="189">
        <v>133</v>
      </c>
      <c r="E32" s="189">
        <v>120</v>
      </c>
      <c r="F32" s="190">
        <v>-9.7744360902255636</v>
      </c>
    </row>
    <row r="33" spans="1:6" ht="15.6" customHeight="1">
      <c r="A33" s="188" t="s">
        <v>182</v>
      </c>
      <c r="B33" s="189">
        <v>9</v>
      </c>
      <c r="C33" s="189">
        <v>10</v>
      </c>
      <c r="D33" s="189">
        <v>51</v>
      </c>
      <c r="E33" s="189">
        <v>50</v>
      </c>
      <c r="F33" s="190">
        <v>-1.960784313725483</v>
      </c>
    </row>
    <row r="34" spans="1:6" ht="15.6" customHeight="1">
      <c r="A34" s="188" t="s">
        <v>183</v>
      </c>
      <c r="B34" s="189">
        <v>1</v>
      </c>
      <c r="C34" s="189">
        <v>0</v>
      </c>
      <c r="D34" s="189">
        <v>3</v>
      </c>
      <c r="E34" s="189">
        <v>0</v>
      </c>
      <c r="F34" s="190">
        <v>-100</v>
      </c>
    </row>
    <row r="35" spans="1:6" ht="15.6" customHeight="1">
      <c r="A35" s="156" t="s">
        <v>153</v>
      </c>
      <c r="B35" s="76">
        <f>SUM(B7:B34)</f>
        <v>359</v>
      </c>
      <c r="C35" s="77">
        <f>SUM(C7:C34)</f>
        <v>404</v>
      </c>
      <c r="D35" s="178">
        <f>SUM(D7:D34)</f>
        <v>2468</v>
      </c>
      <c r="E35" s="178">
        <f>SUM(E7:E34)</f>
        <v>2503</v>
      </c>
      <c r="F35" s="140">
        <f>E35*100/D35-100</f>
        <v>1.4181523500810442</v>
      </c>
    </row>
    <row r="36" spans="1:6" ht="15.6" customHeight="1">
      <c r="A36" s="73" t="s">
        <v>161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292F8-05C6-4068-B2E1-0AAD4A3B55A9}">
  <sheetPr codeName="Hoja2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81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37859</v>
      </c>
      <c r="C7" s="189">
        <v>38782</v>
      </c>
      <c r="D7" s="189">
        <v>183109</v>
      </c>
      <c r="E7" s="189">
        <v>153325</v>
      </c>
      <c r="F7" s="190">
        <v>-16.265721510138771</v>
      </c>
      <c r="G7" s="37"/>
    </row>
    <row r="8" spans="1:14" ht="15.6" customHeight="1">
      <c r="A8" s="188" t="s">
        <v>11</v>
      </c>
      <c r="B8" s="189">
        <v>34202</v>
      </c>
      <c r="C8" s="189">
        <v>54265</v>
      </c>
      <c r="D8" s="189">
        <v>160200</v>
      </c>
      <c r="E8" s="189">
        <v>196078</v>
      </c>
      <c r="F8" s="190">
        <v>22.39575530586767</v>
      </c>
      <c r="G8" s="6"/>
    </row>
    <row r="9" spans="1:14" ht="15.6" customHeight="1">
      <c r="A9" s="188" t="s">
        <v>8</v>
      </c>
      <c r="B9" s="189">
        <v>42007</v>
      </c>
      <c r="C9" s="189">
        <v>49519</v>
      </c>
      <c r="D9" s="189">
        <v>201639</v>
      </c>
      <c r="E9" s="189">
        <v>199306</v>
      </c>
      <c r="F9" s="190">
        <v>-1.1570182355595899</v>
      </c>
      <c r="G9" s="6"/>
    </row>
    <row r="10" spans="1:14" ht="15.6" customHeight="1">
      <c r="A10" s="188" t="s">
        <v>10</v>
      </c>
      <c r="B10" s="189">
        <v>221</v>
      </c>
      <c r="C10" s="189">
        <v>0</v>
      </c>
      <c r="D10" s="189">
        <v>221</v>
      </c>
      <c r="E10" s="189">
        <v>142</v>
      </c>
      <c r="F10" s="190">
        <v>-35.74660633484163</v>
      </c>
    </row>
    <row r="11" spans="1:14" ht="15.6" customHeight="1">
      <c r="A11" s="188" t="s">
        <v>9</v>
      </c>
      <c r="B11" s="189">
        <v>426357</v>
      </c>
      <c r="C11" s="189">
        <v>397380</v>
      </c>
      <c r="D11" s="189">
        <v>2252694</v>
      </c>
      <c r="E11" s="189">
        <v>2193145</v>
      </c>
      <c r="F11" s="190">
        <v>-2.64345712289375</v>
      </c>
    </row>
    <row r="12" spans="1:14" ht="15.6" customHeight="1">
      <c r="A12" s="188" t="s">
        <v>6</v>
      </c>
      <c r="B12" s="189">
        <v>45759</v>
      </c>
      <c r="C12" s="189">
        <v>67495</v>
      </c>
      <c r="D12" s="189">
        <v>229880</v>
      </c>
      <c r="E12" s="189">
        <v>274436</v>
      </c>
      <c r="F12" s="190">
        <v>19.38228641030102</v>
      </c>
    </row>
    <row r="13" spans="1:14" ht="15.6" customHeight="1">
      <c r="A13" s="188" t="s">
        <v>175</v>
      </c>
      <c r="B13" s="189">
        <v>1237334</v>
      </c>
      <c r="C13" s="189">
        <v>1226088</v>
      </c>
      <c r="D13" s="189">
        <v>4101531</v>
      </c>
      <c r="E13" s="189">
        <v>3814093</v>
      </c>
      <c r="F13" s="190">
        <v>-7.0080660124231722</v>
      </c>
    </row>
    <row r="14" spans="1:14" ht="15.6" customHeight="1">
      <c r="A14" s="188" t="s">
        <v>148</v>
      </c>
      <c r="B14" s="189">
        <v>628042</v>
      </c>
      <c r="C14" s="189">
        <v>648842</v>
      </c>
      <c r="D14" s="189">
        <v>2346120</v>
      </c>
      <c r="E14" s="189">
        <v>2443107</v>
      </c>
      <c r="F14" s="190">
        <v>4.1339317681960068</v>
      </c>
    </row>
    <row r="15" spans="1:14" ht="15.6" customHeight="1">
      <c r="A15" s="188" t="s">
        <v>145</v>
      </c>
      <c r="B15" s="189">
        <v>42067</v>
      </c>
      <c r="C15" s="189">
        <v>50394</v>
      </c>
      <c r="D15" s="189">
        <v>119896</v>
      </c>
      <c r="E15" s="189">
        <v>134086</v>
      </c>
      <c r="F15" s="190">
        <v>11.83525722292654</v>
      </c>
    </row>
    <row r="16" spans="1:14" ht="15.6" customHeight="1">
      <c r="A16" s="188" t="s">
        <v>144</v>
      </c>
      <c r="B16" s="189">
        <v>2581</v>
      </c>
      <c r="C16" s="189">
        <v>26604</v>
      </c>
      <c r="D16" s="189">
        <v>88057</v>
      </c>
      <c r="E16" s="189">
        <v>117593</v>
      </c>
      <c r="F16" s="190">
        <v>33.541910353521018</v>
      </c>
      <c r="G16" s="1"/>
    </row>
    <row r="17" spans="1:7" ht="15.6" customHeight="1">
      <c r="A17" s="188" t="s">
        <v>150</v>
      </c>
      <c r="B17" s="189">
        <v>1373</v>
      </c>
      <c r="C17" s="189">
        <v>0</v>
      </c>
      <c r="D17" s="189">
        <v>1735</v>
      </c>
      <c r="E17" s="189">
        <v>245</v>
      </c>
      <c r="F17" s="190">
        <v>-85.878962536023053</v>
      </c>
      <c r="G17" s="2"/>
    </row>
    <row r="18" spans="1:7" ht="15.6" customHeight="1">
      <c r="A18" s="188" t="s">
        <v>147</v>
      </c>
      <c r="B18" s="189">
        <v>170675</v>
      </c>
      <c r="C18" s="189">
        <v>144858</v>
      </c>
      <c r="D18" s="189">
        <v>898619</v>
      </c>
      <c r="E18" s="189">
        <v>799994</v>
      </c>
      <c r="F18" s="190">
        <v>-10.975174128301321</v>
      </c>
    </row>
    <row r="19" spans="1:7" ht="15.6" customHeight="1">
      <c r="A19" s="188" t="s">
        <v>143</v>
      </c>
      <c r="B19" s="189">
        <v>222</v>
      </c>
      <c r="C19" s="189">
        <v>3669</v>
      </c>
      <c r="D19" s="189">
        <v>10606</v>
      </c>
      <c r="E19" s="189">
        <v>4822</v>
      </c>
      <c r="F19" s="190">
        <v>-54.535168772392993</v>
      </c>
    </row>
    <row r="20" spans="1:7" ht="15.6" customHeight="1">
      <c r="A20" s="188" t="s">
        <v>142</v>
      </c>
      <c r="B20" s="189">
        <v>3986</v>
      </c>
      <c r="C20" s="189">
        <v>5796</v>
      </c>
      <c r="D20" s="189">
        <v>23140</v>
      </c>
      <c r="E20" s="189">
        <v>29841</v>
      </c>
      <c r="F20" s="190">
        <v>28.958513396715631</v>
      </c>
    </row>
    <row r="21" spans="1:7" ht="15.6" customHeight="1">
      <c r="A21" s="188" t="s">
        <v>149</v>
      </c>
      <c r="B21" s="189">
        <v>4362</v>
      </c>
      <c r="C21" s="189">
        <v>4283</v>
      </c>
      <c r="D21" s="189">
        <v>23272</v>
      </c>
      <c r="E21" s="189">
        <v>21498</v>
      </c>
      <c r="F21" s="190">
        <v>-7.622894465452049</v>
      </c>
    </row>
    <row r="22" spans="1:7" ht="15.6" customHeight="1">
      <c r="A22" s="188" t="s">
        <v>146</v>
      </c>
      <c r="B22" s="189">
        <v>147213</v>
      </c>
      <c r="C22" s="189">
        <v>147584</v>
      </c>
      <c r="D22" s="189">
        <v>1882861</v>
      </c>
      <c r="E22" s="189">
        <v>1962979</v>
      </c>
      <c r="F22" s="190">
        <v>4.2551202664455872</v>
      </c>
    </row>
    <row r="23" spans="1:7" ht="15.6" customHeight="1">
      <c r="A23" s="188" t="s">
        <v>165</v>
      </c>
      <c r="B23" s="189">
        <v>58990</v>
      </c>
      <c r="C23" s="189">
        <v>60827</v>
      </c>
      <c r="D23" s="189">
        <v>343847</v>
      </c>
      <c r="E23" s="189">
        <v>346735</v>
      </c>
      <c r="F23" s="190">
        <v>0.83990844765258998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41909</v>
      </c>
      <c r="C25" s="189">
        <v>49094</v>
      </c>
      <c r="D25" s="189">
        <v>220288</v>
      </c>
      <c r="E25" s="189">
        <v>250774</v>
      </c>
      <c r="F25" s="190">
        <v>13.839156013945381</v>
      </c>
    </row>
    <row r="26" spans="1:7" ht="15.6" customHeight="1">
      <c r="A26" s="188" t="s">
        <v>152</v>
      </c>
      <c r="B26" s="189">
        <v>12548</v>
      </c>
      <c r="C26" s="189">
        <v>17987</v>
      </c>
      <c r="D26" s="189">
        <v>63841</v>
      </c>
      <c r="E26" s="189">
        <v>86400</v>
      </c>
      <c r="F26" s="190">
        <v>35.336225936310512</v>
      </c>
    </row>
    <row r="27" spans="1:7" ht="15.6" customHeight="1">
      <c r="A27" s="188" t="s">
        <v>173</v>
      </c>
      <c r="B27" s="189">
        <v>665</v>
      </c>
      <c r="C27" s="189">
        <v>666</v>
      </c>
      <c r="D27" s="189">
        <v>1087</v>
      </c>
      <c r="E27" s="189">
        <v>1380</v>
      </c>
      <c r="F27" s="190">
        <v>26.954921803127871</v>
      </c>
    </row>
    <row r="28" spans="1:7" ht="15.6" customHeight="1">
      <c r="A28" s="188" t="s">
        <v>177</v>
      </c>
      <c r="B28" s="189">
        <v>484183</v>
      </c>
      <c r="C28" s="189">
        <v>458720</v>
      </c>
      <c r="D28" s="189">
        <v>3647325</v>
      </c>
      <c r="E28" s="189">
        <v>3651590</v>
      </c>
      <c r="F28" s="190">
        <v>0.1169350140171161</v>
      </c>
    </row>
    <row r="29" spans="1:7" ht="15.6" customHeight="1">
      <c r="A29" s="188" t="s">
        <v>178</v>
      </c>
      <c r="B29" s="189">
        <v>36422</v>
      </c>
      <c r="C29" s="189">
        <v>32710</v>
      </c>
      <c r="D29" s="189">
        <v>109343</v>
      </c>
      <c r="E29" s="189">
        <v>103849</v>
      </c>
      <c r="F29" s="190">
        <v>-5.0245557557411047</v>
      </c>
    </row>
    <row r="30" spans="1:7" ht="15.6" customHeight="1">
      <c r="A30" s="188" t="s">
        <v>179</v>
      </c>
      <c r="B30" s="189">
        <v>2855</v>
      </c>
      <c r="C30" s="189">
        <v>2294</v>
      </c>
      <c r="D30" s="189">
        <v>11312</v>
      </c>
      <c r="E30" s="189">
        <v>11635</v>
      </c>
      <c r="F30" s="190">
        <v>2.8553748231965979</v>
      </c>
    </row>
    <row r="31" spans="1:7" ht="15.6" customHeight="1">
      <c r="A31" s="188" t="s">
        <v>180</v>
      </c>
      <c r="B31" s="189">
        <v>20611</v>
      </c>
      <c r="C31" s="189">
        <v>16304</v>
      </c>
      <c r="D31" s="189">
        <v>38643</v>
      </c>
      <c r="E31" s="189">
        <v>37011</v>
      </c>
      <c r="F31" s="190">
        <v>-4.2232745904821059</v>
      </c>
    </row>
    <row r="32" spans="1:7" ht="15.6" customHeight="1">
      <c r="A32" s="188" t="s">
        <v>181</v>
      </c>
      <c r="B32" s="189">
        <v>181351</v>
      </c>
      <c r="C32" s="189">
        <v>156116</v>
      </c>
      <c r="D32" s="189">
        <v>677568</v>
      </c>
      <c r="E32" s="189">
        <v>612306</v>
      </c>
      <c r="F32" s="190">
        <v>-9.6318007934258958</v>
      </c>
    </row>
    <row r="33" spans="1:6" ht="15.6" customHeight="1">
      <c r="A33" s="188" t="s">
        <v>182</v>
      </c>
      <c r="B33" s="189">
        <v>23393</v>
      </c>
      <c r="C33" s="189">
        <v>31255</v>
      </c>
      <c r="D33" s="189">
        <v>116759</v>
      </c>
      <c r="E33" s="189">
        <v>111492</v>
      </c>
      <c r="F33" s="190">
        <v>-4.5110012932621828</v>
      </c>
    </row>
    <row r="34" spans="1:6" ht="15.6" customHeight="1">
      <c r="A34" s="188" t="s">
        <v>183</v>
      </c>
      <c r="B34" s="189">
        <v>100</v>
      </c>
      <c r="C34" s="189">
        <v>0</v>
      </c>
      <c r="D34" s="189">
        <v>352</v>
      </c>
      <c r="E34" s="189">
        <v>0</v>
      </c>
      <c r="F34" s="190">
        <v>-100</v>
      </c>
    </row>
    <row r="35" spans="1:6" ht="15.6" customHeight="1">
      <c r="A35" s="156" t="s">
        <v>153</v>
      </c>
      <c r="B35" s="76">
        <f>SUM(B7:B34)</f>
        <v>3687287</v>
      </c>
      <c r="C35" s="77">
        <f>SUM(C7:C34)</f>
        <v>3691532</v>
      </c>
      <c r="D35" s="76">
        <f>SUM(D7:D34)</f>
        <v>17753945</v>
      </c>
      <c r="E35" s="78">
        <f>SUM(E7:E34)</f>
        <v>17557862</v>
      </c>
      <c r="F35" s="140">
        <f>E35*100/D35-100</f>
        <v>-1.1044474904028334</v>
      </c>
    </row>
    <row r="36" spans="1:6" ht="15.6" customHeight="1">
      <c r="A36" s="73" t="s">
        <v>80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9DE19-4FD0-484A-9A21-6DEA8A2359D2}">
  <sheetPr codeName="Hoja2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12696</v>
      </c>
      <c r="C8" s="189">
        <v>9444</v>
      </c>
      <c r="D8" s="189">
        <v>62735</v>
      </c>
      <c r="E8" s="189">
        <v>58898</v>
      </c>
      <c r="F8" s="190">
        <v>-6.1162030764326119</v>
      </c>
      <c r="G8" s="6"/>
    </row>
    <row r="9" spans="1:14" ht="15.6" customHeight="1">
      <c r="A9" s="188" t="s">
        <v>8</v>
      </c>
      <c r="B9" s="189">
        <v>40006</v>
      </c>
      <c r="C9" s="189">
        <v>47522</v>
      </c>
      <c r="D9" s="189">
        <v>194333</v>
      </c>
      <c r="E9" s="189">
        <v>194725</v>
      </c>
      <c r="F9" s="190">
        <v>0.20171561186211309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426357</v>
      </c>
      <c r="C11" s="189">
        <v>397380</v>
      </c>
      <c r="D11" s="189">
        <v>2252694</v>
      </c>
      <c r="E11" s="189">
        <v>2193145</v>
      </c>
      <c r="F11" s="190">
        <v>-2.64345712289375</v>
      </c>
    </row>
    <row r="12" spans="1:14" ht="15.6" customHeight="1">
      <c r="A12" s="188" t="s">
        <v>6</v>
      </c>
      <c r="B12" s="189">
        <v>4404</v>
      </c>
      <c r="C12" s="189">
        <v>4369</v>
      </c>
      <c r="D12" s="189">
        <v>19773</v>
      </c>
      <c r="E12" s="189">
        <v>19266</v>
      </c>
      <c r="F12" s="190">
        <v>-2.5641025641025692</v>
      </c>
    </row>
    <row r="13" spans="1:14" ht="15.6" customHeight="1">
      <c r="A13" s="188" t="s">
        <v>175</v>
      </c>
      <c r="B13" s="189">
        <v>916123</v>
      </c>
      <c r="C13" s="189">
        <v>905463</v>
      </c>
      <c r="D13" s="189">
        <v>3038948</v>
      </c>
      <c r="E13" s="189">
        <v>2946150</v>
      </c>
      <c r="F13" s="190">
        <v>-3.0536225035768898</v>
      </c>
    </row>
    <row r="14" spans="1:14" ht="15.6" customHeight="1">
      <c r="A14" s="188" t="s">
        <v>148</v>
      </c>
      <c r="B14" s="189">
        <v>181775</v>
      </c>
      <c r="C14" s="189">
        <v>182456</v>
      </c>
      <c r="D14" s="189">
        <v>654166</v>
      </c>
      <c r="E14" s="189">
        <v>670637</v>
      </c>
      <c r="F14" s="190">
        <v>2.5178624385859218</v>
      </c>
    </row>
    <row r="15" spans="1:14" ht="15.6" customHeight="1">
      <c r="A15" s="188" t="s">
        <v>145</v>
      </c>
      <c r="B15" s="189">
        <v>19970</v>
      </c>
      <c r="C15" s="189">
        <v>18436</v>
      </c>
      <c r="D15" s="189">
        <v>65249</v>
      </c>
      <c r="E15" s="189">
        <v>59924</v>
      </c>
      <c r="F15" s="190">
        <v>-8.1610446137105583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0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170008</v>
      </c>
      <c r="C18" s="189">
        <v>144858</v>
      </c>
      <c r="D18" s="189">
        <v>891408</v>
      </c>
      <c r="E18" s="189">
        <v>799169</v>
      </c>
      <c r="F18" s="190">
        <v>-10.347562507852739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0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5</v>
      </c>
      <c r="F20" s="190" t="s">
        <v>151</v>
      </c>
    </row>
    <row r="21" spans="1:7" ht="15.6" customHeight="1">
      <c r="A21" s="188" t="s">
        <v>149</v>
      </c>
      <c r="B21" s="189">
        <v>3985</v>
      </c>
      <c r="C21" s="189">
        <v>3850</v>
      </c>
      <c r="D21" s="189">
        <v>21257</v>
      </c>
      <c r="E21" s="189">
        <v>20376</v>
      </c>
      <c r="F21" s="190">
        <v>-4.1445171002493311</v>
      </c>
    </row>
    <row r="22" spans="1:7" ht="15.6" customHeight="1">
      <c r="A22" s="188" t="s">
        <v>146</v>
      </c>
      <c r="B22" s="189">
        <v>136167</v>
      </c>
      <c r="C22" s="189">
        <v>134654</v>
      </c>
      <c r="D22" s="189">
        <v>696341</v>
      </c>
      <c r="E22" s="189">
        <v>662209</v>
      </c>
      <c r="F22" s="190">
        <v>-4.9016214756850474</v>
      </c>
    </row>
    <row r="23" spans="1:7" ht="15.6" customHeight="1">
      <c r="A23" s="188" t="s">
        <v>165</v>
      </c>
      <c r="B23" s="189">
        <v>26613</v>
      </c>
      <c r="C23" s="189">
        <v>29031</v>
      </c>
      <c r="D23" s="189">
        <v>137595</v>
      </c>
      <c r="E23" s="189">
        <v>147174</v>
      </c>
      <c r="F23" s="190">
        <v>6.961735528180526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41909</v>
      </c>
      <c r="C25" s="189">
        <v>49094</v>
      </c>
      <c r="D25" s="189">
        <v>216895</v>
      </c>
      <c r="E25" s="189">
        <v>245875</v>
      </c>
      <c r="F25" s="190">
        <v>13.361303856704851</v>
      </c>
    </row>
    <row r="26" spans="1:7" ht="15.6" customHeight="1">
      <c r="A26" s="188" t="s">
        <v>152</v>
      </c>
      <c r="B26" s="189">
        <v>8204</v>
      </c>
      <c r="C26" s="189">
        <v>7295</v>
      </c>
      <c r="D26" s="189">
        <v>42639</v>
      </c>
      <c r="E26" s="189">
        <v>45770</v>
      </c>
      <c r="F26" s="190">
        <v>7.3430427542859888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3</v>
      </c>
      <c r="E27" s="189">
        <v>0</v>
      </c>
      <c r="F27" s="190">
        <v>-100</v>
      </c>
    </row>
    <row r="28" spans="1:7" ht="15.6" customHeight="1">
      <c r="A28" s="188" t="s">
        <v>177</v>
      </c>
      <c r="B28" s="189">
        <v>470124</v>
      </c>
      <c r="C28" s="189">
        <v>451780</v>
      </c>
      <c r="D28" s="189">
        <v>2739211</v>
      </c>
      <c r="E28" s="189">
        <v>2651173</v>
      </c>
      <c r="F28" s="190">
        <v>-3.213991182132375</v>
      </c>
    </row>
    <row r="29" spans="1:7" ht="15.6" customHeight="1">
      <c r="A29" s="188" t="s">
        <v>178</v>
      </c>
      <c r="B29" s="189">
        <v>27591</v>
      </c>
      <c r="C29" s="189">
        <v>25438</v>
      </c>
      <c r="D29" s="189">
        <v>89610</v>
      </c>
      <c r="E29" s="189">
        <v>84862</v>
      </c>
      <c r="F29" s="190">
        <v>-5.2985157906483664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19</v>
      </c>
      <c r="F31" s="190" t="s">
        <v>151</v>
      </c>
    </row>
    <row r="32" spans="1:7" ht="15.6" customHeight="1">
      <c r="A32" s="188" t="s">
        <v>181</v>
      </c>
      <c r="B32" s="189">
        <v>93268</v>
      </c>
      <c r="C32" s="189">
        <v>100497</v>
      </c>
      <c r="D32" s="189">
        <v>365505</v>
      </c>
      <c r="E32" s="189">
        <v>374758</v>
      </c>
      <c r="F32" s="190">
        <v>2.531565915650944</v>
      </c>
    </row>
    <row r="33" spans="1:6" ht="15.6" customHeight="1">
      <c r="A33" s="188" t="s">
        <v>182</v>
      </c>
      <c r="B33" s="189">
        <v>0</v>
      </c>
      <c r="C33" s="189">
        <v>0</v>
      </c>
      <c r="D33" s="189">
        <v>0</v>
      </c>
      <c r="E33" s="189">
        <v>0</v>
      </c>
      <c r="F33" s="190" t="s">
        <v>151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79" t="s">
        <v>153</v>
      </c>
      <c r="B35" s="178">
        <f>SUM(B7:B34)</f>
        <v>2579200</v>
      </c>
      <c r="C35" s="77">
        <f>SUM(C7:C34)</f>
        <v>2511567</v>
      </c>
      <c r="D35" s="76">
        <f>SUM(D7:D34)</f>
        <v>11488362</v>
      </c>
      <c r="E35" s="78">
        <f>SUM(E7:E34)</f>
        <v>11174135</v>
      </c>
      <c r="F35" s="140">
        <f>E35*100/D35-100</f>
        <v>-2.735176694466972</v>
      </c>
    </row>
    <row r="36" spans="1:6" ht="15.6" customHeight="1">
      <c r="A36" s="73" t="s">
        <v>85</v>
      </c>
      <c r="B36" s="72"/>
      <c r="C36" s="23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272EE-44C6-4426-B789-4D40A186FA37}">
  <sheetPr codeName="Hoja2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83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37859</v>
      </c>
      <c r="C7" s="189">
        <v>38782</v>
      </c>
      <c r="D7" s="189">
        <v>183109</v>
      </c>
      <c r="E7" s="189">
        <v>153325</v>
      </c>
      <c r="F7" s="190">
        <v>-16.265721510138771</v>
      </c>
      <c r="G7" s="13"/>
    </row>
    <row r="8" spans="1:14" ht="15.6" customHeight="1">
      <c r="A8" s="188" t="s">
        <v>11</v>
      </c>
      <c r="B8" s="189">
        <v>21506</v>
      </c>
      <c r="C8" s="189">
        <v>44821</v>
      </c>
      <c r="D8" s="189">
        <v>97465</v>
      </c>
      <c r="E8" s="189">
        <v>137180</v>
      </c>
      <c r="F8" s="190">
        <v>40.747960806443331</v>
      </c>
      <c r="G8" s="6"/>
    </row>
    <row r="9" spans="1:14" ht="15.6" customHeight="1">
      <c r="A9" s="188" t="s">
        <v>8</v>
      </c>
      <c r="B9" s="189">
        <v>2001</v>
      </c>
      <c r="C9" s="189">
        <v>1997</v>
      </c>
      <c r="D9" s="189">
        <v>7306</v>
      </c>
      <c r="E9" s="189">
        <v>4581</v>
      </c>
      <c r="F9" s="190">
        <v>-37.298111141527507</v>
      </c>
      <c r="G9" s="6"/>
    </row>
    <row r="10" spans="1:14" ht="15.6" customHeight="1">
      <c r="A10" s="188" t="s">
        <v>10</v>
      </c>
      <c r="B10" s="189">
        <v>221</v>
      </c>
      <c r="C10" s="189">
        <v>0</v>
      </c>
      <c r="D10" s="189">
        <v>221</v>
      </c>
      <c r="E10" s="189">
        <v>142</v>
      </c>
      <c r="F10" s="190">
        <v>-35.74660633484163</v>
      </c>
    </row>
    <row r="11" spans="1:14" ht="15.6" customHeight="1">
      <c r="A11" s="188" t="s">
        <v>9</v>
      </c>
      <c r="B11" s="189">
        <v>0</v>
      </c>
      <c r="C11" s="189">
        <v>0</v>
      </c>
      <c r="D11" s="189">
        <v>0</v>
      </c>
      <c r="E11" s="189">
        <v>0</v>
      </c>
      <c r="F11" s="190" t="s">
        <v>151</v>
      </c>
    </row>
    <row r="12" spans="1:14" ht="15.6" customHeight="1">
      <c r="A12" s="188" t="s">
        <v>6</v>
      </c>
      <c r="B12" s="189">
        <v>41355</v>
      </c>
      <c r="C12" s="189">
        <v>63126</v>
      </c>
      <c r="D12" s="189">
        <v>210107</v>
      </c>
      <c r="E12" s="189">
        <v>255170</v>
      </c>
      <c r="F12" s="190">
        <v>21.447643343629679</v>
      </c>
    </row>
    <row r="13" spans="1:14" ht="15.6" customHeight="1">
      <c r="A13" s="188" t="s">
        <v>175</v>
      </c>
      <c r="B13" s="189">
        <v>321211</v>
      </c>
      <c r="C13" s="189">
        <v>320625</v>
      </c>
      <c r="D13" s="189">
        <v>1062583</v>
      </c>
      <c r="E13" s="189">
        <v>867943</v>
      </c>
      <c r="F13" s="190">
        <v>-18.31762789353867</v>
      </c>
    </row>
    <row r="14" spans="1:14" ht="15.6" customHeight="1">
      <c r="A14" s="188" t="s">
        <v>148</v>
      </c>
      <c r="B14" s="189">
        <v>446267</v>
      </c>
      <c r="C14" s="189">
        <v>466386</v>
      </c>
      <c r="D14" s="189">
        <v>1691954</v>
      </c>
      <c r="E14" s="189">
        <v>1772470</v>
      </c>
      <c r="F14" s="190">
        <v>4.7587582168309552</v>
      </c>
    </row>
    <row r="15" spans="1:14" ht="15.6" customHeight="1">
      <c r="A15" s="188" t="s">
        <v>145</v>
      </c>
      <c r="B15" s="189">
        <v>22097</v>
      </c>
      <c r="C15" s="189">
        <v>31958</v>
      </c>
      <c r="D15" s="189">
        <v>54647</v>
      </c>
      <c r="E15" s="189">
        <v>74162</v>
      </c>
      <c r="F15" s="190">
        <v>35.711017988178668</v>
      </c>
    </row>
    <row r="16" spans="1:14" ht="15.6" customHeight="1">
      <c r="A16" s="188" t="s">
        <v>144</v>
      </c>
      <c r="B16" s="189">
        <v>2581</v>
      </c>
      <c r="C16" s="189">
        <v>26604</v>
      </c>
      <c r="D16" s="189">
        <v>88057</v>
      </c>
      <c r="E16" s="189">
        <v>117593</v>
      </c>
      <c r="F16" s="190">
        <v>33.541910353521018</v>
      </c>
      <c r="G16" s="1"/>
    </row>
    <row r="17" spans="1:7" ht="15.6" customHeight="1">
      <c r="A17" s="188" t="s">
        <v>150</v>
      </c>
      <c r="B17" s="189">
        <v>1373</v>
      </c>
      <c r="C17" s="189">
        <v>0</v>
      </c>
      <c r="D17" s="189">
        <v>1735</v>
      </c>
      <c r="E17" s="189">
        <v>245</v>
      </c>
      <c r="F17" s="190">
        <v>-85.878962536023053</v>
      </c>
      <c r="G17" s="2"/>
    </row>
    <row r="18" spans="1:7" ht="15.6" customHeight="1">
      <c r="A18" s="188" t="s">
        <v>147</v>
      </c>
      <c r="B18" s="189">
        <v>667</v>
      </c>
      <c r="C18" s="189">
        <v>0</v>
      </c>
      <c r="D18" s="189">
        <v>7211</v>
      </c>
      <c r="E18" s="189">
        <v>825</v>
      </c>
      <c r="F18" s="190">
        <v>-88.559145749549302</v>
      </c>
    </row>
    <row r="19" spans="1:7" ht="15.6" customHeight="1">
      <c r="A19" s="188" t="s">
        <v>143</v>
      </c>
      <c r="B19" s="189">
        <v>222</v>
      </c>
      <c r="C19" s="189">
        <v>3669</v>
      </c>
      <c r="D19" s="189">
        <v>10606</v>
      </c>
      <c r="E19" s="189">
        <v>4822</v>
      </c>
      <c r="F19" s="190">
        <v>-54.535168772392993</v>
      </c>
    </row>
    <row r="20" spans="1:7" ht="15.6" customHeight="1">
      <c r="A20" s="188" t="s">
        <v>142</v>
      </c>
      <c r="B20" s="189">
        <v>3986</v>
      </c>
      <c r="C20" s="189">
        <v>5796</v>
      </c>
      <c r="D20" s="189">
        <v>23140</v>
      </c>
      <c r="E20" s="189">
        <v>29836</v>
      </c>
      <c r="F20" s="190">
        <v>28.936905790838381</v>
      </c>
    </row>
    <row r="21" spans="1:7" ht="15.6" customHeight="1">
      <c r="A21" s="188" t="s">
        <v>149</v>
      </c>
      <c r="B21" s="189">
        <v>377</v>
      </c>
      <c r="C21" s="189">
        <v>433</v>
      </c>
      <c r="D21" s="189">
        <v>2015</v>
      </c>
      <c r="E21" s="189">
        <v>1122</v>
      </c>
      <c r="F21" s="190">
        <v>-44.317617866004973</v>
      </c>
    </row>
    <row r="22" spans="1:7" ht="15.6" customHeight="1">
      <c r="A22" s="188" t="s">
        <v>146</v>
      </c>
      <c r="B22" s="189">
        <v>11046</v>
      </c>
      <c r="C22" s="189">
        <v>12930</v>
      </c>
      <c r="D22" s="189">
        <v>1186520</v>
      </c>
      <c r="E22" s="189">
        <v>1300770</v>
      </c>
      <c r="F22" s="190">
        <v>9.6289990897751352</v>
      </c>
    </row>
    <row r="23" spans="1:7" ht="15.6" customHeight="1">
      <c r="A23" s="188" t="s">
        <v>165</v>
      </c>
      <c r="B23" s="189">
        <v>32377</v>
      </c>
      <c r="C23" s="189">
        <v>31796</v>
      </c>
      <c r="D23" s="189">
        <v>206252</v>
      </c>
      <c r="E23" s="189">
        <v>199561</v>
      </c>
      <c r="F23" s="190">
        <v>-3.2440897542811769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3393</v>
      </c>
      <c r="E25" s="189">
        <v>4899</v>
      </c>
      <c r="F25" s="190">
        <v>44.385499557913363</v>
      </c>
    </row>
    <row r="26" spans="1:7" ht="15.6" customHeight="1">
      <c r="A26" s="188" t="s">
        <v>152</v>
      </c>
      <c r="B26" s="189">
        <v>4344</v>
      </c>
      <c r="C26" s="189">
        <v>10692</v>
      </c>
      <c r="D26" s="189">
        <v>21202</v>
      </c>
      <c r="E26" s="189">
        <v>40630</v>
      </c>
      <c r="F26" s="190">
        <v>91.632864824073209</v>
      </c>
    </row>
    <row r="27" spans="1:7" ht="15.6" customHeight="1">
      <c r="A27" s="188" t="s">
        <v>173</v>
      </c>
      <c r="B27" s="189">
        <v>665</v>
      </c>
      <c r="C27" s="189">
        <v>666</v>
      </c>
      <c r="D27" s="189">
        <v>1084</v>
      </c>
      <c r="E27" s="189">
        <v>1380</v>
      </c>
      <c r="F27" s="190">
        <v>27.306273062730629</v>
      </c>
    </row>
    <row r="28" spans="1:7" ht="15.6" customHeight="1">
      <c r="A28" s="188" t="s">
        <v>177</v>
      </c>
      <c r="B28" s="189">
        <v>14059</v>
      </c>
      <c r="C28" s="189">
        <v>6940</v>
      </c>
      <c r="D28" s="189">
        <v>908114</v>
      </c>
      <c r="E28" s="189">
        <v>1000417</v>
      </c>
      <c r="F28" s="190">
        <v>10.16425250574267</v>
      </c>
    </row>
    <row r="29" spans="1:7" ht="15.6" customHeight="1">
      <c r="A29" s="188" t="s">
        <v>178</v>
      </c>
      <c r="B29" s="189">
        <v>8831</v>
      </c>
      <c r="C29" s="189">
        <v>7272</v>
      </c>
      <c r="D29" s="189">
        <v>19733</v>
      </c>
      <c r="E29" s="189">
        <v>18987</v>
      </c>
      <c r="F29" s="190">
        <v>-3.7804692646835321</v>
      </c>
    </row>
    <row r="30" spans="1:7" ht="15.6" customHeight="1">
      <c r="A30" s="188" t="s">
        <v>179</v>
      </c>
      <c r="B30" s="189">
        <v>2855</v>
      </c>
      <c r="C30" s="189">
        <v>2294</v>
      </c>
      <c r="D30" s="189">
        <v>11312</v>
      </c>
      <c r="E30" s="189">
        <v>11635</v>
      </c>
      <c r="F30" s="190">
        <v>2.8553748231965979</v>
      </c>
    </row>
    <row r="31" spans="1:7" ht="15.6" customHeight="1">
      <c r="A31" s="188" t="s">
        <v>180</v>
      </c>
      <c r="B31" s="189">
        <v>20611</v>
      </c>
      <c r="C31" s="189">
        <v>16304</v>
      </c>
      <c r="D31" s="189">
        <v>38643</v>
      </c>
      <c r="E31" s="189">
        <v>36992</v>
      </c>
      <c r="F31" s="190">
        <v>-4.2724426157389388</v>
      </c>
    </row>
    <row r="32" spans="1:7" ht="15.6" customHeight="1">
      <c r="A32" s="188" t="s">
        <v>181</v>
      </c>
      <c r="B32" s="189">
        <v>88083</v>
      </c>
      <c r="C32" s="189">
        <v>55619</v>
      </c>
      <c r="D32" s="189">
        <v>312063</v>
      </c>
      <c r="E32" s="189">
        <v>237548</v>
      </c>
      <c r="F32" s="190">
        <v>-23.878191262661701</v>
      </c>
    </row>
    <row r="33" spans="1:6" ht="15.6" customHeight="1">
      <c r="A33" s="188" t="s">
        <v>182</v>
      </c>
      <c r="B33" s="189">
        <v>23393</v>
      </c>
      <c r="C33" s="189">
        <v>31255</v>
      </c>
      <c r="D33" s="189">
        <v>116759</v>
      </c>
      <c r="E33" s="189">
        <v>111492</v>
      </c>
      <c r="F33" s="190">
        <v>-4.5110012932621828</v>
      </c>
    </row>
    <row r="34" spans="1:6" ht="15.6" customHeight="1">
      <c r="A34" s="188" t="s">
        <v>183</v>
      </c>
      <c r="B34" s="189">
        <v>100</v>
      </c>
      <c r="C34" s="189">
        <v>0</v>
      </c>
      <c r="D34" s="189">
        <v>352</v>
      </c>
      <c r="E34" s="189">
        <v>0</v>
      </c>
      <c r="F34" s="190">
        <v>-100</v>
      </c>
    </row>
    <row r="35" spans="1:6" ht="15.6" customHeight="1">
      <c r="A35" s="179" t="s">
        <v>153</v>
      </c>
      <c r="B35" s="76">
        <f>SUM(B7:B34)</f>
        <v>1108087</v>
      </c>
      <c r="C35" s="77">
        <f>SUM(C7:C34)</f>
        <v>1179965</v>
      </c>
      <c r="D35" s="76">
        <f>SUM(D7:D34)</f>
        <v>6265583</v>
      </c>
      <c r="E35" s="178">
        <f>SUM(E7:E34)</f>
        <v>6383727</v>
      </c>
      <c r="F35" s="140">
        <f>E35*100/D35-100</f>
        <v>1.8856026645884327</v>
      </c>
    </row>
    <row r="36" spans="1:6" ht="15.6" customHeight="1">
      <c r="A36" s="73" t="s">
        <v>159</v>
      </c>
      <c r="B36" s="72"/>
      <c r="D36" s="72"/>
      <c r="F36" s="23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FBDB8-B17E-4844-A9C0-CA31FEFA7355}">
  <sheetPr codeName="Hoja3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84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68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5092</v>
      </c>
      <c r="C8" s="189">
        <v>5259</v>
      </c>
      <c r="D8" s="189">
        <v>26548</v>
      </c>
      <c r="E8" s="189">
        <v>32312</v>
      </c>
      <c r="F8" s="190">
        <v>21.711616694289589</v>
      </c>
      <c r="G8" s="6"/>
    </row>
    <row r="9" spans="1:14" ht="15.6" customHeight="1">
      <c r="A9" s="188" t="s">
        <v>8</v>
      </c>
      <c r="B9" s="189">
        <v>11595</v>
      </c>
      <c r="C9" s="189">
        <v>13777</v>
      </c>
      <c r="D9" s="189">
        <v>61390</v>
      </c>
      <c r="E9" s="189">
        <v>64286</v>
      </c>
      <c r="F9" s="190">
        <v>4.7173806808926599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90630</v>
      </c>
      <c r="C11" s="189">
        <v>83567</v>
      </c>
      <c r="D11" s="189">
        <v>491990</v>
      </c>
      <c r="E11" s="189">
        <v>476367</v>
      </c>
      <c r="F11" s="190">
        <v>-3.1754710461594731</v>
      </c>
    </row>
    <row r="12" spans="1:14" ht="15.6" customHeight="1">
      <c r="A12" s="188" t="s">
        <v>6</v>
      </c>
      <c r="B12" s="189">
        <v>2629</v>
      </c>
      <c r="C12" s="189">
        <v>2594</v>
      </c>
      <c r="D12" s="189">
        <v>12010</v>
      </c>
      <c r="E12" s="189">
        <v>11789</v>
      </c>
      <c r="F12" s="190">
        <v>-1.840133222314734</v>
      </c>
    </row>
    <row r="13" spans="1:14" ht="15.6" customHeight="1">
      <c r="A13" s="188" t="s">
        <v>175</v>
      </c>
      <c r="B13" s="189">
        <v>129039</v>
      </c>
      <c r="C13" s="189">
        <v>123371</v>
      </c>
      <c r="D13" s="189">
        <v>580919</v>
      </c>
      <c r="E13" s="189">
        <v>559411</v>
      </c>
      <c r="F13" s="190">
        <v>-3.7024094581172311</v>
      </c>
    </row>
    <row r="14" spans="1:14" ht="15.6" customHeight="1">
      <c r="A14" s="188" t="s">
        <v>148</v>
      </c>
      <c r="B14" s="189">
        <v>54611</v>
      </c>
      <c r="C14" s="189">
        <v>54924</v>
      </c>
      <c r="D14" s="189">
        <v>201792</v>
      </c>
      <c r="E14" s="189">
        <v>208422</v>
      </c>
      <c r="F14" s="190">
        <v>3.2855613701236881</v>
      </c>
    </row>
    <row r="15" spans="1:14" ht="15.6" customHeight="1">
      <c r="A15" s="188" t="s">
        <v>145</v>
      </c>
      <c r="B15" s="189">
        <v>8985</v>
      </c>
      <c r="C15" s="189">
        <v>8626</v>
      </c>
      <c r="D15" s="189">
        <v>30964</v>
      </c>
      <c r="E15" s="189">
        <v>29323</v>
      </c>
      <c r="F15" s="190">
        <v>-5.2997028807647553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0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42765</v>
      </c>
      <c r="C18" s="189">
        <v>35231</v>
      </c>
      <c r="D18" s="189">
        <v>229519</v>
      </c>
      <c r="E18" s="189">
        <v>192068</v>
      </c>
      <c r="F18" s="190">
        <v>-16.317167641894571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0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2458</v>
      </c>
      <c r="C21" s="189">
        <v>2505</v>
      </c>
      <c r="D21" s="189">
        <v>13068</v>
      </c>
      <c r="E21" s="189">
        <v>12929</v>
      </c>
      <c r="F21" s="190">
        <v>-1.063666972757886</v>
      </c>
    </row>
    <row r="22" spans="1:7" ht="15.6" customHeight="1">
      <c r="A22" s="188" t="s">
        <v>146</v>
      </c>
      <c r="B22" s="189">
        <v>58070</v>
      </c>
      <c r="C22" s="189">
        <v>58068</v>
      </c>
      <c r="D22" s="189">
        <v>303276</v>
      </c>
      <c r="E22" s="189">
        <v>292819</v>
      </c>
      <c r="F22" s="190">
        <v>-3.44801434996505</v>
      </c>
    </row>
    <row r="23" spans="1:7" ht="15.6" customHeight="1">
      <c r="A23" s="188" t="s">
        <v>165</v>
      </c>
      <c r="B23" s="189">
        <v>5781</v>
      </c>
      <c r="C23" s="189">
        <v>6495</v>
      </c>
      <c r="D23" s="189">
        <v>30666</v>
      </c>
      <c r="E23" s="189">
        <v>34425</v>
      </c>
      <c r="F23" s="190">
        <v>12.25787517119937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10153</v>
      </c>
      <c r="C25" s="189">
        <v>12579</v>
      </c>
      <c r="D25" s="189">
        <v>54895</v>
      </c>
      <c r="E25" s="189">
        <v>67773</v>
      </c>
      <c r="F25" s="190">
        <v>23.459331450951819</v>
      </c>
    </row>
    <row r="26" spans="1:7" ht="15.6" customHeight="1">
      <c r="A26" s="188" t="s">
        <v>152</v>
      </c>
      <c r="B26" s="189">
        <v>2305</v>
      </c>
      <c r="C26" s="189">
        <v>2256</v>
      </c>
      <c r="D26" s="189">
        <v>11710</v>
      </c>
      <c r="E26" s="189">
        <v>15287</v>
      </c>
      <c r="F26" s="190">
        <v>30.546541417591811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160839</v>
      </c>
      <c r="C28" s="189">
        <v>157259</v>
      </c>
      <c r="D28" s="189">
        <v>876791</v>
      </c>
      <c r="E28" s="189">
        <v>857813</v>
      </c>
      <c r="F28" s="190">
        <v>-2.1644838963903652</v>
      </c>
    </row>
    <row r="29" spans="1:7" ht="15.6" customHeight="1">
      <c r="A29" s="188" t="s">
        <v>178</v>
      </c>
      <c r="B29" s="189">
        <v>14147</v>
      </c>
      <c r="C29" s="189">
        <v>13645</v>
      </c>
      <c r="D29" s="189">
        <v>44831</v>
      </c>
      <c r="E29" s="189">
        <v>43544</v>
      </c>
      <c r="F29" s="190">
        <v>-2.8707813789565222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18493</v>
      </c>
      <c r="C32" s="189">
        <v>20084</v>
      </c>
      <c r="D32" s="189">
        <v>96835</v>
      </c>
      <c r="E32" s="189">
        <v>102589</v>
      </c>
      <c r="F32" s="190">
        <v>5.9420664016109859</v>
      </c>
    </row>
    <row r="33" spans="1:6" ht="15.6" customHeight="1">
      <c r="A33" s="188" t="s">
        <v>182</v>
      </c>
      <c r="B33" s="189">
        <v>0</v>
      </c>
      <c r="C33" s="189">
        <v>0</v>
      </c>
      <c r="D33" s="189">
        <v>0</v>
      </c>
      <c r="E33" s="189">
        <v>0</v>
      </c>
      <c r="F33" s="190" t="s">
        <v>151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617592</v>
      </c>
      <c r="C35" s="77">
        <f>SUM(C7:C34)</f>
        <v>600240</v>
      </c>
      <c r="D35" s="178">
        <f>SUM(D7:D34)</f>
        <v>3067204</v>
      </c>
      <c r="E35" s="178">
        <f>SUM(E7:E34)</f>
        <v>3001157</v>
      </c>
      <c r="F35" s="140">
        <f>E35*100/D35-100</f>
        <v>-2.1533292210104094</v>
      </c>
    </row>
    <row r="36" spans="1:6" ht="15.6" customHeight="1">
      <c r="A36" s="73" t="s">
        <v>85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10A5C-9204-4BC1-BBC8-CBE00E96E7D9}">
  <sheetPr codeName="Hoja3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157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68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859</v>
      </c>
      <c r="C8" s="189">
        <v>737</v>
      </c>
      <c r="D8" s="189">
        <v>4513</v>
      </c>
      <c r="E8" s="189">
        <v>18356</v>
      </c>
      <c r="F8" s="190">
        <v>306.73609572346561</v>
      </c>
      <c r="G8" s="6"/>
    </row>
    <row r="9" spans="1:14" ht="15.6" customHeight="1">
      <c r="A9" s="188" t="s">
        <v>8</v>
      </c>
      <c r="B9" s="189">
        <v>171</v>
      </c>
      <c r="C9" s="189">
        <v>606</v>
      </c>
      <c r="D9" s="189">
        <v>2084</v>
      </c>
      <c r="E9" s="189">
        <v>3142</v>
      </c>
      <c r="F9" s="190">
        <v>50.767754318618053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656</v>
      </c>
      <c r="C11" s="189">
        <v>733</v>
      </c>
      <c r="D11" s="189">
        <v>3442</v>
      </c>
      <c r="E11" s="189">
        <v>3575</v>
      </c>
      <c r="F11" s="190">
        <v>3.8640325392213839</v>
      </c>
    </row>
    <row r="12" spans="1:14" ht="15.6" customHeight="1">
      <c r="A12" s="188" t="s">
        <v>6</v>
      </c>
      <c r="B12" s="189">
        <v>6921</v>
      </c>
      <c r="C12" s="189">
        <v>2013</v>
      </c>
      <c r="D12" s="189">
        <v>22270</v>
      </c>
      <c r="E12" s="189">
        <v>13040</v>
      </c>
      <c r="F12" s="190">
        <v>-41.445891333632687</v>
      </c>
    </row>
    <row r="13" spans="1:14" ht="15.6" customHeight="1">
      <c r="A13" s="188" t="s">
        <v>175</v>
      </c>
      <c r="B13" s="189">
        <v>11347</v>
      </c>
      <c r="C13" s="189">
        <v>13956</v>
      </c>
      <c r="D13" s="189">
        <v>80319</v>
      </c>
      <c r="E13" s="189">
        <v>70140</v>
      </c>
      <c r="F13" s="190">
        <v>-12.67321555298248</v>
      </c>
    </row>
    <row r="14" spans="1:14" ht="15.6" customHeight="1">
      <c r="A14" s="188" t="s">
        <v>148</v>
      </c>
      <c r="B14" s="189">
        <v>62171</v>
      </c>
      <c r="C14" s="189">
        <v>70784</v>
      </c>
      <c r="D14" s="189">
        <v>362953</v>
      </c>
      <c r="E14" s="189">
        <v>386364</v>
      </c>
      <c r="F14" s="190">
        <v>6.4501464376930358</v>
      </c>
    </row>
    <row r="15" spans="1:14" ht="15.6" customHeight="1">
      <c r="A15" s="188" t="s">
        <v>145</v>
      </c>
      <c r="B15" s="189">
        <v>1680</v>
      </c>
      <c r="C15" s="189">
        <v>1346</v>
      </c>
      <c r="D15" s="189">
        <v>11363</v>
      </c>
      <c r="E15" s="189">
        <v>9830</v>
      </c>
      <c r="F15" s="190">
        <v>-13.49115550470826</v>
      </c>
    </row>
    <row r="16" spans="1:14" ht="15.6" customHeight="1">
      <c r="A16" s="188" t="s">
        <v>144</v>
      </c>
      <c r="B16" s="189">
        <v>0</v>
      </c>
      <c r="C16" s="189">
        <v>14</v>
      </c>
      <c r="D16" s="189">
        <v>288</v>
      </c>
      <c r="E16" s="189">
        <v>172</v>
      </c>
      <c r="F16" s="190">
        <v>-40.277777777777779</v>
      </c>
      <c r="G16" s="1"/>
    </row>
    <row r="17" spans="1:7" ht="15.6" customHeight="1">
      <c r="A17" s="188" t="s">
        <v>150</v>
      </c>
      <c r="B17" s="189">
        <v>4</v>
      </c>
      <c r="C17" s="189">
        <v>2</v>
      </c>
      <c r="D17" s="189">
        <v>59</v>
      </c>
      <c r="E17" s="189">
        <v>8810</v>
      </c>
      <c r="F17" s="190">
        <v>14832.203389830511</v>
      </c>
      <c r="G17" s="2"/>
    </row>
    <row r="18" spans="1:7" ht="15.6" customHeight="1">
      <c r="A18" s="188" t="s">
        <v>147</v>
      </c>
      <c r="B18" s="189">
        <v>325</v>
      </c>
      <c r="C18" s="189">
        <v>1187</v>
      </c>
      <c r="D18" s="189">
        <v>959</v>
      </c>
      <c r="E18" s="189">
        <v>2305</v>
      </c>
      <c r="F18" s="190">
        <v>140.35453597497391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3251</v>
      </c>
      <c r="E19" s="189">
        <v>2</v>
      </c>
      <c r="F19" s="190">
        <v>-99.938480467548445</v>
      </c>
    </row>
    <row r="20" spans="1:7" ht="15.6" customHeight="1">
      <c r="A20" s="188" t="s">
        <v>142</v>
      </c>
      <c r="B20" s="189">
        <v>0</v>
      </c>
      <c r="C20" s="189">
        <v>125</v>
      </c>
      <c r="D20" s="189">
        <v>145</v>
      </c>
      <c r="E20" s="189">
        <v>792</v>
      </c>
      <c r="F20" s="190">
        <v>446.20689655172418</v>
      </c>
    </row>
    <row r="21" spans="1:7" ht="15.6" customHeight="1">
      <c r="A21" s="188" t="s">
        <v>149</v>
      </c>
      <c r="B21" s="189">
        <v>4654</v>
      </c>
      <c r="C21" s="189">
        <v>1209</v>
      </c>
      <c r="D21" s="189">
        <v>15208</v>
      </c>
      <c r="E21" s="189">
        <v>26699</v>
      </c>
      <c r="F21" s="190">
        <v>75.558916359810638</v>
      </c>
    </row>
    <row r="22" spans="1:7" ht="15.6" customHeight="1">
      <c r="A22" s="188" t="s">
        <v>146</v>
      </c>
      <c r="B22" s="189">
        <v>23066</v>
      </c>
      <c r="C22" s="189">
        <v>14980</v>
      </c>
      <c r="D22" s="189">
        <v>103764</v>
      </c>
      <c r="E22" s="189">
        <v>90807</v>
      </c>
      <c r="F22" s="190">
        <v>-12.48698970741297</v>
      </c>
    </row>
    <row r="23" spans="1:7" ht="15.6" customHeight="1">
      <c r="A23" s="188" t="s">
        <v>165</v>
      </c>
      <c r="B23" s="189">
        <v>16701</v>
      </c>
      <c r="C23" s="189">
        <v>8962</v>
      </c>
      <c r="D23" s="189">
        <v>76968</v>
      </c>
      <c r="E23" s="189">
        <v>43242</v>
      </c>
      <c r="F23" s="190">
        <v>-43.818210165263487</v>
      </c>
    </row>
    <row r="24" spans="1:7" ht="15.6" customHeight="1">
      <c r="A24" s="188" t="s">
        <v>141</v>
      </c>
      <c r="B24" s="189">
        <v>0</v>
      </c>
      <c r="C24" s="189">
        <v>3</v>
      </c>
      <c r="D24" s="189">
        <v>275</v>
      </c>
      <c r="E24" s="189">
        <v>420</v>
      </c>
      <c r="F24" s="190">
        <v>52.72727272727272</v>
      </c>
    </row>
    <row r="25" spans="1:7" ht="15.6" customHeight="1">
      <c r="A25" s="188" t="s">
        <v>140</v>
      </c>
      <c r="B25" s="189">
        <v>356</v>
      </c>
      <c r="C25" s="189">
        <v>252</v>
      </c>
      <c r="D25" s="189">
        <v>1268</v>
      </c>
      <c r="E25" s="189">
        <v>1265</v>
      </c>
      <c r="F25" s="190">
        <v>-0.23659305993690791</v>
      </c>
    </row>
    <row r="26" spans="1:7" ht="15.6" customHeight="1">
      <c r="A26" s="188" t="s">
        <v>152</v>
      </c>
      <c r="B26" s="189">
        <v>8</v>
      </c>
      <c r="C26" s="189">
        <v>2194</v>
      </c>
      <c r="D26" s="189">
        <v>36</v>
      </c>
      <c r="E26" s="189">
        <v>5191</v>
      </c>
      <c r="F26" s="190">
        <v>14319.444444444451</v>
      </c>
    </row>
    <row r="27" spans="1:7" ht="15.6" customHeight="1">
      <c r="A27" s="188" t="s">
        <v>173</v>
      </c>
      <c r="B27" s="189">
        <v>25333</v>
      </c>
      <c r="C27" s="189">
        <v>19084</v>
      </c>
      <c r="D27" s="189">
        <v>109729</v>
      </c>
      <c r="E27" s="189">
        <v>97172</v>
      </c>
      <c r="F27" s="190">
        <v>-11.44364753164615</v>
      </c>
    </row>
    <row r="28" spans="1:7" ht="15.6" customHeight="1">
      <c r="A28" s="188" t="s">
        <v>177</v>
      </c>
      <c r="B28" s="189">
        <v>9801</v>
      </c>
      <c r="C28" s="189">
        <v>6706</v>
      </c>
      <c r="D28" s="189">
        <v>45906</v>
      </c>
      <c r="E28" s="189">
        <v>42789</v>
      </c>
      <c r="F28" s="190">
        <v>-6.7899620964579839</v>
      </c>
    </row>
    <row r="29" spans="1:7" ht="15.6" customHeight="1">
      <c r="A29" s="188" t="s">
        <v>178</v>
      </c>
      <c r="B29" s="189">
        <v>38669</v>
      </c>
      <c r="C29" s="189">
        <v>30219</v>
      </c>
      <c r="D29" s="189">
        <v>202087</v>
      </c>
      <c r="E29" s="189">
        <v>191275</v>
      </c>
      <c r="F29" s="190">
        <v>-5.3501709659701078</v>
      </c>
    </row>
    <row r="30" spans="1:7" ht="15.6" customHeight="1">
      <c r="A30" s="188" t="s">
        <v>179</v>
      </c>
      <c r="B30" s="189">
        <v>525</v>
      </c>
      <c r="C30" s="189">
        <v>985</v>
      </c>
      <c r="D30" s="189">
        <v>8119</v>
      </c>
      <c r="E30" s="189">
        <v>5448</v>
      </c>
      <c r="F30" s="190">
        <v>-32.89814016504495</v>
      </c>
    </row>
    <row r="31" spans="1:7" ht="15.6" customHeight="1">
      <c r="A31" s="188" t="s">
        <v>180</v>
      </c>
      <c r="B31" s="189">
        <v>17337</v>
      </c>
      <c r="C31" s="189">
        <v>19126</v>
      </c>
      <c r="D31" s="189">
        <v>127971</v>
      </c>
      <c r="E31" s="189">
        <v>118155</v>
      </c>
      <c r="F31" s="190">
        <v>-7.6704878449023539</v>
      </c>
    </row>
    <row r="32" spans="1:7" ht="15.6" customHeight="1">
      <c r="A32" s="188" t="s">
        <v>181</v>
      </c>
      <c r="B32" s="189">
        <v>48271</v>
      </c>
      <c r="C32" s="189">
        <v>51465</v>
      </c>
      <c r="D32" s="189">
        <v>253300</v>
      </c>
      <c r="E32" s="189">
        <v>276988</v>
      </c>
      <c r="F32" s="190">
        <v>9.3517568101065933</v>
      </c>
    </row>
    <row r="33" spans="1:6" ht="15.6" customHeight="1">
      <c r="A33" s="188" t="s">
        <v>182</v>
      </c>
      <c r="B33" s="189">
        <v>69897</v>
      </c>
      <c r="C33" s="189">
        <v>61326</v>
      </c>
      <c r="D33" s="189">
        <v>350354</v>
      </c>
      <c r="E33" s="189">
        <v>330508</v>
      </c>
      <c r="F33" s="190">
        <v>-5.6645564200779717</v>
      </c>
    </row>
    <row r="34" spans="1:6" ht="15.6" customHeight="1">
      <c r="A34" s="188" t="s">
        <v>183</v>
      </c>
      <c r="B34" s="189">
        <v>15</v>
      </c>
      <c r="C34" s="189">
        <v>84</v>
      </c>
      <c r="D34" s="189">
        <v>40</v>
      </c>
      <c r="E34" s="189">
        <v>326</v>
      </c>
      <c r="F34" s="190">
        <v>715</v>
      </c>
    </row>
    <row r="35" spans="1:6" ht="15.6" customHeight="1">
      <c r="A35" s="156" t="s">
        <v>153</v>
      </c>
      <c r="B35" s="76">
        <f>SUM(B7:B34)</f>
        <v>338767</v>
      </c>
      <c r="C35" s="77">
        <f>SUM(C7:C34)</f>
        <v>308098</v>
      </c>
      <c r="D35" s="76">
        <f>SUM(D7:D34)</f>
        <v>1786671</v>
      </c>
      <c r="E35" s="78">
        <f>SUM(E7:E34)</f>
        <v>1746813</v>
      </c>
      <c r="F35" s="140">
        <f>E35*100/D35-100</f>
        <v>-2.230852798304781</v>
      </c>
    </row>
    <row r="36" spans="1:6" ht="15.6" customHeight="1">
      <c r="A36" s="73" t="s">
        <v>158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C5568-49A8-4D13-ACE9-7775517A2690}">
  <sheetPr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style="216" customWidth="1"/>
    <col min="2" max="2" width="18.6640625" style="216" customWidth="1"/>
    <col min="3" max="3" width="22.5546875" style="216" customWidth="1"/>
    <col min="4" max="5" width="15.44140625" style="216" customWidth="1"/>
    <col min="6" max="6" width="15.5546875" style="216" customWidth="1"/>
    <col min="7" max="10" width="15.44140625" style="216" customWidth="1"/>
    <col min="11" max="11" width="11.88671875" style="216" customWidth="1"/>
    <col min="12" max="16384" width="11.44140625" style="216"/>
  </cols>
  <sheetData>
    <row r="1" spans="1:11">
      <c r="A1" s="212"/>
      <c r="B1" s="213"/>
      <c r="C1" s="213"/>
      <c r="D1" s="214"/>
      <c r="E1" s="215"/>
      <c r="F1" s="214"/>
      <c r="H1" s="217"/>
      <c r="J1" s="217"/>
      <c r="K1" s="217"/>
    </row>
    <row r="2" spans="1:11">
      <c r="A2" s="218"/>
      <c r="B2" s="214"/>
      <c r="C2" s="219"/>
      <c r="D2" s="214"/>
      <c r="E2" s="218"/>
      <c r="F2" s="214"/>
      <c r="G2" s="220"/>
      <c r="H2" s="214"/>
      <c r="I2" s="220"/>
      <c r="J2" s="214"/>
      <c r="K2" s="214"/>
    </row>
    <row r="3" spans="1:11">
      <c r="A3" s="218"/>
      <c r="B3" s="213"/>
      <c r="C3" s="219"/>
      <c r="D3" s="214"/>
      <c r="E3" s="220"/>
      <c r="F3" s="214"/>
      <c r="G3" s="220"/>
      <c r="H3" s="214"/>
      <c r="I3" s="220"/>
      <c r="J3" s="214"/>
      <c r="K3" s="214"/>
    </row>
    <row r="4" spans="1:11">
      <c r="A4" s="218"/>
      <c r="B4" s="214"/>
      <c r="C4" s="219"/>
      <c r="D4" s="217"/>
      <c r="E4" s="221"/>
      <c r="F4" s="214"/>
      <c r="G4" s="221"/>
      <c r="H4" s="217"/>
      <c r="I4" s="221"/>
      <c r="J4" s="217"/>
      <c r="K4" s="217"/>
    </row>
    <row r="5" spans="1:11">
      <c r="A5" s="218"/>
      <c r="B5" s="214"/>
      <c r="C5" s="222"/>
      <c r="D5" s="214"/>
      <c r="E5" s="220"/>
      <c r="F5" s="214"/>
      <c r="G5" s="220"/>
      <c r="H5" s="214"/>
      <c r="I5" s="220"/>
      <c r="J5" s="214"/>
      <c r="K5" s="214"/>
    </row>
    <row r="6" spans="1:11">
      <c r="A6" s="218"/>
      <c r="B6" s="214"/>
      <c r="C6" s="223"/>
      <c r="D6" s="214"/>
      <c r="E6" s="220"/>
      <c r="F6" s="214"/>
      <c r="G6" s="220"/>
      <c r="H6" s="214"/>
      <c r="I6" s="220"/>
      <c r="J6" s="214"/>
      <c r="K6" s="214"/>
    </row>
    <row r="7" spans="1:11">
      <c r="A7" s="218"/>
      <c r="B7" s="214"/>
      <c r="C7" s="219"/>
      <c r="D7" s="214"/>
      <c r="E7" s="219"/>
      <c r="F7" s="214"/>
      <c r="G7" s="220"/>
      <c r="H7" s="214"/>
      <c r="I7" s="220"/>
      <c r="J7" s="214"/>
      <c r="K7" s="214"/>
    </row>
    <row r="8" spans="1:11">
      <c r="A8" s="218"/>
      <c r="B8" s="214"/>
      <c r="C8" s="219"/>
      <c r="D8" s="217"/>
      <c r="E8" s="224"/>
      <c r="F8" s="214"/>
      <c r="G8" s="221"/>
      <c r="H8" s="217"/>
      <c r="I8" s="221"/>
      <c r="J8" s="217"/>
      <c r="K8" s="217"/>
    </row>
    <row r="9" spans="1:11">
      <c r="A9" s="218"/>
      <c r="B9" s="214"/>
      <c r="C9" s="222"/>
      <c r="D9" s="214"/>
      <c r="E9" s="219"/>
      <c r="F9" s="214"/>
      <c r="G9" s="220"/>
      <c r="H9" s="214"/>
      <c r="I9" s="220"/>
      <c r="J9" s="214"/>
      <c r="K9" s="214"/>
    </row>
    <row r="10" spans="1:11">
      <c r="A10" s="218"/>
      <c r="B10" s="214"/>
      <c r="C10" s="224"/>
      <c r="D10" s="217"/>
      <c r="E10" s="224"/>
      <c r="F10" s="214"/>
      <c r="G10" s="221"/>
      <c r="H10" s="217"/>
      <c r="I10" s="221"/>
      <c r="J10" s="217"/>
      <c r="K10" s="217"/>
    </row>
    <row r="11" spans="1:11">
      <c r="A11" s="214"/>
      <c r="B11" s="214"/>
      <c r="C11" s="219"/>
      <c r="D11" s="214"/>
      <c r="E11" s="219"/>
      <c r="F11" s="214"/>
      <c r="G11" s="218"/>
      <c r="H11" s="214"/>
      <c r="I11" s="220"/>
      <c r="J11" s="214"/>
      <c r="K11" s="214"/>
    </row>
    <row r="12" spans="1:11">
      <c r="A12" s="212"/>
      <c r="B12" s="213"/>
      <c r="C12" s="222"/>
      <c r="D12" s="213"/>
      <c r="E12" s="222"/>
      <c r="F12" s="213"/>
      <c r="G12" s="212"/>
      <c r="H12" s="213"/>
      <c r="I12" s="225"/>
      <c r="J12" s="213"/>
      <c r="K12" s="213"/>
    </row>
    <row r="13" spans="1:11">
      <c r="A13" s="218"/>
      <c r="B13" s="214"/>
      <c r="C13" s="223"/>
      <c r="D13" s="226"/>
      <c r="E13" s="223"/>
      <c r="F13" s="214"/>
      <c r="G13" s="227"/>
      <c r="H13" s="226"/>
      <c r="J13" s="226"/>
      <c r="K13" s="226"/>
    </row>
    <row r="14" spans="1:11">
      <c r="A14" s="218"/>
      <c r="B14" s="214"/>
      <c r="C14" s="219"/>
      <c r="D14" s="217"/>
      <c r="E14" s="224"/>
      <c r="F14" s="214"/>
      <c r="G14" s="215"/>
      <c r="H14" s="217"/>
      <c r="I14" s="221"/>
      <c r="J14" s="217"/>
      <c r="K14" s="217"/>
    </row>
    <row r="15" spans="1:11">
      <c r="A15" s="218"/>
      <c r="B15" s="214"/>
      <c r="C15" s="219"/>
      <c r="D15" s="214"/>
      <c r="E15" s="219"/>
      <c r="F15" s="214"/>
      <c r="G15" s="218"/>
      <c r="H15" s="214"/>
      <c r="I15" s="220"/>
      <c r="J15" s="214"/>
      <c r="K15" s="214"/>
    </row>
    <row r="16" spans="1:11">
      <c r="A16" s="218"/>
      <c r="B16" s="214"/>
      <c r="C16" s="222"/>
      <c r="D16" s="226"/>
      <c r="E16" s="223"/>
      <c r="F16" s="214"/>
      <c r="H16" s="226"/>
      <c r="J16" s="226"/>
      <c r="K16" s="226"/>
    </row>
    <row r="17" spans="1:11">
      <c r="A17" s="218"/>
      <c r="B17" s="214"/>
      <c r="C17" s="219"/>
      <c r="D17" s="217"/>
      <c r="E17" s="224"/>
      <c r="F17" s="214"/>
      <c r="G17" s="221"/>
      <c r="H17" s="217"/>
      <c r="I17" s="221"/>
      <c r="J17" s="217"/>
      <c r="K17" s="217"/>
    </row>
    <row r="18" spans="1:11">
      <c r="A18" s="218"/>
      <c r="B18" s="214"/>
      <c r="C18" s="219"/>
      <c r="D18" s="214"/>
      <c r="E18" s="214"/>
      <c r="F18" s="214"/>
      <c r="G18" s="220"/>
      <c r="H18" s="214"/>
      <c r="I18" s="220"/>
      <c r="J18" s="214"/>
      <c r="K18" s="214"/>
    </row>
    <row r="19" spans="1:11">
      <c r="A19" s="218"/>
      <c r="B19" s="214"/>
      <c r="C19" s="219"/>
      <c r="D19" s="213"/>
      <c r="E19" s="213"/>
      <c r="F19" s="226"/>
      <c r="H19" s="226"/>
      <c r="J19" s="226"/>
      <c r="K19" s="226"/>
    </row>
    <row r="20" spans="1:11">
      <c r="A20" s="218"/>
      <c r="B20" s="214"/>
      <c r="C20" s="219"/>
      <c r="D20" s="214"/>
      <c r="E20" s="219"/>
      <c r="F20" s="214"/>
      <c r="G20" s="220"/>
      <c r="H20" s="214"/>
      <c r="I20" s="220"/>
      <c r="J20" s="214"/>
      <c r="K20" s="214"/>
    </row>
    <row r="21" spans="1:11">
      <c r="A21" s="218"/>
      <c r="B21" s="214"/>
      <c r="C21" s="225"/>
      <c r="D21" s="226"/>
      <c r="E21" s="223"/>
      <c r="F21" s="226"/>
      <c r="H21" s="226"/>
      <c r="J21" s="226"/>
      <c r="K21" s="226"/>
    </row>
    <row r="22" spans="1:11">
      <c r="A22" s="218"/>
      <c r="B22" s="214"/>
      <c r="C22" s="219"/>
      <c r="D22" s="214"/>
      <c r="E22" s="219"/>
      <c r="F22" s="214"/>
      <c r="G22" s="220"/>
      <c r="H22" s="214"/>
      <c r="I22" s="220"/>
      <c r="J22" s="214"/>
      <c r="K22" s="214"/>
    </row>
    <row r="23" spans="1:11">
      <c r="A23" s="218"/>
      <c r="B23" s="214"/>
      <c r="C23" s="219"/>
      <c r="D23" s="226"/>
      <c r="E23" s="223"/>
      <c r="F23" s="226"/>
      <c r="H23" s="226"/>
      <c r="J23" s="226"/>
      <c r="K23" s="226"/>
    </row>
    <row r="24" spans="1:11">
      <c r="A24" s="218"/>
      <c r="B24" s="214"/>
      <c r="C24" s="219"/>
      <c r="D24" s="214"/>
      <c r="E24" s="219"/>
      <c r="F24" s="214"/>
      <c r="G24" s="220"/>
      <c r="H24" s="214"/>
      <c r="I24" s="220"/>
      <c r="J24" s="214"/>
      <c r="K24" s="214"/>
    </row>
    <row r="25" spans="1:11">
      <c r="A25" s="218"/>
      <c r="B25" s="214"/>
      <c r="C25" s="219"/>
      <c r="D25" s="226"/>
      <c r="E25" s="223"/>
      <c r="F25" s="226"/>
      <c r="H25" s="226"/>
      <c r="J25" s="226"/>
      <c r="K25" s="226"/>
    </row>
    <row r="26" spans="1:11">
      <c r="A26" s="218"/>
      <c r="B26" s="214"/>
      <c r="C26" s="225"/>
      <c r="D26" s="217"/>
      <c r="E26" s="224"/>
      <c r="F26" s="217"/>
      <c r="G26" s="221"/>
      <c r="H26" s="217"/>
      <c r="I26" s="221"/>
      <c r="J26" s="217"/>
      <c r="K26" s="217"/>
    </row>
    <row r="27" spans="1:11">
      <c r="A27" s="218"/>
      <c r="B27" s="214"/>
      <c r="C27" s="224"/>
      <c r="D27" s="214"/>
      <c r="E27" s="219"/>
      <c r="F27" s="214"/>
      <c r="G27" s="220"/>
      <c r="H27" s="214"/>
      <c r="I27" s="220"/>
      <c r="J27" s="214"/>
      <c r="K27" s="214"/>
    </row>
    <row r="28" spans="1:11" ht="34.799999999999997">
      <c r="A28" s="228" t="s">
        <v>163</v>
      </c>
      <c r="B28" s="214"/>
      <c r="C28" s="219"/>
      <c r="D28" s="217"/>
      <c r="E28" s="224"/>
      <c r="F28" s="217"/>
      <c r="G28" s="221"/>
      <c r="H28" s="217"/>
      <c r="I28" s="221"/>
      <c r="J28" s="217"/>
      <c r="K28" s="217"/>
    </row>
    <row r="29" spans="1:11">
      <c r="A29" s="229"/>
      <c r="B29" s="214"/>
      <c r="C29" s="219"/>
      <c r="D29" s="214"/>
      <c r="E29" s="219"/>
      <c r="F29" s="214"/>
      <c r="G29" s="218"/>
      <c r="H29" s="214"/>
      <c r="I29" s="220"/>
      <c r="J29" s="214"/>
      <c r="K29" s="214"/>
    </row>
    <row r="30" spans="1:11">
      <c r="A30" s="218"/>
      <c r="B30" s="214"/>
      <c r="C30" s="222"/>
      <c r="D30" s="213"/>
      <c r="E30" s="222"/>
      <c r="F30" s="213"/>
      <c r="G30" s="212"/>
      <c r="H30" s="213"/>
      <c r="I30" s="225"/>
      <c r="J30" s="213"/>
      <c r="K30" s="213"/>
    </row>
    <row r="31" spans="1:11">
      <c r="A31" s="218"/>
      <c r="B31" s="214"/>
      <c r="C31" s="219"/>
      <c r="D31" s="226"/>
      <c r="E31" s="223"/>
      <c r="F31" s="226"/>
      <c r="G31" s="227"/>
      <c r="H31" s="226"/>
      <c r="J31" s="226"/>
      <c r="K31" s="226"/>
    </row>
    <row r="32" spans="1:11">
      <c r="A32" s="218"/>
      <c r="B32" s="214"/>
      <c r="C32" s="225"/>
      <c r="D32" s="217"/>
      <c r="E32" s="224"/>
      <c r="F32" s="217"/>
      <c r="G32" s="215"/>
      <c r="H32" s="217"/>
      <c r="I32" s="221"/>
      <c r="J32" s="217"/>
      <c r="K32" s="217"/>
    </row>
    <row r="33" spans="1:11">
      <c r="A33" s="218"/>
      <c r="B33" s="214"/>
      <c r="C33" s="224"/>
      <c r="D33" s="214"/>
      <c r="E33" s="219"/>
      <c r="F33" s="214"/>
      <c r="G33" s="218"/>
      <c r="H33" s="214"/>
      <c r="I33" s="220"/>
      <c r="J33" s="214"/>
      <c r="K33" s="214"/>
    </row>
    <row r="34" spans="1:11">
      <c r="A34" s="218"/>
      <c r="B34" s="214"/>
      <c r="C34" s="219"/>
      <c r="D34" s="214"/>
      <c r="E34" s="219"/>
      <c r="F34" s="214"/>
      <c r="G34" s="218"/>
      <c r="H34" s="214"/>
      <c r="I34" s="220"/>
      <c r="J34" s="214"/>
      <c r="K34" s="214"/>
    </row>
    <row r="35" spans="1:11">
      <c r="A35" s="218"/>
      <c r="B35" s="214"/>
      <c r="D35" s="213"/>
      <c r="E35" s="222"/>
      <c r="F35" s="213"/>
      <c r="G35" s="212"/>
      <c r="H35" s="213"/>
      <c r="I35" s="225"/>
      <c r="J35" s="213"/>
      <c r="K35" s="213"/>
    </row>
    <row r="36" spans="1:11">
      <c r="A36" s="218"/>
      <c r="B36" s="214"/>
      <c r="C36" s="219"/>
      <c r="D36" s="213"/>
      <c r="E36" s="222"/>
      <c r="F36" s="214"/>
      <c r="G36" s="218"/>
      <c r="H36" s="214"/>
      <c r="I36" s="218"/>
      <c r="J36" s="214"/>
      <c r="K36" s="214"/>
    </row>
    <row r="37" spans="1:11">
      <c r="A37" s="218"/>
      <c r="B37" s="214"/>
      <c r="C37" s="219"/>
      <c r="D37" s="213"/>
      <c r="E37" s="222"/>
      <c r="F37" s="213"/>
      <c r="G37" s="212"/>
      <c r="H37" s="226"/>
      <c r="I37" s="227"/>
      <c r="J37" s="226"/>
      <c r="K37" s="226"/>
    </row>
    <row r="38" spans="1:11">
      <c r="A38" s="218"/>
      <c r="B38" s="214"/>
      <c r="C38" s="223"/>
      <c r="D38" s="226"/>
      <c r="E38" s="223"/>
      <c r="F38" s="226"/>
      <c r="G38" s="227"/>
      <c r="H38" s="217"/>
      <c r="I38" s="214"/>
      <c r="J38" s="214"/>
      <c r="K38" s="214"/>
    </row>
    <row r="39" spans="1:11">
      <c r="A39" s="218"/>
      <c r="B39" s="214"/>
      <c r="C39" s="214"/>
      <c r="D39" s="217"/>
      <c r="E39" s="214"/>
      <c r="F39" s="214"/>
      <c r="G39" s="218"/>
      <c r="H39" s="214"/>
      <c r="I39" s="225"/>
      <c r="J39" s="213"/>
      <c r="K39" s="213"/>
    </row>
    <row r="40" spans="1:11">
      <c r="A40" s="218"/>
      <c r="B40" s="214"/>
      <c r="C40" s="214"/>
      <c r="D40" s="214"/>
      <c r="E40" s="213"/>
      <c r="F40" s="213"/>
      <c r="G40" s="212"/>
      <c r="H40" s="226"/>
      <c r="J40" s="226"/>
      <c r="K40" s="226"/>
    </row>
    <row r="41" spans="1:11">
      <c r="A41" s="218"/>
      <c r="B41" s="214"/>
      <c r="C41" s="226"/>
      <c r="D41" s="213"/>
      <c r="F41" s="226"/>
      <c r="G41" s="227"/>
      <c r="H41" s="214"/>
      <c r="I41" s="220"/>
      <c r="J41" s="214"/>
      <c r="K41" s="214"/>
    </row>
    <row r="42" spans="1:11">
      <c r="A42" s="218"/>
      <c r="B42" s="214"/>
      <c r="C42" s="214"/>
      <c r="D42" s="214"/>
      <c r="E42" s="219"/>
      <c r="F42" s="214"/>
      <c r="G42" s="218"/>
      <c r="H42" s="214"/>
      <c r="I42" s="220"/>
      <c r="J42" s="214"/>
      <c r="K42" s="214"/>
    </row>
    <row r="43" spans="1:11">
      <c r="A43" s="212"/>
      <c r="B43" s="214"/>
      <c r="C43" s="217"/>
      <c r="D43" s="224"/>
      <c r="E43" s="226"/>
      <c r="F43" s="226"/>
      <c r="G43" s="218"/>
      <c r="H43" s="214"/>
      <c r="I43" s="220"/>
      <c r="J43" s="214"/>
      <c r="K43" s="214"/>
    </row>
    <row r="44" spans="1:11">
      <c r="A44" s="218"/>
      <c r="B44" s="214"/>
      <c r="C44" s="214"/>
      <c r="D44" s="219"/>
      <c r="E44" s="214"/>
      <c r="F44" s="214"/>
      <c r="G44" s="212"/>
      <c r="H44" s="213"/>
      <c r="I44" s="225"/>
      <c r="J44" s="213"/>
      <c r="K44" s="213"/>
    </row>
    <row r="45" spans="1:11">
      <c r="A45" s="218"/>
      <c r="B45" s="214"/>
      <c r="C45" s="213"/>
      <c r="D45" s="222"/>
      <c r="E45" s="213"/>
      <c r="F45" s="213"/>
      <c r="G45" s="212"/>
      <c r="H45" s="214"/>
      <c r="I45" s="214"/>
      <c r="J45" s="214"/>
      <c r="K45" s="214"/>
    </row>
    <row r="46" spans="1:11">
      <c r="A46" s="215"/>
      <c r="B46" s="217"/>
      <c r="C46" s="217"/>
      <c r="D46" s="224"/>
      <c r="E46" s="217"/>
      <c r="F46" s="217"/>
      <c r="G46" s="215"/>
      <c r="H46" s="217"/>
      <c r="I46" s="221"/>
      <c r="J46" s="217"/>
      <c r="K46" s="217"/>
    </row>
    <row r="47" spans="1:11">
      <c r="A47" s="214"/>
      <c r="B47" s="214"/>
      <c r="C47" s="214"/>
      <c r="D47" s="219"/>
      <c r="E47" s="214"/>
      <c r="F47" s="214"/>
      <c r="G47" s="220"/>
      <c r="H47" s="214"/>
      <c r="I47" s="220"/>
      <c r="J47" s="214"/>
      <c r="K47" s="214"/>
    </row>
    <row r="48" spans="1:11">
      <c r="A48" s="230"/>
      <c r="B48" s="231"/>
      <c r="C48" s="231"/>
      <c r="D48" s="224"/>
      <c r="E48" s="217"/>
      <c r="F48" s="217"/>
      <c r="G48" s="231"/>
      <c r="H48" s="231"/>
      <c r="I48" s="231"/>
      <c r="J48" s="231"/>
      <c r="K48" s="231"/>
    </row>
    <row r="51" spans="8:8">
      <c r="H51" s="232"/>
    </row>
  </sheetData>
  <pageMargins left="0.62992125984252001" right="0.23622047244094499" top="0.47244094488188998" bottom="0.196850393700787" header="0.31496062992126" footer="0.15748031496063"/>
  <pageSetup paperSize="9" scale="71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8D8E6-10DD-47D4-96D3-B7C78397360C}">
  <sheetPr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32" t="s">
        <v>184</v>
      </c>
      <c r="E1" s="5"/>
      <c r="H1" s="4"/>
      <c r="I1" s="4"/>
      <c r="J1" s="4"/>
      <c r="K1" s="4"/>
      <c r="L1" s="4"/>
      <c r="M1" s="4"/>
      <c r="AA1" s="39" t="str">
        <f>"Acumulado "&amp;E6</f>
        <v>Acumulado 2026</v>
      </c>
    </row>
    <row r="2" spans="1:27" ht="15.6" customHeight="1">
      <c r="H2" s="3"/>
      <c r="I2" s="3"/>
      <c r="J2" s="3"/>
      <c r="K2" s="3"/>
      <c r="L2" s="3"/>
      <c r="M2" s="3"/>
      <c r="AA2" s="39" t="str">
        <f>"Acumulado "&amp;D6</f>
        <v>Acumulado 2025</v>
      </c>
    </row>
    <row r="3" spans="1:27" ht="15.6" customHeight="1">
      <c r="H3" s="3"/>
      <c r="I3" s="3"/>
      <c r="J3" s="3"/>
      <c r="K3" s="3"/>
      <c r="L3" s="3"/>
      <c r="M3" s="3"/>
    </row>
    <row r="4" spans="1:27" ht="15.6" customHeight="1">
      <c r="A4" s="31" t="s">
        <v>51</v>
      </c>
    </row>
    <row r="5" spans="1:27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27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27" ht="15.6" customHeight="1">
      <c r="A7" s="236" t="s">
        <v>18</v>
      </c>
      <c r="B7" s="237">
        <v>424166</v>
      </c>
      <c r="C7" s="237">
        <v>754370</v>
      </c>
      <c r="D7" s="237">
        <v>4046707</v>
      </c>
      <c r="E7" s="237">
        <v>4292359</v>
      </c>
      <c r="F7" s="238">
        <v>6.0704172553140134</v>
      </c>
      <c r="G7" s="6"/>
    </row>
    <row r="8" spans="1:27" s="33" customFormat="1" ht="15.6" customHeight="1">
      <c r="A8" s="236" t="s">
        <v>11</v>
      </c>
      <c r="B8" s="237">
        <v>24720</v>
      </c>
      <c r="C8" s="237">
        <v>33815</v>
      </c>
      <c r="D8" s="237">
        <v>352735</v>
      </c>
      <c r="E8" s="237">
        <v>315496</v>
      </c>
      <c r="F8" s="238">
        <v>-10.557217174366031</v>
      </c>
      <c r="G8" s="239"/>
    </row>
    <row r="9" spans="1:27" ht="15.6" customHeight="1">
      <c r="A9" s="236" t="s">
        <v>8</v>
      </c>
      <c r="B9" s="237">
        <v>115709</v>
      </c>
      <c r="C9" s="237">
        <v>107690</v>
      </c>
      <c r="D9" s="237">
        <v>514726</v>
      </c>
      <c r="E9" s="237">
        <v>457289</v>
      </c>
      <c r="F9" s="238">
        <v>-11.158752423619561</v>
      </c>
      <c r="G9" s="6"/>
    </row>
    <row r="10" spans="1:27" ht="15.6" customHeight="1">
      <c r="A10" s="236" t="s">
        <v>10</v>
      </c>
      <c r="B10" s="237">
        <v>179078</v>
      </c>
      <c r="C10" s="237">
        <v>226097</v>
      </c>
      <c r="D10" s="237">
        <v>914987</v>
      </c>
      <c r="E10" s="237">
        <v>1189113</v>
      </c>
      <c r="F10" s="238">
        <v>29.959551337887859</v>
      </c>
    </row>
    <row r="11" spans="1:27" ht="15.6" customHeight="1">
      <c r="A11" s="236" t="s">
        <v>9</v>
      </c>
      <c r="B11" s="237">
        <v>1314675</v>
      </c>
      <c r="C11" s="237">
        <v>1405367</v>
      </c>
      <c r="D11" s="237">
        <v>8656668</v>
      </c>
      <c r="E11" s="237">
        <v>8928471</v>
      </c>
      <c r="F11" s="238">
        <v>3.139810837148886</v>
      </c>
    </row>
    <row r="12" spans="1:27" ht="15.6" customHeight="1">
      <c r="A12" s="236" t="s">
        <v>6</v>
      </c>
      <c r="B12" s="237">
        <v>103896</v>
      </c>
      <c r="C12" s="237">
        <v>255291</v>
      </c>
      <c r="D12" s="237">
        <v>495687</v>
      </c>
      <c r="E12" s="237">
        <v>829288</v>
      </c>
      <c r="F12" s="238">
        <v>67.300736150030161</v>
      </c>
    </row>
    <row r="13" spans="1:27" ht="15.6" customHeight="1">
      <c r="A13" s="236" t="s">
        <v>175</v>
      </c>
      <c r="B13" s="237">
        <v>49282</v>
      </c>
      <c r="C13" s="237">
        <v>21057</v>
      </c>
      <c r="D13" s="237">
        <v>168065</v>
      </c>
      <c r="E13" s="237">
        <v>154946</v>
      </c>
      <c r="F13" s="238">
        <v>-7.8059084282866698</v>
      </c>
    </row>
    <row r="14" spans="1:27" ht="15.6" customHeight="1">
      <c r="A14" s="236" t="s">
        <v>148</v>
      </c>
      <c r="B14" s="237">
        <v>1507755</v>
      </c>
      <c r="C14" s="237">
        <v>1347455</v>
      </c>
      <c r="D14" s="237">
        <v>9053728</v>
      </c>
      <c r="E14" s="237">
        <v>8932099</v>
      </c>
      <c r="F14" s="238">
        <v>-1.343413453551946</v>
      </c>
    </row>
    <row r="15" spans="1:27" ht="15.6" customHeight="1">
      <c r="A15" s="236" t="s">
        <v>145</v>
      </c>
      <c r="B15" s="237">
        <v>1341238</v>
      </c>
      <c r="C15" s="237">
        <v>1965015</v>
      </c>
      <c r="D15" s="237">
        <v>10080316</v>
      </c>
      <c r="E15" s="237">
        <v>11661227</v>
      </c>
      <c r="F15" s="238">
        <v>15.68314921873481</v>
      </c>
    </row>
    <row r="16" spans="1:27" ht="15.6" customHeight="1">
      <c r="A16" s="236" t="s">
        <v>144</v>
      </c>
      <c r="B16" s="237">
        <v>1500662</v>
      </c>
      <c r="C16" s="237">
        <v>1664559</v>
      </c>
      <c r="D16" s="237">
        <v>11498387</v>
      </c>
      <c r="E16" s="237">
        <v>11348557</v>
      </c>
      <c r="F16" s="238">
        <v>-1.303052332470628</v>
      </c>
      <c r="G16" s="1"/>
    </row>
    <row r="17" spans="1:7" ht="15.6" customHeight="1">
      <c r="A17" s="236" t="s">
        <v>150</v>
      </c>
      <c r="B17" s="237">
        <v>1316358</v>
      </c>
      <c r="C17" s="237">
        <v>1138509</v>
      </c>
      <c r="D17" s="237">
        <v>6585626</v>
      </c>
      <c r="E17" s="237">
        <v>6826197</v>
      </c>
      <c r="F17" s="238">
        <v>3.6529708793059261</v>
      </c>
      <c r="G17" s="2"/>
    </row>
    <row r="18" spans="1:7" ht="15.6" customHeight="1">
      <c r="A18" s="236" t="s">
        <v>147</v>
      </c>
      <c r="B18" s="237">
        <v>18177</v>
      </c>
      <c r="C18" s="237">
        <v>40421</v>
      </c>
      <c r="D18" s="237">
        <v>207272</v>
      </c>
      <c r="E18" s="237">
        <v>344257</v>
      </c>
      <c r="F18" s="238">
        <v>66.089486278899216</v>
      </c>
    </row>
    <row r="19" spans="1:7" ht="15.6" customHeight="1">
      <c r="A19" s="236" t="s">
        <v>143</v>
      </c>
      <c r="B19" s="237">
        <v>473547</v>
      </c>
      <c r="C19" s="237">
        <v>395368</v>
      </c>
      <c r="D19" s="237">
        <v>2354076</v>
      </c>
      <c r="E19" s="237">
        <v>2585998</v>
      </c>
      <c r="F19" s="238">
        <v>9.8519334125151374</v>
      </c>
    </row>
    <row r="20" spans="1:7" ht="15.6" customHeight="1">
      <c r="A20" s="236" t="s">
        <v>142</v>
      </c>
      <c r="B20" s="237">
        <v>984449</v>
      </c>
      <c r="C20" s="237">
        <v>622872</v>
      </c>
      <c r="D20" s="237">
        <v>5991376</v>
      </c>
      <c r="E20" s="237">
        <v>3737578</v>
      </c>
      <c r="F20" s="238">
        <v>-37.617368697941842</v>
      </c>
    </row>
    <row r="21" spans="1:7" ht="15.6" customHeight="1">
      <c r="A21" s="236" t="s">
        <v>149</v>
      </c>
      <c r="B21" s="237">
        <v>1155093</v>
      </c>
      <c r="C21" s="237">
        <v>1238332</v>
      </c>
      <c r="D21" s="237">
        <v>7362232</v>
      </c>
      <c r="E21" s="237">
        <v>7311353</v>
      </c>
      <c r="F21" s="238">
        <v>-0.69108118298906629</v>
      </c>
    </row>
    <row r="22" spans="1:7" ht="15.6" customHeight="1">
      <c r="A22" s="236" t="s">
        <v>146</v>
      </c>
      <c r="B22" s="237">
        <v>155781</v>
      </c>
      <c r="C22" s="237">
        <v>153970</v>
      </c>
      <c r="D22" s="237">
        <v>952585</v>
      </c>
      <c r="E22" s="237">
        <v>1027934</v>
      </c>
      <c r="F22" s="238">
        <v>7.9099502931496906</v>
      </c>
    </row>
    <row r="23" spans="1:7" ht="15.6" customHeight="1">
      <c r="A23" s="236" t="s">
        <v>165</v>
      </c>
      <c r="B23" s="237">
        <v>70552</v>
      </c>
      <c r="C23" s="237">
        <v>128736</v>
      </c>
      <c r="D23" s="237">
        <v>430169</v>
      </c>
      <c r="E23" s="237">
        <v>506778</v>
      </c>
      <c r="F23" s="238">
        <v>17.809047141937238</v>
      </c>
    </row>
    <row r="24" spans="1:7" ht="15.6" customHeight="1">
      <c r="A24" s="236" t="s">
        <v>141</v>
      </c>
      <c r="B24" s="237">
        <v>125426</v>
      </c>
      <c r="C24" s="237">
        <v>57531</v>
      </c>
      <c r="D24" s="237">
        <v>795707</v>
      </c>
      <c r="E24" s="237">
        <v>664245</v>
      </c>
      <c r="F24" s="238">
        <v>-16.52140800571064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180</v>
      </c>
      <c r="E25" s="237">
        <v>0</v>
      </c>
      <c r="F25" s="238">
        <v>-100</v>
      </c>
    </row>
    <row r="26" spans="1:7" ht="15.6" customHeight="1">
      <c r="A26" s="236" t="s">
        <v>152</v>
      </c>
      <c r="B26" s="237">
        <v>107044</v>
      </c>
      <c r="C26" s="237">
        <v>76013</v>
      </c>
      <c r="D26" s="237">
        <v>667021</v>
      </c>
      <c r="E26" s="237">
        <v>431103</v>
      </c>
      <c r="F26" s="238">
        <v>-35.368901428890538</v>
      </c>
    </row>
    <row r="27" spans="1:7" ht="15.6" customHeight="1">
      <c r="A27" s="236" t="s">
        <v>173</v>
      </c>
      <c r="B27" s="237">
        <v>189414</v>
      </c>
      <c r="C27" s="237">
        <v>172235</v>
      </c>
      <c r="D27" s="237">
        <v>1129131</v>
      </c>
      <c r="E27" s="237">
        <v>1162436</v>
      </c>
      <c r="F27" s="238">
        <v>2.9496134638053491</v>
      </c>
    </row>
    <row r="28" spans="1:7" ht="15.6" customHeight="1">
      <c r="A28" s="236" t="s">
        <v>177</v>
      </c>
      <c r="B28" s="237">
        <v>85218</v>
      </c>
      <c r="C28" s="237">
        <v>62531</v>
      </c>
      <c r="D28" s="237">
        <v>613159</v>
      </c>
      <c r="E28" s="237">
        <v>679269</v>
      </c>
      <c r="F28" s="238">
        <v>10.78186897688855</v>
      </c>
    </row>
    <row r="29" spans="1:7" ht="15.6" customHeight="1">
      <c r="A29" s="236" t="s">
        <v>178</v>
      </c>
      <c r="B29" s="237">
        <v>246349</v>
      </c>
      <c r="C29" s="237">
        <v>346858</v>
      </c>
      <c r="D29" s="237">
        <v>1380105</v>
      </c>
      <c r="E29" s="237">
        <v>1483637</v>
      </c>
      <c r="F29" s="238">
        <v>7.5017480554015794</v>
      </c>
    </row>
    <row r="30" spans="1:7" ht="15.6" customHeight="1">
      <c r="A30" s="236" t="s">
        <v>179</v>
      </c>
      <c r="B30" s="237">
        <v>120591</v>
      </c>
      <c r="C30" s="237">
        <v>146543</v>
      </c>
      <c r="D30" s="237">
        <v>1022605</v>
      </c>
      <c r="E30" s="237">
        <v>946953</v>
      </c>
      <c r="F30" s="238">
        <v>-7.3979689127277917</v>
      </c>
    </row>
    <row r="31" spans="1:7" ht="15.6" customHeight="1">
      <c r="A31" s="236" t="s">
        <v>180</v>
      </c>
      <c r="B31" s="237">
        <v>1565644</v>
      </c>
      <c r="C31" s="237">
        <v>1729365</v>
      </c>
      <c r="D31" s="237">
        <v>10176506</v>
      </c>
      <c r="E31" s="237">
        <v>10740000</v>
      </c>
      <c r="F31" s="238">
        <v>5.5372050092634879</v>
      </c>
    </row>
    <row r="32" spans="1:7" ht="15.6" customHeight="1">
      <c r="A32" s="236" t="s">
        <v>181</v>
      </c>
      <c r="B32" s="237">
        <v>1410033</v>
      </c>
      <c r="C32" s="237">
        <v>1467600</v>
      </c>
      <c r="D32" s="237">
        <v>8584342</v>
      </c>
      <c r="E32" s="237">
        <v>9190911</v>
      </c>
      <c r="F32" s="238">
        <v>7.0659929438971574</v>
      </c>
    </row>
    <row r="33" spans="1:6" ht="15.6" customHeight="1">
      <c r="A33" s="236" t="s">
        <v>182</v>
      </c>
      <c r="B33" s="237">
        <v>192061</v>
      </c>
      <c r="C33" s="237">
        <v>194708</v>
      </c>
      <c r="D33" s="237">
        <v>937223</v>
      </c>
      <c r="E33" s="237">
        <v>972828</v>
      </c>
      <c r="F33" s="238">
        <v>3.7989891413249519</v>
      </c>
    </row>
    <row r="34" spans="1:6" ht="15.6" customHeight="1">
      <c r="A34" s="236" t="s">
        <v>183</v>
      </c>
      <c r="B34" s="237">
        <v>92733</v>
      </c>
      <c r="C34" s="237">
        <v>88461</v>
      </c>
      <c r="D34" s="237">
        <v>416315</v>
      </c>
      <c r="E34" s="237">
        <v>415937</v>
      </c>
      <c r="F34" s="238">
        <v>-9.0796632357708518E-2</v>
      </c>
    </row>
    <row r="35" spans="1:6" ht="15.6" customHeight="1">
      <c r="A35" s="240" t="s">
        <v>153</v>
      </c>
      <c r="B35" s="241">
        <f>SUM(B7:B34)</f>
        <v>14869651</v>
      </c>
      <c r="C35" s="241">
        <f>SUM(C7:C34)</f>
        <v>15840769</v>
      </c>
      <c r="D35" s="241">
        <f>SUM(D7:D34)</f>
        <v>95387636</v>
      </c>
      <c r="E35" s="241">
        <f>SUM(E7:E34)</f>
        <v>97136259</v>
      </c>
      <c r="F35" s="242">
        <f>E35*100/D35-100</f>
        <v>1.8331757377863909</v>
      </c>
    </row>
    <row r="36" spans="1:6" ht="15.6" customHeight="1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B437A-98BE-4B47-9BA7-3D75CB6A1530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188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310553</v>
      </c>
      <c r="C7" s="237">
        <v>549903</v>
      </c>
      <c r="D7" s="237">
        <v>2723120</v>
      </c>
      <c r="E7" s="237">
        <v>2845320</v>
      </c>
      <c r="F7" s="238">
        <v>4.4874996327741741</v>
      </c>
      <c r="G7" s="6"/>
    </row>
    <row r="8" spans="1:14" s="33" customFormat="1" ht="15.6" customHeight="1">
      <c r="A8" s="236" t="s">
        <v>11</v>
      </c>
      <c r="B8" s="237">
        <v>0</v>
      </c>
      <c r="C8" s="237">
        <v>0</v>
      </c>
      <c r="D8" s="237">
        <v>2000</v>
      </c>
      <c r="E8" s="237">
        <v>6200</v>
      </c>
      <c r="F8" s="238">
        <v>210</v>
      </c>
    </row>
    <row r="9" spans="1:14" ht="15.6" customHeight="1">
      <c r="A9" s="236" t="s">
        <v>8</v>
      </c>
      <c r="B9" s="237">
        <v>6000</v>
      </c>
      <c r="C9" s="237">
        <v>6003</v>
      </c>
      <c r="D9" s="237">
        <v>23432</v>
      </c>
      <c r="E9" s="237">
        <v>40930</v>
      </c>
      <c r="F9" s="238">
        <v>74.675657220894493</v>
      </c>
      <c r="G9" s="6"/>
    </row>
    <row r="10" spans="1:14" ht="15.6" customHeight="1">
      <c r="A10" s="236" t="s">
        <v>10</v>
      </c>
      <c r="B10" s="237">
        <v>27788</v>
      </c>
      <c r="C10" s="237">
        <v>14702</v>
      </c>
      <c r="D10" s="237">
        <v>143633</v>
      </c>
      <c r="E10" s="237">
        <v>99181</v>
      </c>
      <c r="F10" s="238">
        <v>-30.948319675840509</v>
      </c>
    </row>
    <row r="11" spans="1:14" ht="15.6" customHeight="1">
      <c r="A11" s="236" t="s">
        <v>9</v>
      </c>
      <c r="B11" s="237">
        <v>838862</v>
      </c>
      <c r="C11" s="237">
        <v>879203</v>
      </c>
      <c r="D11" s="237">
        <v>5578538</v>
      </c>
      <c r="E11" s="237">
        <v>5763076</v>
      </c>
      <c r="F11" s="238">
        <v>3.3079993360267541</v>
      </c>
    </row>
    <row r="12" spans="1:14" ht="15.6" customHeight="1">
      <c r="A12" s="236" t="s">
        <v>6</v>
      </c>
      <c r="B12" s="237">
        <v>0</v>
      </c>
      <c r="C12" s="237">
        <v>0</v>
      </c>
      <c r="D12" s="237">
        <v>28076</v>
      </c>
      <c r="E12" s="237">
        <v>4697</v>
      </c>
      <c r="F12" s="238">
        <v>-83.270408890155295</v>
      </c>
    </row>
    <row r="13" spans="1:14" ht="15.6" customHeight="1">
      <c r="A13" s="236" t="s">
        <v>175</v>
      </c>
      <c r="B13" s="237">
        <v>35305</v>
      </c>
      <c r="C13" s="237">
        <v>8499</v>
      </c>
      <c r="D13" s="237">
        <v>117645</v>
      </c>
      <c r="E13" s="237">
        <v>99859</v>
      </c>
      <c r="F13" s="238">
        <v>-15.118364571380001</v>
      </c>
    </row>
    <row r="14" spans="1:14" ht="15.6" customHeight="1">
      <c r="A14" s="236" t="s">
        <v>148</v>
      </c>
      <c r="B14" s="237">
        <v>581979</v>
      </c>
      <c r="C14" s="237">
        <v>501198</v>
      </c>
      <c r="D14" s="237">
        <v>3694152</v>
      </c>
      <c r="E14" s="237">
        <v>3555783</v>
      </c>
      <c r="F14" s="238">
        <v>-3.7456228114057089</v>
      </c>
    </row>
    <row r="15" spans="1:14" ht="15.6" customHeight="1">
      <c r="A15" s="236" t="s">
        <v>145</v>
      </c>
      <c r="B15" s="237">
        <v>768654</v>
      </c>
      <c r="C15" s="237">
        <v>1432514</v>
      </c>
      <c r="D15" s="237">
        <v>7082365</v>
      </c>
      <c r="E15" s="237">
        <v>8599133</v>
      </c>
      <c r="F15" s="238">
        <v>21.416123004109512</v>
      </c>
    </row>
    <row r="16" spans="1:14" ht="15.6" customHeight="1">
      <c r="A16" s="236" t="s">
        <v>144</v>
      </c>
      <c r="B16" s="237">
        <v>1339773</v>
      </c>
      <c r="C16" s="237">
        <v>1097278</v>
      </c>
      <c r="D16" s="237">
        <v>9273829</v>
      </c>
      <c r="E16" s="237">
        <v>8642901</v>
      </c>
      <c r="F16" s="238">
        <v>-6.8033171627382814</v>
      </c>
      <c r="G16" s="1"/>
    </row>
    <row r="17" spans="1:7" ht="15.6" customHeight="1">
      <c r="A17" s="236" t="s">
        <v>150</v>
      </c>
      <c r="B17" s="237">
        <v>544490</v>
      </c>
      <c r="C17" s="237">
        <v>447136</v>
      </c>
      <c r="D17" s="237">
        <v>3205479</v>
      </c>
      <c r="E17" s="237">
        <v>3099337</v>
      </c>
      <c r="F17" s="238">
        <v>-3.3112679883412142</v>
      </c>
      <c r="G17" s="2"/>
    </row>
    <row r="18" spans="1:7" ht="15.6" customHeight="1">
      <c r="A18" s="236" t="s">
        <v>147</v>
      </c>
      <c r="B18" s="237">
        <v>17986</v>
      </c>
      <c r="C18" s="237">
        <v>40186</v>
      </c>
      <c r="D18" s="237">
        <v>206412</v>
      </c>
      <c r="E18" s="237">
        <v>343483</v>
      </c>
      <c r="F18" s="238">
        <v>66.406507373602324</v>
      </c>
    </row>
    <row r="19" spans="1:7" ht="15.6" customHeight="1">
      <c r="A19" s="236" t="s">
        <v>143</v>
      </c>
      <c r="B19" s="237">
        <v>236361</v>
      </c>
      <c r="C19" s="237">
        <v>161803</v>
      </c>
      <c r="D19" s="237">
        <v>1172486</v>
      </c>
      <c r="E19" s="237">
        <v>1256513</v>
      </c>
      <c r="F19" s="238">
        <v>7.1665674472872221</v>
      </c>
    </row>
    <row r="20" spans="1:7" ht="15.6" customHeight="1">
      <c r="A20" s="236" t="s">
        <v>142</v>
      </c>
      <c r="B20" s="237">
        <v>68374</v>
      </c>
      <c r="C20" s="237">
        <v>77187</v>
      </c>
      <c r="D20" s="237">
        <v>534015</v>
      </c>
      <c r="E20" s="237">
        <v>525671</v>
      </c>
      <c r="F20" s="238">
        <v>-1.562502925947769</v>
      </c>
    </row>
    <row r="21" spans="1:7" ht="15.6" customHeight="1">
      <c r="A21" s="236" t="s">
        <v>149</v>
      </c>
      <c r="B21" s="237">
        <v>842384</v>
      </c>
      <c r="C21" s="237">
        <v>946969</v>
      </c>
      <c r="D21" s="237">
        <v>5858332</v>
      </c>
      <c r="E21" s="237">
        <v>5892674</v>
      </c>
      <c r="F21" s="238">
        <v>0.58620781478414574</v>
      </c>
    </row>
    <row r="22" spans="1:7" ht="15.6" customHeight="1">
      <c r="A22" s="236" t="s">
        <v>146</v>
      </c>
      <c r="B22" s="237">
        <v>91682</v>
      </c>
      <c r="C22" s="237">
        <v>91816</v>
      </c>
      <c r="D22" s="237">
        <v>564381</v>
      </c>
      <c r="E22" s="237">
        <v>618540</v>
      </c>
      <c r="F22" s="238">
        <v>9.5961770506094268</v>
      </c>
    </row>
    <row r="23" spans="1:7" ht="15.6" customHeight="1">
      <c r="A23" s="236" t="s">
        <v>165</v>
      </c>
      <c r="B23" s="237">
        <v>1450</v>
      </c>
      <c r="C23" s="237">
        <v>4980</v>
      </c>
      <c r="D23" s="237">
        <v>14109</v>
      </c>
      <c r="E23" s="237">
        <v>39985</v>
      </c>
      <c r="F23" s="238">
        <v>183.40066624140621</v>
      </c>
    </row>
    <row r="24" spans="1:7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74810</v>
      </c>
      <c r="C26" s="237">
        <v>42551</v>
      </c>
      <c r="D26" s="237">
        <v>411074</v>
      </c>
      <c r="E26" s="237">
        <v>284725</v>
      </c>
      <c r="F26" s="238">
        <v>-30.73631511601317</v>
      </c>
    </row>
    <row r="27" spans="1:7" ht="15.6" customHeight="1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7" ht="15.6" customHeight="1">
      <c r="A28" s="236" t="s">
        <v>177</v>
      </c>
      <c r="B28" s="237">
        <v>54993</v>
      </c>
      <c r="C28" s="237">
        <v>30264</v>
      </c>
      <c r="D28" s="237">
        <v>382303</v>
      </c>
      <c r="E28" s="237">
        <v>434584</v>
      </c>
      <c r="F28" s="238">
        <v>13.675278509454539</v>
      </c>
    </row>
    <row r="29" spans="1:7" ht="15.6" customHeight="1">
      <c r="A29" s="236" t="s">
        <v>178</v>
      </c>
      <c r="B29" s="237">
        <v>16517</v>
      </c>
      <c r="C29" s="237">
        <v>16835</v>
      </c>
      <c r="D29" s="237">
        <v>76450</v>
      </c>
      <c r="E29" s="237">
        <v>87619</v>
      </c>
      <c r="F29" s="238">
        <v>14.60954872465663</v>
      </c>
    </row>
    <row r="30" spans="1:7" ht="15.6" customHeight="1">
      <c r="A30" s="236" t="s">
        <v>179</v>
      </c>
      <c r="B30" s="237">
        <v>28049</v>
      </c>
      <c r="C30" s="237">
        <v>43860</v>
      </c>
      <c r="D30" s="237">
        <v>206400</v>
      </c>
      <c r="E30" s="237">
        <v>306514</v>
      </c>
      <c r="F30" s="238">
        <v>48.504844961240309</v>
      </c>
    </row>
    <row r="31" spans="1:7" ht="15.6" customHeight="1">
      <c r="A31" s="236" t="s">
        <v>180</v>
      </c>
      <c r="B31" s="237">
        <v>1018956</v>
      </c>
      <c r="C31" s="237">
        <v>1121309</v>
      </c>
      <c r="D31" s="237">
        <v>6643741</v>
      </c>
      <c r="E31" s="237">
        <v>7065444</v>
      </c>
      <c r="F31" s="238">
        <v>6.3473726624803666</v>
      </c>
    </row>
    <row r="32" spans="1:7" ht="15.6" customHeight="1">
      <c r="A32" s="236" t="s">
        <v>181</v>
      </c>
      <c r="B32" s="237">
        <v>251455</v>
      </c>
      <c r="C32" s="237">
        <v>101069</v>
      </c>
      <c r="D32" s="237">
        <v>1489705</v>
      </c>
      <c r="E32" s="237">
        <v>1462418</v>
      </c>
      <c r="F32" s="238">
        <v>-1.831704934869649</v>
      </c>
    </row>
    <row r="33" spans="1:6" ht="15.6" customHeight="1">
      <c r="A33" s="236" t="s">
        <v>182</v>
      </c>
      <c r="B33" s="237">
        <v>4197</v>
      </c>
      <c r="C33" s="237">
        <v>0</v>
      </c>
      <c r="D33" s="237">
        <v>10632</v>
      </c>
      <c r="E33" s="237">
        <v>19477</v>
      </c>
      <c r="F33" s="238">
        <v>83.192249811888644</v>
      </c>
    </row>
    <row r="34" spans="1:6" ht="15.6" customHeight="1">
      <c r="A34" s="236" t="s">
        <v>183</v>
      </c>
      <c r="B34" s="237">
        <v>42285</v>
      </c>
      <c r="C34" s="237">
        <v>24000</v>
      </c>
      <c r="D34" s="237">
        <v>181923</v>
      </c>
      <c r="E34" s="237">
        <v>129553</v>
      </c>
      <c r="F34" s="238">
        <v>-28.78690434964243</v>
      </c>
    </row>
    <row r="35" spans="1:6" ht="15.6" customHeight="1">
      <c r="A35" s="240" t="s">
        <v>153</v>
      </c>
      <c r="B35" s="241">
        <f>SUM(B7:B34)</f>
        <v>7202903</v>
      </c>
      <c r="C35" s="241">
        <f>SUM(C7:C34)</f>
        <v>7639265</v>
      </c>
      <c r="D35" s="241">
        <f>SUM(D7:D34)</f>
        <v>49624232</v>
      </c>
      <c r="E35" s="241">
        <f>SUM(E7:E34)</f>
        <v>51223617</v>
      </c>
      <c r="F35" s="242">
        <f>E35*100/D35-100</f>
        <v>3.2229919447418354</v>
      </c>
    </row>
    <row r="36" spans="1:6" ht="15.6" customHeight="1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7DFDA-B824-424E-AE0F-8305BF70DD09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189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87163</v>
      </c>
      <c r="C7" s="237">
        <v>175190</v>
      </c>
      <c r="D7" s="237">
        <v>1184570</v>
      </c>
      <c r="E7" s="237">
        <v>1224308</v>
      </c>
      <c r="F7" s="238">
        <v>3.3546350152375908</v>
      </c>
      <c r="G7" s="6"/>
    </row>
    <row r="8" spans="1:14" ht="15.6" customHeight="1">
      <c r="A8" s="236" t="s">
        <v>11</v>
      </c>
      <c r="B8" s="237">
        <v>12834</v>
      </c>
      <c r="C8" s="237">
        <v>17454</v>
      </c>
      <c r="D8" s="237">
        <v>250625</v>
      </c>
      <c r="E8" s="237">
        <v>206752</v>
      </c>
      <c r="F8" s="238">
        <v>-17.505436408977559</v>
      </c>
    </row>
    <row r="9" spans="1:14" ht="15.6" customHeight="1">
      <c r="A9" s="236" t="s">
        <v>8</v>
      </c>
      <c r="B9" s="237">
        <v>36810</v>
      </c>
      <c r="C9" s="237">
        <v>15960</v>
      </c>
      <c r="D9" s="237">
        <v>139399</v>
      </c>
      <c r="E9" s="237">
        <v>98144</v>
      </c>
      <c r="F9" s="238">
        <v>-29.594903837186781</v>
      </c>
    </row>
    <row r="10" spans="1:14" ht="15.6" customHeight="1">
      <c r="A10" s="236" t="s">
        <v>10</v>
      </c>
      <c r="B10" s="237">
        <v>128817</v>
      </c>
      <c r="C10" s="237">
        <v>137917</v>
      </c>
      <c r="D10" s="237">
        <v>715030</v>
      </c>
      <c r="E10" s="237">
        <v>674670</v>
      </c>
      <c r="F10" s="238">
        <v>-5.6445184118148859</v>
      </c>
    </row>
    <row r="11" spans="1:14" ht="15.6" customHeight="1">
      <c r="A11" s="236" t="s">
        <v>9</v>
      </c>
      <c r="B11" s="237">
        <v>10170</v>
      </c>
      <c r="C11" s="237">
        <v>19083</v>
      </c>
      <c r="D11" s="237">
        <v>101217</v>
      </c>
      <c r="E11" s="237">
        <v>102673</v>
      </c>
      <c r="F11" s="238">
        <v>1.438493533694938</v>
      </c>
    </row>
    <row r="12" spans="1:14" ht="15.6" customHeight="1">
      <c r="A12" s="236" t="s">
        <v>6</v>
      </c>
      <c r="B12" s="237">
        <v>93250</v>
      </c>
      <c r="C12" s="237">
        <v>248831</v>
      </c>
      <c r="D12" s="237">
        <v>429744</v>
      </c>
      <c r="E12" s="237">
        <v>780799</v>
      </c>
      <c r="F12" s="238">
        <v>81.68933132283405</v>
      </c>
    </row>
    <row r="13" spans="1:14" ht="15.6" customHeight="1">
      <c r="A13" s="236" t="s">
        <v>175</v>
      </c>
      <c r="B13" s="237">
        <v>11604</v>
      </c>
      <c r="C13" s="237">
        <v>8716</v>
      </c>
      <c r="D13" s="237">
        <v>42744</v>
      </c>
      <c r="E13" s="237">
        <v>42685</v>
      </c>
      <c r="F13" s="238">
        <v>-0.13803106868800799</v>
      </c>
    </row>
    <row r="14" spans="1:14" ht="15.6" customHeight="1">
      <c r="A14" s="236" t="s">
        <v>148</v>
      </c>
      <c r="B14" s="237">
        <v>194600</v>
      </c>
      <c r="C14" s="237">
        <v>83534</v>
      </c>
      <c r="D14" s="237">
        <v>1128247</v>
      </c>
      <c r="E14" s="237">
        <v>1074383</v>
      </c>
      <c r="F14" s="238">
        <v>-4.7741319055135989</v>
      </c>
    </row>
    <row r="15" spans="1:14" ht="15.6" customHeight="1">
      <c r="A15" s="236" t="s">
        <v>145</v>
      </c>
      <c r="B15" s="237">
        <v>170871</v>
      </c>
      <c r="C15" s="237">
        <v>203886</v>
      </c>
      <c r="D15" s="237">
        <v>1045471</v>
      </c>
      <c r="E15" s="237">
        <v>1093282</v>
      </c>
      <c r="F15" s="238">
        <v>4.5731541094874899</v>
      </c>
    </row>
    <row r="16" spans="1:14" ht="15.6" customHeight="1">
      <c r="A16" s="236" t="s">
        <v>144</v>
      </c>
      <c r="B16" s="237">
        <v>137831</v>
      </c>
      <c r="C16" s="237">
        <v>484630</v>
      </c>
      <c r="D16" s="237">
        <v>1990199</v>
      </c>
      <c r="E16" s="237">
        <v>2440839</v>
      </c>
      <c r="F16" s="238">
        <v>22.642961834469819</v>
      </c>
      <c r="G16" s="1"/>
    </row>
    <row r="17" spans="1:7" ht="15.6" customHeight="1">
      <c r="A17" s="236" t="s">
        <v>150</v>
      </c>
      <c r="B17" s="237">
        <v>762354</v>
      </c>
      <c r="C17" s="237">
        <v>676532</v>
      </c>
      <c r="D17" s="237">
        <v>3326874</v>
      </c>
      <c r="E17" s="237">
        <v>3640559</v>
      </c>
      <c r="F17" s="238">
        <v>9.4288211696625694</v>
      </c>
      <c r="G17" s="2"/>
    </row>
    <row r="18" spans="1:7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>
      <c r="A19" s="236" t="s">
        <v>143</v>
      </c>
      <c r="B19" s="237">
        <v>222375</v>
      </c>
      <c r="C19" s="237">
        <v>219394</v>
      </c>
      <c r="D19" s="237">
        <v>1129496</v>
      </c>
      <c r="E19" s="237">
        <v>1255545</v>
      </c>
      <c r="F19" s="238">
        <v>11.15975620984935</v>
      </c>
    </row>
    <row r="20" spans="1:7" ht="15.6" customHeight="1">
      <c r="A20" s="236" t="s">
        <v>142</v>
      </c>
      <c r="B20" s="237">
        <v>858539</v>
      </c>
      <c r="C20" s="237">
        <v>485314</v>
      </c>
      <c r="D20" s="237">
        <v>5142329</v>
      </c>
      <c r="E20" s="237">
        <v>2754744</v>
      </c>
      <c r="F20" s="238">
        <v>-46.430031995230173</v>
      </c>
    </row>
    <row r="21" spans="1:7" ht="15.6" customHeight="1">
      <c r="A21" s="236" t="s">
        <v>149</v>
      </c>
      <c r="B21" s="237">
        <v>307121</v>
      </c>
      <c r="C21" s="237">
        <v>285361</v>
      </c>
      <c r="D21" s="237">
        <v>1456504</v>
      </c>
      <c r="E21" s="237">
        <v>1300996</v>
      </c>
      <c r="F21" s="238">
        <v>-10.67679869056316</v>
      </c>
    </row>
    <row r="22" spans="1:7" ht="15.6" customHeight="1">
      <c r="A22" s="236" t="s">
        <v>146</v>
      </c>
      <c r="B22" s="237">
        <v>29937</v>
      </c>
      <c r="C22" s="237">
        <v>28360</v>
      </c>
      <c r="D22" s="237">
        <v>170320</v>
      </c>
      <c r="E22" s="237">
        <v>158199</v>
      </c>
      <c r="F22" s="238">
        <v>-7.1166040394551402</v>
      </c>
    </row>
    <row r="23" spans="1:7" ht="15.6" customHeight="1">
      <c r="A23" s="236" t="s">
        <v>165</v>
      </c>
      <c r="B23" s="237">
        <v>49918</v>
      </c>
      <c r="C23" s="237">
        <v>95385</v>
      </c>
      <c r="D23" s="237">
        <v>322328</v>
      </c>
      <c r="E23" s="237">
        <v>336526</v>
      </c>
      <c r="F23" s="238">
        <v>4.4048298627484996</v>
      </c>
    </row>
    <row r="24" spans="1:7" ht="15.6" customHeight="1">
      <c r="A24" s="236" t="s">
        <v>141</v>
      </c>
      <c r="B24" s="237">
        <v>85193</v>
      </c>
      <c r="C24" s="237">
        <v>9261</v>
      </c>
      <c r="D24" s="237">
        <v>569721</v>
      </c>
      <c r="E24" s="237">
        <v>401444</v>
      </c>
      <c r="F24" s="238">
        <v>-29.536738157800041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180</v>
      </c>
      <c r="E25" s="237">
        <v>0</v>
      </c>
      <c r="F25" s="238">
        <v>-100</v>
      </c>
    </row>
    <row r="26" spans="1:7" ht="15.6" customHeight="1">
      <c r="A26" s="236" t="s">
        <v>152</v>
      </c>
      <c r="B26" s="237">
        <v>6360</v>
      </c>
      <c r="C26" s="237">
        <v>19875</v>
      </c>
      <c r="D26" s="237">
        <v>80390</v>
      </c>
      <c r="E26" s="237">
        <v>102913</v>
      </c>
      <c r="F26" s="238">
        <v>28.017166314218169</v>
      </c>
    </row>
    <row r="27" spans="1:7" ht="15.6" customHeight="1">
      <c r="A27" s="236" t="s">
        <v>173</v>
      </c>
      <c r="B27" s="237">
        <v>72021</v>
      </c>
      <c r="C27" s="237">
        <v>39747</v>
      </c>
      <c r="D27" s="237">
        <v>449096</v>
      </c>
      <c r="E27" s="237">
        <v>335449</v>
      </c>
      <c r="F27" s="238">
        <v>-25.305725279227602</v>
      </c>
    </row>
    <row r="28" spans="1:7" ht="15.6" customHeight="1">
      <c r="A28" s="236" t="s">
        <v>177</v>
      </c>
      <c r="B28" s="237">
        <v>8957</v>
      </c>
      <c r="C28" s="237">
        <v>8176</v>
      </c>
      <c r="D28" s="237">
        <v>76476</v>
      </c>
      <c r="E28" s="237">
        <v>75350</v>
      </c>
      <c r="F28" s="238">
        <v>-1.4723573408651021</v>
      </c>
    </row>
    <row r="29" spans="1:7" ht="15.6" customHeight="1">
      <c r="A29" s="236" t="s">
        <v>178</v>
      </c>
      <c r="B29" s="237">
        <v>158429</v>
      </c>
      <c r="C29" s="237">
        <v>252184</v>
      </c>
      <c r="D29" s="237">
        <v>857155</v>
      </c>
      <c r="E29" s="237">
        <v>954149</v>
      </c>
      <c r="F29" s="238">
        <v>11.315806359409899</v>
      </c>
    </row>
    <row r="30" spans="1:7" ht="15.6" customHeight="1">
      <c r="A30" s="236" t="s">
        <v>179</v>
      </c>
      <c r="B30" s="237">
        <v>77601</v>
      </c>
      <c r="C30" s="237">
        <v>84019</v>
      </c>
      <c r="D30" s="237">
        <v>732382</v>
      </c>
      <c r="E30" s="237">
        <v>593905</v>
      </c>
      <c r="F30" s="238">
        <v>-18.907755788645819</v>
      </c>
    </row>
    <row r="31" spans="1:7" ht="15.6" customHeight="1">
      <c r="A31" s="236" t="s">
        <v>180</v>
      </c>
      <c r="B31" s="237">
        <v>412698</v>
      </c>
      <c r="C31" s="237">
        <v>527356</v>
      </c>
      <c r="D31" s="237">
        <v>2958836</v>
      </c>
      <c r="E31" s="237">
        <v>3102420</v>
      </c>
      <c r="F31" s="238">
        <v>4.8527191098120994</v>
      </c>
    </row>
    <row r="32" spans="1:7" ht="15.6" customHeight="1">
      <c r="A32" s="236" t="s">
        <v>181</v>
      </c>
      <c r="B32" s="237">
        <v>81620</v>
      </c>
      <c r="C32" s="237">
        <v>35163</v>
      </c>
      <c r="D32" s="237">
        <v>906028</v>
      </c>
      <c r="E32" s="237">
        <v>849748</v>
      </c>
      <c r="F32" s="238">
        <v>-6.211728555850371</v>
      </c>
    </row>
    <row r="33" spans="1:7" ht="15.6" customHeight="1">
      <c r="A33" s="236" t="s">
        <v>182</v>
      </c>
      <c r="B33" s="237">
        <v>10466</v>
      </c>
      <c r="C33" s="237">
        <v>10180</v>
      </c>
      <c r="D33" s="237">
        <v>36485</v>
      </c>
      <c r="E33" s="237">
        <v>34929</v>
      </c>
      <c r="F33" s="238">
        <v>-4.2647663423324644</v>
      </c>
    </row>
    <row r="34" spans="1:7" ht="15.6" customHeight="1">
      <c r="A34" s="236" t="s">
        <v>183</v>
      </c>
      <c r="B34" s="237">
        <v>27193</v>
      </c>
      <c r="C34" s="237">
        <v>26375</v>
      </c>
      <c r="D34" s="237">
        <v>94718</v>
      </c>
      <c r="E34" s="237">
        <v>130668</v>
      </c>
      <c r="F34" s="238">
        <v>37.954771004455317</v>
      </c>
    </row>
    <row r="35" spans="1:7" s="33" customFormat="1" ht="15.6" customHeight="1">
      <c r="A35" s="240" t="s">
        <v>153</v>
      </c>
      <c r="B35" s="241">
        <f>SUM(B7:B34)</f>
        <v>4054732</v>
      </c>
      <c r="C35" s="241">
        <f>SUM(C7:C34)</f>
        <v>4197883</v>
      </c>
      <c r="D35" s="241">
        <f>SUM(D7:D34)</f>
        <v>25336564</v>
      </c>
      <c r="E35" s="241">
        <f>SUM(E7:E34)</f>
        <v>23766079</v>
      </c>
      <c r="F35" s="242">
        <f>E35*100/D35-100</f>
        <v>-6.1984924238345798</v>
      </c>
      <c r="G35" s="239"/>
    </row>
    <row r="36" spans="1:7" ht="15.6" customHeight="1">
      <c r="A36" s="46" t="s">
        <v>187</v>
      </c>
      <c r="B36" s="151"/>
      <c r="C36" s="151"/>
      <c r="D36" s="151"/>
      <c r="E36" s="151"/>
      <c r="F36" s="151"/>
      <c r="G36" s="6"/>
    </row>
  </sheetData>
  <mergeCells count="3">
    <mergeCell ref="A5:A6"/>
    <mergeCell ref="B5:C5"/>
    <mergeCell ref="D5:F5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E1019-688C-4EA6-9077-AB9907681352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190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26450</v>
      </c>
      <c r="C7" s="237">
        <v>29277</v>
      </c>
      <c r="D7" s="237">
        <v>139017</v>
      </c>
      <c r="E7" s="237">
        <v>222731</v>
      </c>
      <c r="F7" s="238">
        <v>60.218534423847451</v>
      </c>
      <c r="G7" s="6"/>
    </row>
    <row r="8" spans="1:14" s="33" customFormat="1" ht="15.6" customHeight="1">
      <c r="A8" s="236" t="s">
        <v>11</v>
      </c>
      <c r="B8" s="237">
        <v>11886</v>
      </c>
      <c r="C8" s="237">
        <v>16361</v>
      </c>
      <c r="D8" s="237">
        <v>100110</v>
      </c>
      <c r="E8" s="237">
        <v>102544</v>
      </c>
      <c r="F8" s="238">
        <v>2.4313255419039019</v>
      </c>
      <c r="G8" s="239"/>
    </row>
    <row r="9" spans="1:14" ht="15.6" customHeight="1">
      <c r="A9" s="236" t="s">
        <v>8</v>
      </c>
      <c r="B9" s="237">
        <v>72899</v>
      </c>
      <c r="C9" s="237">
        <v>85727</v>
      </c>
      <c r="D9" s="237">
        <v>351895</v>
      </c>
      <c r="E9" s="237">
        <v>318215</v>
      </c>
      <c r="F9" s="238">
        <v>-9.571036814959001</v>
      </c>
      <c r="G9" s="243"/>
    </row>
    <row r="10" spans="1:14" ht="15.6" customHeight="1">
      <c r="A10" s="236" t="s">
        <v>10</v>
      </c>
      <c r="B10" s="237">
        <v>22473</v>
      </c>
      <c r="C10" s="237">
        <v>73478</v>
      </c>
      <c r="D10" s="237">
        <v>56324</v>
      </c>
      <c r="E10" s="237">
        <v>415262</v>
      </c>
      <c r="F10" s="238">
        <v>637.27363113415242</v>
      </c>
      <c r="G10" s="244"/>
    </row>
    <row r="11" spans="1:14" ht="15.6" customHeight="1">
      <c r="A11" s="236" t="s">
        <v>9</v>
      </c>
      <c r="B11" s="237">
        <v>465643</v>
      </c>
      <c r="C11" s="237">
        <v>507081</v>
      </c>
      <c r="D11" s="237">
        <v>2976913</v>
      </c>
      <c r="E11" s="237">
        <v>3062722</v>
      </c>
      <c r="F11" s="238">
        <v>2.8824826254579818</v>
      </c>
    </row>
    <row r="12" spans="1:14" ht="15.6" customHeight="1">
      <c r="A12" s="236" t="s">
        <v>6</v>
      </c>
      <c r="B12" s="237">
        <v>10646</v>
      </c>
      <c r="C12" s="237">
        <v>6460</v>
      </c>
      <c r="D12" s="237">
        <v>37867</v>
      </c>
      <c r="E12" s="237">
        <v>43792</v>
      </c>
      <c r="F12" s="238">
        <v>15.64686930572794</v>
      </c>
    </row>
    <row r="13" spans="1:14" ht="15.6" customHeight="1">
      <c r="A13" s="236" t="s">
        <v>175</v>
      </c>
      <c r="B13" s="237">
        <v>2373</v>
      </c>
      <c r="C13" s="237">
        <v>3842</v>
      </c>
      <c r="D13" s="237">
        <v>7676</v>
      </c>
      <c r="E13" s="237">
        <v>12402</v>
      </c>
      <c r="F13" s="238">
        <v>61.568525273579979</v>
      </c>
    </row>
    <row r="14" spans="1:14" ht="15.6" customHeight="1">
      <c r="A14" s="236" t="s">
        <v>148</v>
      </c>
      <c r="B14" s="237">
        <v>731176</v>
      </c>
      <c r="C14" s="237">
        <v>762723</v>
      </c>
      <c r="D14" s="237">
        <v>4231329</v>
      </c>
      <c r="E14" s="237">
        <v>4301933</v>
      </c>
      <c r="F14" s="238">
        <v>1.668601047094185</v>
      </c>
    </row>
    <row r="15" spans="1:14" ht="15.6" customHeight="1">
      <c r="A15" s="236" t="s">
        <v>145</v>
      </c>
      <c r="B15" s="237">
        <v>401713</v>
      </c>
      <c r="C15" s="237">
        <v>328615</v>
      </c>
      <c r="D15" s="237">
        <v>1952480</v>
      </c>
      <c r="E15" s="237">
        <v>1968812</v>
      </c>
      <c r="F15" s="238">
        <v>0.83647463738425643</v>
      </c>
    </row>
    <row r="16" spans="1:14" ht="15.6" customHeight="1">
      <c r="A16" s="236" t="s">
        <v>144</v>
      </c>
      <c r="B16" s="237">
        <v>23058</v>
      </c>
      <c r="C16" s="237">
        <v>82651</v>
      </c>
      <c r="D16" s="237">
        <v>234359</v>
      </c>
      <c r="E16" s="237">
        <v>264817</v>
      </c>
      <c r="F16" s="238">
        <v>12.9963005474507</v>
      </c>
      <c r="G16" s="1"/>
    </row>
    <row r="17" spans="1:7" ht="15.6" customHeight="1">
      <c r="A17" s="236" t="s">
        <v>150</v>
      </c>
      <c r="B17" s="237">
        <v>9514</v>
      </c>
      <c r="C17" s="237">
        <v>14841</v>
      </c>
      <c r="D17" s="237">
        <v>53273</v>
      </c>
      <c r="E17" s="237">
        <v>86301</v>
      </c>
      <c r="F17" s="238">
        <v>61.997634824395107</v>
      </c>
      <c r="G17" s="2"/>
    </row>
    <row r="18" spans="1:7" ht="15.6" customHeight="1">
      <c r="A18" s="236" t="s">
        <v>147</v>
      </c>
      <c r="B18" s="237">
        <v>191</v>
      </c>
      <c r="C18" s="237">
        <v>235</v>
      </c>
      <c r="D18" s="237">
        <v>860</v>
      </c>
      <c r="E18" s="237">
        <v>774</v>
      </c>
      <c r="F18" s="238">
        <v>-10</v>
      </c>
    </row>
    <row r="19" spans="1:7" ht="15.6" customHeight="1">
      <c r="A19" s="236" t="s">
        <v>143</v>
      </c>
      <c r="B19" s="237">
        <v>14811</v>
      </c>
      <c r="C19" s="237">
        <v>14171</v>
      </c>
      <c r="D19" s="237">
        <v>52094</v>
      </c>
      <c r="E19" s="237">
        <v>73940</v>
      </c>
      <c r="F19" s="238">
        <v>41.935731562176073</v>
      </c>
    </row>
    <row r="20" spans="1:7" ht="15.6" customHeight="1">
      <c r="A20" s="236" t="s">
        <v>142</v>
      </c>
      <c r="B20" s="237">
        <v>57536</v>
      </c>
      <c r="C20" s="237">
        <v>60371</v>
      </c>
      <c r="D20" s="237">
        <v>315032</v>
      </c>
      <c r="E20" s="237">
        <v>457163</v>
      </c>
      <c r="F20" s="238">
        <v>45.116369130754983</v>
      </c>
    </row>
    <row r="21" spans="1:7" ht="15.6" customHeight="1">
      <c r="A21" s="236" t="s">
        <v>149</v>
      </c>
      <c r="B21" s="237">
        <v>5588</v>
      </c>
      <c r="C21" s="237">
        <v>6002</v>
      </c>
      <c r="D21" s="237">
        <v>47396</v>
      </c>
      <c r="E21" s="237">
        <v>117683</v>
      </c>
      <c r="F21" s="238">
        <v>148.29732466874839</v>
      </c>
    </row>
    <row r="22" spans="1:7" ht="15.6" customHeight="1">
      <c r="A22" s="236" t="s">
        <v>146</v>
      </c>
      <c r="B22" s="237">
        <v>34162</v>
      </c>
      <c r="C22" s="237">
        <v>33794</v>
      </c>
      <c r="D22" s="237">
        <v>217884</v>
      </c>
      <c r="E22" s="237">
        <v>251195</v>
      </c>
      <c r="F22" s="238">
        <v>15.28841034679003</v>
      </c>
    </row>
    <row r="23" spans="1:7" ht="15.6" customHeight="1">
      <c r="A23" s="236" t="s">
        <v>165</v>
      </c>
      <c r="B23" s="237">
        <v>19184</v>
      </c>
      <c r="C23" s="237">
        <v>28371</v>
      </c>
      <c r="D23" s="237">
        <v>93732</v>
      </c>
      <c r="E23" s="237">
        <v>130267</v>
      </c>
      <c r="F23" s="238">
        <v>38.9781504715572</v>
      </c>
    </row>
    <row r="24" spans="1:7" ht="15.6" customHeight="1">
      <c r="A24" s="236" t="s">
        <v>141</v>
      </c>
      <c r="B24" s="237">
        <v>40233</v>
      </c>
      <c r="C24" s="237">
        <v>48270</v>
      </c>
      <c r="D24" s="237">
        <v>225986</v>
      </c>
      <c r="E24" s="237">
        <v>262801</v>
      </c>
      <c r="F24" s="238">
        <v>16.290832175444489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 t="s">
        <v>191</v>
      </c>
    </row>
    <row r="26" spans="1:7" ht="15.6" customHeight="1">
      <c r="A26" s="236" t="s">
        <v>152</v>
      </c>
      <c r="B26" s="237">
        <v>25874</v>
      </c>
      <c r="C26" s="237">
        <v>13587</v>
      </c>
      <c r="D26" s="237">
        <v>175557</v>
      </c>
      <c r="E26" s="237">
        <v>43465</v>
      </c>
      <c r="F26" s="238">
        <v>-75.241659404068201</v>
      </c>
    </row>
    <row r="27" spans="1:7" ht="15.6" customHeight="1">
      <c r="A27" s="236" t="s">
        <v>173</v>
      </c>
      <c r="B27" s="237">
        <v>117393</v>
      </c>
      <c r="C27" s="237">
        <v>132488</v>
      </c>
      <c r="D27" s="237">
        <v>680035</v>
      </c>
      <c r="E27" s="237">
        <v>826987</v>
      </c>
      <c r="F27" s="238">
        <v>21.609475982853819</v>
      </c>
    </row>
    <row r="28" spans="1:7" ht="15.6" customHeight="1">
      <c r="A28" s="236" t="s">
        <v>177</v>
      </c>
      <c r="B28" s="237">
        <v>21268</v>
      </c>
      <c r="C28" s="237">
        <v>24091</v>
      </c>
      <c r="D28" s="237">
        <v>154380</v>
      </c>
      <c r="E28" s="237">
        <v>169335</v>
      </c>
      <c r="F28" s="238">
        <v>9.6871356393315153</v>
      </c>
    </row>
    <row r="29" spans="1:7" ht="15.6" customHeight="1">
      <c r="A29" s="236" t="s">
        <v>178</v>
      </c>
      <c r="B29" s="237">
        <v>71403</v>
      </c>
      <c r="C29" s="237">
        <v>77839</v>
      </c>
      <c r="D29" s="237">
        <v>446500</v>
      </c>
      <c r="E29" s="237">
        <v>441869</v>
      </c>
      <c r="F29" s="238">
        <v>-1.037178051511759</v>
      </c>
    </row>
    <row r="30" spans="1:7" ht="15.6" customHeight="1">
      <c r="A30" s="236" t="s">
        <v>179</v>
      </c>
      <c r="B30" s="237">
        <v>14941</v>
      </c>
      <c r="C30" s="237">
        <v>18664</v>
      </c>
      <c r="D30" s="237">
        <v>83823</v>
      </c>
      <c r="E30" s="237">
        <v>46534</v>
      </c>
      <c r="F30" s="238">
        <v>-44.485403767462387</v>
      </c>
    </row>
    <row r="31" spans="1:7" ht="15.6" customHeight="1">
      <c r="A31" s="236" t="s">
        <v>180</v>
      </c>
      <c r="B31" s="237">
        <v>133990</v>
      </c>
      <c r="C31" s="237">
        <v>80700</v>
      </c>
      <c r="D31" s="237">
        <v>573929</v>
      </c>
      <c r="E31" s="237">
        <v>572136</v>
      </c>
      <c r="F31" s="238">
        <v>-0.31240798077810439</v>
      </c>
    </row>
    <row r="32" spans="1:7" ht="15.6" customHeight="1">
      <c r="A32" s="236" t="s">
        <v>181</v>
      </c>
      <c r="B32" s="237">
        <v>1076958</v>
      </c>
      <c r="C32" s="237">
        <v>1331368</v>
      </c>
      <c r="D32" s="237">
        <v>6188609</v>
      </c>
      <c r="E32" s="237">
        <v>6878745</v>
      </c>
      <c r="F32" s="238">
        <v>11.151714383636129</v>
      </c>
    </row>
    <row r="33" spans="1:6" ht="15.6" customHeight="1">
      <c r="A33" s="236" t="s">
        <v>182</v>
      </c>
      <c r="B33" s="237">
        <v>177398</v>
      </c>
      <c r="C33" s="237">
        <v>184528</v>
      </c>
      <c r="D33" s="237">
        <v>890106</v>
      </c>
      <c r="E33" s="237">
        <v>918422</v>
      </c>
      <c r="F33" s="238">
        <v>3.1811941499102399</v>
      </c>
    </row>
    <row r="34" spans="1:6" ht="15.6" customHeight="1">
      <c r="A34" s="236" t="s">
        <v>183</v>
      </c>
      <c r="B34" s="237">
        <v>23255</v>
      </c>
      <c r="C34" s="237">
        <v>38086</v>
      </c>
      <c r="D34" s="237">
        <v>139674</v>
      </c>
      <c r="E34" s="237">
        <v>155716</v>
      </c>
      <c r="F34" s="238">
        <v>11.48531580680728</v>
      </c>
    </row>
    <row r="35" spans="1:6" ht="15.6" customHeight="1">
      <c r="A35" s="240" t="s">
        <v>153</v>
      </c>
      <c r="B35" s="241">
        <f>SUM(B7:B34)</f>
        <v>3612016</v>
      </c>
      <c r="C35" s="241">
        <f>SUM(C7:C34)</f>
        <v>4003621</v>
      </c>
      <c r="D35" s="241">
        <f>SUM(D7:D34)</f>
        <v>20426840</v>
      </c>
      <c r="E35" s="241">
        <f>SUM(E7:E34)</f>
        <v>22146563</v>
      </c>
      <c r="F35" s="242">
        <f>E35*100/D35-100</f>
        <v>8.4189380246773311</v>
      </c>
    </row>
    <row r="36" spans="1:6" ht="15.6" customHeight="1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95E79-D341-4781-BC47-47D9DD88BC13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192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226104</v>
      </c>
      <c r="C7" s="237">
        <v>138571</v>
      </c>
      <c r="D7" s="237">
        <v>1219259</v>
      </c>
      <c r="E7" s="237">
        <v>937608</v>
      </c>
      <c r="F7" s="238">
        <v>-23.100178058968609</v>
      </c>
      <c r="G7" s="6"/>
    </row>
    <row r="8" spans="1:14" s="33" customFormat="1" ht="15.6" customHeight="1">
      <c r="A8" s="236" t="s">
        <v>11</v>
      </c>
      <c r="B8" s="237">
        <v>24502</v>
      </c>
      <c r="C8" s="237">
        <v>76403</v>
      </c>
      <c r="D8" s="237">
        <v>256227</v>
      </c>
      <c r="E8" s="237">
        <v>455639</v>
      </c>
      <c r="F8" s="238">
        <v>77.826302458366996</v>
      </c>
      <c r="G8" s="239"/>
    </row>
    <row r="9" spans="1:14" ht="15.6" customHeight="1">
      <c r="A9" s="236" t="s">
        <v>8</v>
      </c>
      <c r="B9" s="237">
        <v>137254</v>
      </c>
      <c r="C9" s="237">
        <v>412886</v>
      </c>
      <c r="D9" s="237">
        <v>1772725</v>
      </c>
      <c r="E9" s="237">
        <v>2068386</v>
      </c>
      <c r="F9" s="238">
        <v>16.67833420299257</v>
      </c>
      <c r="G9" s="6"/>
    </row>
    <row r="10" spans="1:14" ht="15.6" customHeight="1">
      <c r="A10" s="236" t="s">
        <v>10</v>
      </c>
      <c r="B10" s="237">
        <v>207538</v>
      </c>
      <c r="C10" s="237">
        <v>104517</v>
      </c>
      <c r="D10" s="237">
        <v>1201412</v>
      </c>
      <c r="E10" s="237">
        <v>742544</v>
      </c>
      <c r="F10" s="238">
        <v>-38.194058324704599</v>
      </c>
    </row>
    <row r="11" spans="1:14" ht="15.6" customHeight="1">
      <c r="A11" s="236" t="s">
        <v>9</v>
      </c>
      <c r="B11" s="237">
        <v>751834</v>
      </c>
      <c r="C11" s="237">
        <v>773960</v>
      </c>
      <c r="D11" s="237">
        <v>4375163</v>
      </c>
      <c r="E11" s="237">
        <v>4341546</v>
      </c>
      <c r="F11" s="238">
        <v>-0.76835994453234946</v>
      </c>
    </row>
    <row r="12" spans="1:14" ht="15.6" customHeight="1">
      <c r="A12" s="236" t="s">
        <v>6</v>
      </c>
      <c r="B12" s="237">
        <v>65432</v>
      </c>
      <c r="C12" s="237">
        <v>78601</v>
      </c>
      <c r="D12" s="237">
        <v>416538</v>
      </c>
      <c r="E12" s="237">
        <v>441480</v>
      </c>
      <c r="F12" s="238">
        <v>5.987929072497594</v>
      </c>
    </row>
    <row r="13" spans="1:14" ht="15.6" customHeight="1">
      <c r="A13" s="236" t="s">
        <v>175</v>
      </c>
      <c r="B13" s="237">
        <v>195</v>
      </c>
      <c r="C13" s="237">
        <v>138</v>
      </c>
      <c r="D13" s="237">
        <v>2678</v>
      </c>
      <c r="E13" s="237">
        <v>1079</v>
      </c>
      <c r="F13" s="238">
        <v>-59.708737864077669</v>
      </c>
    </row>
    <row r="14" spans="1:14" ht="15.6" customHeight="1">
      <c r="A14" s="236" t="s">
        <v>148</v>
      </c>
      <c r="B14" s="237">
        <v>1021264</v>
      </c>
      <c r="C14" s="237">
        <v>1004972</v>
      </c>
      <c r="D14" s="237">
        <v>5824166</v>
      </c>
      <c r="E14" s="237">
        <v>5686207</v>
      </c>
      <c r="F14" s="238">
        <v>-2.368733995562621</v>
      </c>
    </row>
    <row r="15" spans="1:14" ht="15.6" customHeight="1">
      <c r="A15" s="236" t="s">
        <v>145</v>
      </c>
      <c r="B15" s="237">
        <v>588145</v>
      </c>
      <c r="C15" s="237">
        <v>594978</v>
      </c>
      <c r="D15" s="237">
        <v>3961825</v>
      </c>
      <c r="E15" s="237">
        <v>3581139</v>
      </c>
      <c r="F15" s="238">
        <v>-9.6088545051838423</v>
      </c>
    </row>
    <row r="16" spans="1:14" ht="15.6" customHeight="1">
      <c r="A16" s="236" t="s">
        <v>144</v>
      </c>
      <c r="B16" s="237">
        <v>541032</v>
      </c>
      <c r="C16" s="237">
        <v>365111</v>
      </c>
      <c r="D16" s="237">
        <v>3275297</v>
      </c>
      <c r="E16" s="237">
        <v>3457395</v>
      </c>
      <c r="F16" s="238">
        <v>5.5597400785333377</v>
      </c>
      <c r="G16" s="1"/>
    </row>
    <row r="17" spans="1:7" ht="15.6" customHeight="1">
      <c r="A17" s="236" t="s">
        <v>150</v>
      </c>
      <c r="B17" s="237">
        <v>163253</v>
      </c>
      <c r="C17" s="237">
        <v>176048</v>
      </c>
      <c r="D17" s="237">
        <v>1344050</v>
      </c>
      <c r="E17" s="237">
        <v>1541980</v>
      </c>
      <c r="F17" s="238">
        <v>14.72638666716268</v>
      </c>
      <c r="G17" s="2"/>
    </row>
    <row r="18" spans="1:7" ht="15.6" customHeight="1">
      <c r="A18" s="236" t="s">
        <v>147</v>
      </c>
      <c r="B18" s="237">
        <v>2710</v>
      </c>
      <c r="C18" s="237">
        <v>1984</v>
      </c>
      <c r="D18" s="237">
        <v>7247</v>
      </c>
      <c r="E18" s="237">
        <v>12592</v>
      </c>
      <c r="F18" s="238">
        <v>73.754657099489435</v>
      </c>
    </row>
    <row r="19" spans="1:7" ht="15.6" customHeight="1">
      <c r="A19" s="236" t="s">
        <v>143</v>
      </c>
      <c r="B19" s="237">
        <v>122633</v>
      </c>
      <c r="C19" s="237">
        <v>108847</v>
      </c>
      <c r="D19" s="237">
        <v>801242</v>
      </c>
      <c r="E19" s="237">
        <v>858377</v>
      </c>
      <c r="F19" s="238">
        <v>7.1308044261284351</v>
      </c>
    </row>
    <row r="20" spans="1:7" ht="15.6" customHeight="1">
      <c r="A20" s="236" t="s">
        <v>142</v>
      </c>
      <c r="B20" s="237">
        <v>315481</v>
      </c>
      <c r="C20" s="237">
        <v>259848</v>
      </c>
      <c r="D20" s="237">
        <v>1766469</v>
      </c>
      <c r="E20" s="237">
        <v>1583482</v>
      </c>
      <c r="F20" s="238">
        <v>-10.35891374261308</v>
      </c>
    </row>
    <row r="21" spans="1:7" ht="15.6" customHeight="1">
      <c r="A21" s="236" t="s">
        <v>149</v>
      </c>
      <c r="B21" s="237">
        <v>557722</v>
      </c>
      <c r="C21" s="237">
        <v>507595</v>
      </c>
      <c r="D21" s="237">
        <v>2767935</v>
      </c>
      <c r="E21" s="237">
        <v>2398259</v>
      </c>
      <c r="F21" s="238">
        <v>-13.355660447228709</v>
      </c>
    </row>
    <row r="22" spans="1:7" ht="15.6" customHeight="1">
      <c r="A22" s="236" t="s">
        <v>146</v>
      </c>
      <c r="B22" s="237">
        <v>36947</v>
      </c>
      <c r="C22" s="237">
        <v>48830</v>
      </c>
      <c r="D22" s="237">
        <v>198665</v>
      </c>
      <c r="E22" s="237">
        <v>213431</v>
      </c>
      <c r="F22" s="238">
        <v>7.4326126897037739</v>
      </c>
    </row>
    <row r="23" spans="1:7" ht="15.6" customHeight="1">
      <c r="A23" s="236" t="s">
        <v>165</v>
      </c>
      <c r="B23" s="237">
        <v>58204</v>
      </c>
      <c r="C23" s="237">
        <v>58007</v>
      </c>
      <c r="D23" s="237">
        <v>262526</v>
      </c>
      <c r="E23" s="237">
        <v>367917</v>
      </c>
      <c r="F23" s="238">
        <v>40.144976116651293</v>
      </c>
    </row>
    <row r="24" spans="1:7" ht="15.6" customHeight="1">
      <c r="A24" s="236" t="s">
        <v>141</v>
      </c>
      <c r="B24" s="237">
        <v>46944</v>
      </c>
      <c r="C24" s="237">
        <v>52043</v>
      </c>
      <c r="D24" s="237">
        <v>305236</v>
      </c>
      <c r="E24" s="237">
        <v>306005</v>
      </c>
      <c r="F24" s="238">
        <v>0.25193620673839229</v>
      </c>
    </row>
    <row r="25" spans="1:7" ht="15.6" customHeight="1">
      <c r="A25" s="236" t="s">
        <v>140</v>
      </c>
      <c r="B25" s="237">
        <v>7</v>
      </c>
      <c r="C25" s="237">
        <v>0</v>
      </c>
      <c r="D25" s="237">
        <v>72</v>
      </c>
      <c r="E25" s="237">
        <v>15</v>
      </c>
      <c r="F25" s="238">
        <v>-79.166666666666671</v>
      </c>
    </row>
    <row r="26" spans="1:7" ht="15.6" customHeight="1">
      <c r="A26" s="236" t="s">
        <v>152</v>
      </c>
      <c r="B26" s="237">
        <v>90381</v>
      </c>
      <c r="C26" s="237">
        <v>21120</v>
      </c>
      <c r="D26" s="237">
        <v>348599</v>
      </c>
      <c r="E26" s="237">
        <v>324922</v>
      </c>
      <c r="F26" s="238">
        <v>-6.7920447276096638</v>
      </c>
    </row>
    <row r="27" spans="1:7" ht="15.6" customHeight="1">
      <c r="A27" s="236" t="s">
        <v>173</v>
      </c>
      <c r="B27" s="237">
        <v>109904</v>
      </c>
      <c r="C27" s="237">
        <v>95595</v>
      </c>
      <c r="D27" s="237">
        <v>546198</v>
      </c>
      <c r="E27" s="237">
        <v>537095</v>
      </c>
      <c r="F27" s="238">
        <v>-1.666611741529636</v>
      </c>
    </row>
    <row r="28" spans="1:7" ht="15.6" customHeight="1">
      <c r="A28" s="236" t="s">
        <v>177</v>
      </c>
      <c r="B28" s="237">
        <v>8318</v>
      </c>
      <c r="C28" s="237">
        <v>3805</v>
      </c>
      <c r="D28" s="237">
        <v>102647</v>
      </c>
      <c r="E28" s="237">
        <v>73490</v>
      </c>
      <c r="F28" s="238">
        <v>-28.405116564536709</v>
      </c>
    </row>
    <row r="29" spans="1:7" ht="15.6" customHeight="1">
      <c r="A29" s="236" t="s">
        <v>178</v>
      </c>
      <c r="B29" s="237">
        <v>208101</v>
      </c>
      <c r="C29" s="237">
        <v>173298</v>
      </c>
      <c r="D29" s="237">
        <v>1452915</v>
      </c>
      <c r="E29" s="237">
        <v>1320305</v>
      </c>
      <c r="F29" s="238">
        <v>-9.1271684854241357</v>
      </c>
    </row>
    <row r="30" spans="1:7" ht="15.6" customHeight="1">
      <c r="A30" s="236" t="s">
        <v>179</v>
      </c>
      <c r="B30" s="237">
        <v>44078</v>
      </c>
      <c r="C30" s="237">
        <v>39197</v>
      </c>
      <c r="D30" s="237">
        <v>347213</v>
      </c>
      <c r="E30" s="237">
        <v>304401</v>
      </c>
      <c r="F30" s="238">
        <v>-12.330183489673489</v>
      </c>
    </row>
    <row r="31" spans="1:7" ht="15.6" customHeight="1">
      <c r="A31" s="236" t="s">
        <v>180</v>
      </c>
      <c r="B31" s="237">
        <v>282154</v>
      </c>
      <c r="C31" s="237">
        <v>352743</v>
      </c>
      <c r="D31" s="237">
        <v>1697276</v>
      </c>
      <c r="E31" s="237">
        <v>1664467</v>
      </c>
      <c r="F31" s="238">
        <v>-1.9330385865351329</v>
      </c>
    </row>
    <row r="32" spans="1:7" ht="15.6" customHeight="1">
      <c r="A32" s="236" t="s">
        <v>181</v>
      </c>
      <c r="B32" s="237">
        <v>1354072</v>
      </c>
      <c r="C32" s="237">
        <v>1351453</v>
      </c>
      <c r="D32" s="237">
        <v>7622231</v>
      </c>
      <c r="E32" s="237">
        <v>7117334</v>
      </c>
      <c r="F32" s="238">
        <v>-6.6240054913056241</v>
      </c>
    </row>
    <row r="33" spans="1:6" ht="15.6" customHeight="1">
      <c r="A33" s="236" t="s">
        <v>182</v>
      </c>
      <c r="B33" s="237">
        <v>193692</v>
      </c>
      <c r="C33" s="237">
        <v>163848</v>
      </c>
      <c r="D33" s="237">
        <v>996208</v>
      </c>
      <c r="E33" s="237">
        <v>950992</v>
      </c>
      <c r="F33" s="238">
        <v>-4.5388111719640847</v>
      </c>
    </row>
    <row r="34" spans="1:6" ht="15.6" customHeight="1">
      <c r="A34" s="236" t="s">
        <v>183</v>
      </c>
      <c r="B34" s="237">
        <v>28569</v>
      </c>
      <c r="C34" s="237">
        <v>25793</v>
      </c>
      <c r="D34" s="237">
        <v>161535</v>
      </c>
      <c r="E34" s="237">
        <v>185193</v>
      </c>
      <c r="F34" s="238">
        <v>14.6457424087659</v>
      </c>
    </row>
    <row r="35" spans="1:6" ht="15.6" customHeight="1">
      <c r="A35" s="240" t="s">
        <v>153</v>
      </c>
      <c r="B35" s="241">
        <f>SUM(B7:B34)</f>
        <v>7186470</v>
      </c>
      <c r="C35" s="241">
        <f>SUM(C7:C34)</f>
        <v>6990191</v>
      </c>
      <c r="D35" s="241">
        <f>SUM(D7:D34)</f>
        <v>43033554</v>
      </c>
      <c r="E35" s="241">
        <f>SUM(E7:E34)</f>
        <v>41473280</v>
      </c>
      <c r="F35" s="242">
        <f>E35*100/D35-100</f>
        <v>-3.6257149479218072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F49C7-1853-42F7-B0CA-3DD128B7ABC9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194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165130</v>
      </c>
      <c r="C7" s="237">
        <v>88820</v>
      </c>
      <c r="D7" s="237">
        <v>860034</v>
      </c>
      <c r="E7" s="237">
        <v>625247</v>
      </c>
      <c r="F7" s="238">
        <v>-27.299734661652909</v>
      </c>
      <c r="G7" s="6"/>
    </row>
    <row r="8" spans="1:14" s="33" customFormat="1" ht="15.6" customHeight="1">
      <c r="A8" s="236" t="s">
        <v>11</v>
      </c>
      <c r="B8" s="237">
        <v>0</v>
      </c>
      <c r="C8" s="237">
        <v>70</v>
      </c>
      <c r="D8" s="237">
        <v>6</v>
      </c>
      <c r="E8" s="237">
        <v>438</v>
      </c>
      <c r="F8" s="238">
        <v>7200</v>
      </c>
      <c r="G8" s="245"/>
    </row>
    <row r="9" spans="1:14" ht="15.6" customHeight="1">
      <c r="A9" s="236" t="s">
        <v>8</v>
      </c>
      <c r="B9" s="237">
        <v>10003</v>
      </c>
      <c r="C9" s="237">
        <v>9181</v>
      </c>
      <c r="D9" s="237">
        <v>24234</v>
      </c>
      <c r="E9" s="237">
        <v>49192</v>
      </c>
      <c r="F9" s="238">
        <v>102.9875381695139</v>
      </c>
      <c r="G9" s="246"/>
    </row>
    <row r="10" spans="1:14" ht="15.6" customHeight="1">
      <c r="A10" s="236" t="s">
        <v>10</v>
      </c>
      <c r="B10" s="237">
        <v>8682</v>
      </c>
      <c r="C10" s="237">
        <v>20168</v>
      </c>
      <c r="D10" s="237">
        <v>107338</v>
      </c>
      <c r="E10" s="237">
        <v>126989</v>
      </c>
      <c r="F10" s="238">
        <v>18.307589111032438</v>
      </c>
    </row>
    <row r="11" spans="1:14" ht="15.6" customHeight="1">
      <c r="A11" s="236" t="s">
        <v>9</v>
      </c>
      <c r="B11" s="237">
        <v>304367</v>
      </c>
      <c r="C11" s="237">
        <v>300358</v>
      </c>
      <c r="D11" s="237">
        <v>1529309</v>
      </c>
      <c r="E11" s="237">
        <v>1554683</v>
      </c>
      <c r="F11" s="238">
        <v>1.6591807149503519</v>
      </c>
    </row>
    <row r="12" spans="1:14" ht="15.6" customHeight="1">
      <c r="A12" s="236" t="s">
        <v>6</v>
      </c>
      <c r="B12" s="237">
        <v>0</v>
      </c>
      <c r="C12" s="237">
        <v>0</v>
      </c>
      <c r="D12" s="237">
        <v>4009</v>
      </c>
      <c r="E12" s="237">
        <v>428</v>
      </c>
      <c r="F12" s="238">
        <v>-89.324020952856074</v>
      </c>
    </row>
    <row r="13" spans="1:14" ht="15.6" customHeight="1">
      <c r="A13" s="236" t="s">
        <v>175</v>
      </c>
      <c r="B13" s="237">
        <v>0</v>
      </c>
      <c r="C13" s="237">
        <v>0</v>
      </c>
      <c r="D13" s="237">
        <v>0</v>
      </c>
      <c r="E13" s="237">
        <v>0</v>
      </c>
      <c r="F13" s="238"/>
    </row>
    <row r="14" spans="1:14" ht="15.6" customHeight="1">
      <c r="A14" s="236" t="s">
        <v>148</v>
      </c>
      <c r="B14" s="237">
        <v>53864</v>
      </c>
      <c r="C14" s="237">
        <v>33450</v>
      </c>
      <c r="D14" s="237">
        <v>202538</v>
      </c>
      <c r="E14" s="237">
        <v>312365</v>
      </c>
      <c r="F14" s="238">
        <v>54.22537992870474</v>
      </c>
    </row>
    <row r="15" spans="1:14" ht="15.6" customHeight="1">
      <c r="A15" s="236" t="s">
        <v>145</v>
      </c>
      <c r="B15" s="237">
        <v>120689</v>
      </c>
      <c r="C15" s="237">
        <v>204790</v>
      </c>
      <c r="D15" s="237">
        <v>1272349</v>
      </c>
      <c r="E15" s="237">
        <v>1317589</v>
      </c>
      <c r="F15" s="238">
        <v>3.5556282120707441</v>
      </c>
    </row>
    <row r="16" spans="1:14" ht="15.6" customHeight="1">
      <c r="A16" s="236" t="s">
        <v>144</v>
      </c>
      <c r="B16" s="237">
        <v>310779</v>
      </c>
      <c r="C16" s="237">
        <v>268551</v>
      </c>
      <c r="D16" s="237">
        <v>2107425</v>
      </c>
      <c r="E16" s="237">
        <v>2043151</v>
      </c>
      <c r="F16" s="238">
        <v>-3.0498831512390718</v>
      </c>
      <c r="G16" s="1"/>
    </row>
    <row r="17" spans="1:10" ht="15.6" customHeight="1">
      <c r="A17" s="236" t="s">
        <v>150</v>
      </c>
      <c r="B17" s="237">
        <v>40774</v>
      </c>
      <c r="C17" s="237">
        <v>19363</v>
      </c>
      <c r="D17" s="237">
        <v>491281</v>
      </c>
      <c r="E17" s="237">
        <v>680538</v>
      </c>
      <c r="F17" s="238">
        <v>38.523166985900133</v>
      </c>
      <c r="G17" s="2"/>
    </row>
    <row r="18" spans="1:10" ht="15.6" customHeight="1">
      <c r="A18" s="236" t="s">
        <v>147</v>
      </c>
      <c r="B18" s="237">
        <v>2710</v>
      </c>
      <c r="C18" s="237">
        <v>1984</v>
      </c>
      <c r="D18" s="237">
        <v>7247</v>
      </c>
      <c r="E18" s="237">
        <v>12592</v>
      </c>
      <c r="F18" s="238">
        <v>73.754657099489435</v>
      </c>
    </row>
    <row r="19" spans="1:10" ht="15.6" customHeight="1">
      <c r="A19" s="236" t="s">
        <v>143</v>
      </c>
      <c r="B19" s="237">
        <v>2666</v>
      </c>
      <c r="C19" s="237">
        <v>38337</v>
      </c>
      <c r="D19" s="237">
        <v>50909</v>
      </c>
      <c r="E19" s="237">
        <v>275960</v>
      </c>
      <c r="F19" s="238">
        <v>442.06525368795297</v>
      </c>
    </row>
    <row r="20" spans="1:10" ht="15.6" customHeight="1">
      <c r="A20" s="236" t="s">
        <v>142</v>
      </c>
      <c r="B20" s="237">
        <v>3381</v>
      </c>
      <c r="C20" s="237">
        <v>7840</v>
      </c>
      <c r="D20" s="237">
        <v>27921</v>
      </c>
      <c r="E20" s="237">
        <v>49282</v>
      </c>
      <c r="F20" s="238">
        <v>76.505139500734202</v>
      </c>
      <c r="J20" s="247"/>
    </row>
    <row r="21" spans="1:10" ht="15.6" customHeight="1">
      <c r="A21" s="236" t="s">
        <v>149</v>
      </c>
      <c r="B21" s="237">
        <v>335519</v>
      </c>
      <c r="C21" s="237">
        <v>373776</v>
      </c>
      <c r="D21" s="237">
        <v>1705641</v>
      </c>
      <c r="E21" s="237">
        <v>1571251</v>
      </c>
      <c r="F21" s="238">
        <v>-7.8791492465296074</v>
      </c>
    </row>
    <row r="22" spans="1:10" ht="15.6" customHeight="1">
      <c r="A22" s="236" t="s">
        <v>146</v>
      </c>
      <c r="B22" s="237">
        <v>15355</v>
      </c>
      <c r="C22" s="237">
        <v>29764</v>
      </c>
      <c r="D22" s="237">
        <v>96870</v>
      </c>
      <c r="E22" s="237">
        <v>99710</v>
      </c>
      <c r="F22" s="238">
        <v>2.9317642200887799</v>
      </c>
    </row>
    <row r="23" spans="1:10" ht="15.6" customHeight="1">
      <c r="A23" s="236" t="s">
        <v>165</v>
      </c>
      <c r="B23" s="237">
        <v>0</v>
      </c>
      <c r="C23" s="237">
        <v>1815</v>
      </c>
      <c r="D23" s="237">
        <v>15120</v>
      </c>
      <c r="E23" s="237">
        <v>14103</v>
      </c>
      <c r="F23" s="238">
        <v>-6.7261904761904816</v>
      </c>
    </row>
    <row r="24" spans="1:10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10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10" ht="15.6" customHeight="1">
      <c r="A26" s="236" t="s">
        <v>152</v>
      </c>
      <c r="B26" s="237">
        <v>0</v>
      </c>
      <c r="C26" s="237">
        <v>5313</v>
      </c>
      <c r="D26" s="237">
        <v>3577</v>
      </c>
      <c r="E26" s="237">
        <v>5313</v>
      </c>
      <c r="F26" s="238">
        <v>48.532289628180052</v>
      </c>
    </row>
    <row r="27" spans="1:10" ht="15.6" customHeight="1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10" ht="15.6" customHeight="1">
      <c r="A28" s="236" t="s">
        <v>177</v>
      </c>
      <c r="B28" s="237">
        <v>6012</v>
      </c>
      <c r="C28" s="237">
        <v>32</v>
      </c>
      <c r="D28" s="237">
        <v>66881</v>
      </c>
      <c r="E28" s="237">
        <v>31299</v>
      </c>
      <c r="F28" s="238">
        <v>-53.201955712384681</v>
      </c>
    </row>
    <row r="29" spans="1:10" ht="15.6" customHeight="1">
      <c r="A29" s="236" t="s">
        <v>178</v>
      </c>
      <c r="B29" s="237">
        <v>0</v>
      </c>
      <c r="C29" s="237">
        <v>0</v>
      </c>
      <c r="D29" s="237">
        <v>7012</v>
      </c>
      <c r="E29" s="237">
        <v>0</v>
      </c>
      <c r="F29" s="238">
        <v>-100</v>
      </c>
    </row>
    <row r="30" spans="1:10" ht="15.6" customHeight="1">
      <c r="A30" s="236" t="s">
        <v>179</v>
      </c>
      <c r="B30" s="237">
        <v>0</v>
      </c>
      <c r="C30" s="237">
        <v>0</v>
      </c>
      <c r="D30" s="237">
        <v>0</v>
      </c>
      <c r="E30" s="237">
        <v>3142</v>
      </c>
      <c r="F30" s="238"/>
    </row>
    <row r="31" spans="1:10" ht="15.6" customHeight="1">
      <c r="A31" s="236" t="s">
        <v>180</v>
      </c>
      <c r="B31" s="237">
        <v>212422</v>
      </c>
      <c r="C31" s="237">
        <v>288454</v>
      </c>
      <c r="D31" s="237">
        <v>1315866</v>
      </c>
      <c r="E31" s="237">
        <v>1252392</v>
      </c>
      <c r="F31" s="238">
        <v>-4.8237434510808868</v>
      </c>
    </row>
    <row r="32" spans="1:10" ht="15.6" customHeight="1">
      <c r="A32" s="236" t="s">
        <v>181</v>
      </c>
      <c r="B32" s="237">
        <v>30537</v>
      </c>
      <c r="C32" s="237">
        <v>14316</v>
      </c>
      <c r="D32" s="237">
        <v>119671</v>
      </c>
      <c r="E32" s="237">
        <v>118385</v>
      </c>
      <c r="F32" s="238">
        <v>-1.074612897026014</v>
      </c>
    </row>
    <row r="33" spans="1:6" ht="15.6" customHeight="1">
      <c r="A33" s="236" t="s">
        <v>182</v>
      </c>
      <c r="B33" s="237">
        <v>0</v>
      </c>
      <c r="C33" s="237">
        <v>0</v>
      </c>
      <c r="D33" s="237">
        <v>23</v>
      </c>
      <c r="E33" s="237">
        <v>3</v>
      </c>
      <c r="F33" s="238">
        <v>-86.956521739130437</v>
      </c>
    </row>
    <row r="34" spans="1:6" ht="15.6" customHeight="1">
      <c r="A34" s="236" t="s">
        <v>183</v>
      </c>
      <c r="B34" s="237">
        <v>0</v>
      </c>
      <c r="C34" s="237">
        <v>50</v>
      </c>
      <c r="D34" s="237">
        <v>0</v>
      </c>
      <c r="E34" s="237">
        <v>89</v>
      </c>
    </row>
    <row r="35" spans="1:6" ht="15.6" customHeight="1">
      <c r="A35" s="240" t="s">
        <v>153</v>
      </c>
      <c r="B35" s="241">
        <f>SUM(B7:B34)</f>
        <v>1622890</v>
      </c>
      <c r="C35" s="241">
        <f>SUM(C7:C34)</f>
        <v>1706432</v>
      </c>
      <c r="D35" s="241">
        <f>SUM(D7:D34)</f>
        <v>10015261</v>
      </c>
      <c r="E35" s="241">
        <f>SUM(E7:E34)</f>
        <v>10144141</v>
      </c>
      <c r="F35" s="242">
        <f>E35*100/D35-100</f>
        <v>1.2868361593372413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5" priority="1">
      <formula>MOD(ROW(),2)=0</formula>
    </cfRule>
  </conditionalFormatting>
  <conditionalFormatting sqref="F7:F35">
    <cfRule type="expression" dxfId="4" priority="2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DBF7D-321D-4ABA-92E3-4B7240B8C0C1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195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48270</v>
      </c>
      <c r="C7" s="237">
        <v>40622</v>
      </c>
      <c r="D7" s="237">
        <v>309426</v>
      </c>
      <c r="E7" s="237">
        <v>255565</v>
      </c>
      <c r="F7" s="238">
        <v>-17.406746685798861</v>
      </c>
      <c r="G7" s="6"/>
    </row>
    <row r="8" spans="1:14" s="33" customFormat="1" ht="15.6" customHeight="1">
      <c r="A8" s="236" t="s">
        <v>11</v>
      </c>
      <c r="B8" s="237">
        <v>14157</v>
      </c>
      <c r="C8" s="237">
        <v>58264</v>
      </c>
      <c r="D8" s="237">
        <v>198800</v>
      </c>
      <c r="E8" s="237">
        <v>389786</v>
      </c>
      <c r="F8" s="238">
        <v>96.069416498993974</v>
      </c>
      <c r="G8" s="239"/>
    </row>
    <row r="9" spans="1:14" ht="15.6" customHeight="1">
      <c r="A9" s="236" t="s">
        <v>8</v>
      </c>
      <c r="B9" s="237">
        <v>90134</v>
      </c>
      <c r="C9" s="237">
        <v>365457</v>
      </c>
      <c r="D9" s="237">
        <v>1509324</v>
      </c>
      <c r="E9" s="237">
        <v>1815762</v>
      </c>
      <c r="F9" s="238">
        <v>20.302996573300359</v>
      </c>
      <c r="G9" s="6"/>
    </row>
    <row r="10" spans="1:14" ht="15.6" customHeight="1">
      <c r="A10" s="236" t="s">
        <v>10</v>
      </c>
      <c r="B10" s="237">
        <v>90003</v>
      </c>
      <c r="C10" s="237">
        <v>33227</v>
      </c>
      <c r="D10" s="237">
        <v>486904</v>
      </c>
      <c r="E10" s="237">
        <v>392582</v>
      </c>
      <c r="F10" s="238">
        <v>-19.37178581404137</v>
      </c>
    </row>
    <row r="11" spans="1:14" ht="15.6" customHeight="1">
      <c r="A11" s="236" t="s">
        <v>9</v>
      </c>
      <c r="B11" s="237">
        <v>0</v>
      </c>
      <c r="C11" s="237">
        <v>31</v>
      </c>
      <c r="D11" s="237">
        <v>5140</v>
      </c>
      <c r="E11" s="237">
        <v>44</v>
      </c>
      <c r="F11" s="238">
        <v>-99.143968871595334</v>
      </c>
    </row>
    <row r="12" spans="1:14" ht="15.6" customHeight="1">
      <c r="A12" s="236" t="s">
        <v>6</v>
      </c>
      <c r="B12" s="237">
        <v>42023</v>
      </c>
      <c r="C12" s="237">
        <v>51502</v>
      </c>
      <c r="D12" s="237">
        <v>252994</v>
      </c>
      <c r="E12" s="237">
        <v>307408</v>
      </c>
      <c r="F12" s="238">
        <v>21.508019953042361</v>
      </c>
    </row>
    <row r="13" spans="1:14" ht="15.6" customHeight="1">
      <c r="A13" s="236" t="s">
        <v>175</v>
      </c>
      <c r="B13" s="237">
        <v>6</v>
      </c>
      <c r="C13" s="237">
        <v>12</v>
      </c>
      <c r="D13" s="237">
        <v>66</v>
      </c>
      <c r="E13" s="237">
        <v>59</v>
      </c>
      <c r="F13" s="238">
        <v>-10.606060606060611</v>
      </c>
    </row>
    <row r="14" spans="1:14" ht="15.6" customHeight="1">
      <c r="A14" s="236" t="s">
        <v>148</v>
      </c>
      <c r="B14" s="237">
        <v>134523</v>
      </c>
      <c r="C14" s="237">
        <v>168349</v>
      </c>
      <c r="D14" s="237">
        <v>646051</v>
      </c>
      <c r="E14" s="237">
        <v>726048</v>
      </c>
      <c r="F14" s="238">
        <v>12.382458969957479</v>
      </c>
    </row>
    <row r="15" spans="1:14" ht="15.6" customHeight="1">
      <c r="A15" s="236" t="s">
        <v>145</v>
      </c>
      <c r="B15" s="237">
        <v>183651</v>
      </c>
      <c r="C15" s="237">
        <v>144675</v>
      </c>
      <c r="D15" s="237">
        <v>1123952</v>
      </c>
      <c r="E15" s="237">
        <v>817176</v>
      </c>
      <c r="F15" s="238">
        <v>-27.294404031488899</v>
      </c>
    </row>
    <row r="16" spans="1:14" ht="15.6" customHeight="1">
      <c r="A16" s="236" t="s">
        <v>144</v>
      </c>
      <c r="B16" s="237">
        <v>199335</v>
      </c>
      <c r="C16" s="237">
        <v>68560</v>
      </c>
      <c r="D16" s="237">
        <v>988881</v>
      </c>
      <c r="E16" s="237">
        <v>1282697</v>
      </c>
      <c r="F16" s="238">
        <v>29.711967365132921</v>
      </c>
      <c r="G16" s="1"/>
    </row>
    <row r="17" spans="1:7" ht="15.6" customHeight="1">
      <c r="A17" s="236" t="s">
        <v>150</v>
      </c>
      <c r="B17" s="237">
        <v>48216</v>
      </c>
      <c r="C17" s="237">
        <v>79957</v>
      </c>
      <c r="D17" s="237">
        <v>450052</v>
      </c>
      <c r="E17" s="237">
        <v>458119</v>
      </c>
      <c r="F17" s="238">
        <v>1.792459538008941</v>
      </c>
      <c r="G17" s="2"/>
    </row>
    <row r="18" spans="1:7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>
      <c r="A19" s="236" t="s">
        <v>143</v>
      </c>
      <c r="B19" s="237">
        <v>60555</v>
      </c>
      <c r="C19" s="237">
        <v>23463</v>
      </c>
      <c r="D19" s="237">
        <v>426997</v>
      </c>
      <c r="E19" s="237">
        <v>255926</v>
      </c>
      <c r="F19" s="238">
        <v>-40.063747520474379</v>
      </c>
    </row>
    <row r="20" spans="1:7" ht="15.6" customHeight="1">
      <c r="A20" s="236" t="s">
        <v>142</v>
      </c>
      <c r="B20" s="237">
        <v>239483</v>
      </c>
      <c r="C20" s="237">
        <v>174404</v>
      </c>
      <c r="D20" s="237">
        <v>1292330</v>
      </c>
      <c r="E20" s="237">
        <v>1093451</v>
      </c>
      <c r="F20" s="238">
        <v>-15.389180781998411</v>
      </c>
    </row>
    <row r="21" spans="1:7" ht="15.6" customHeight="1">
      <c r="A21" s="236" t="s">
        <v>149</v>
      </c>
      <c r="B21" s="237">
        <v>207291</v>
      </c>
      <c r="C21" s="237">
        <v>128994</v>
      </c>
      <c r="D21" s="237">
        <v>950366</v>
      </c>
      <c r="E21" s="237">
        <v>785829</v>
      </c>
      <c r="F21" s="238">
        <v>-17.31301414402451</v>
      </c>
    </row>
    <row r="22" spans="1:7" ht="15.6" customHeight="1">
      <c r="A22" s="236" t="s">
        <v>146</v>
      </c>
      <c r="B22" s="237">
        <v>5042</v>
      </c>
      <c r="C22" s="237">
        <v>27</v>
      </c>
      <c r="D22" s="237">
        <v>5059</v>
      </c>
      <c r="E22" s="237">
        <v>2531</v>
      </c>
      <c r="F22" s="238">
        <v>-49.970349871516113</v>
      </c>
    </row>
    <row r="23" spans="1:7" ht="15.6" customHeight="1">
      <c r="A23" s="236" t="s">
        <v>165</v>
      </c>
      <c r="B23" s="237">
        <v>40257</v>
      </c>
      <c r="C23" s="237">
        <v>12450</v>
      </c>
      <c r="D23" s="237">
        <v>172418</v>
      </c>
      <c r="E23" s="237">
        <v>122497</v>
      </c>
      <c r="F23" s="238">
        <v>-28.953473535245731</v>
      </c>
    </row>
    <row r="24" spans="1:7" ht="15.6" customHeight="1">
      <c r="A24" s="236" t="s">
        <v>141</v>
      </c>
      <c r="B24" s="237">
        <v>0</v>
      </c>
      <c r="C24" s="237">
        <v>0</v>
      </c>
      <c r="D24" s="237">
        <v>5036</v>
      </c>
      <c r="E24" s="237">
        <v>0</v>
      </c>
      <c r="F24" s="238">
        <v>-100</v>
      </c>
    </row>
    <row r="25" spans="1:7" ht="15.6" customHeight="1">
      <c r="A25" s="236" t="s">
        <v>140</v>
      </c>
      <c r="B25" s="237">
        <v>7</v>
      </c>
      <c r="C25" s="237">
        <v>0</v>
      </c>
      <c r="D25" s="237">
        <v>72</v>
      </c>
      <c r="E25" s="237">
        <v>15</v>
      </c>
      <c r="F25" s="238">
        <v>-79.166666666666671</v>
      </c>
    </row>
    <row r="26" spans="1:7" ht="15.6" customHeight="1">
      <c r="A26" s="236" t="s">
        <v>152</v>
      </c>
      <c r="B26" s="237">
        <v>82686</v>
      </c>
      <c r="C26" s="237">
        <v>14810</v>
      </c>
      <c r="D26" s="237">
        <v>298651</v>
      </c>
      <c r="E26" s="237">
        <v>310908</v>
      </c>
      <c r="F26" s="238">
        <v>4.1041215331607788</v>
      </c>
    </row>
    <row r="27" spans="1:7" ht="15.6" customHeight="1">
      <c r="A27" s="236" t="s">
        <v>173</v>
      </c>
      <c r="B27" s="237">
        <v>3538</v>
      </c>
      <c r="C27" s="237">
        <v>5871</v>
      </c>
      <c r="D27" s="237">
        <v>52158</v>
      </c>
      <c r="E27" s="237">
        <v>49064</v>
      </c>
      <c r="F27" s="238">
        <v>-5.9319759193220554</v>
      </c>
    </row>
    <row r="28" spans="1:7" ht="15.6" customHeight="1">
      <c r="A28" s="236" t="s">
        <v>177</v>
      </c>
      <c r="B28" s="237">
        <v>0</v>
      </c>
      <c r="C28" s="237">
        <v>0</v>
      </c>
      <c r="D28" s="237">
        <v>1981</v>
      </c>
      <c r="E28" s="237">
        <v>0</v>
      </c>
      <c r="F28" s="238">
        <v>-100</v>
      </c>
    </row>
    <row r="29" spans="1:7" ht="15.6" customHeight="1">
      <c r="A29" s="236" t="s">
        <v>178</v>
      </c>
      <c r="B29" s="237">
        <v>75857</v>
      </c>
      <c r="C29" s="237">
        <v>47467</v>
      </c>
      <c r="D29" s="237">
        <v>605418</v>
      </c>
      <c r="E29" s="237">
        <v>517087</v>
      </c>
      <c r="F29" s="238">
        <v>-14.590084866984469</v>
      </c>
    </row>
    <row r="30" spans="1:7" ht="15.6" customHeight="1">
      <c r="A30" s="236" t="s">
        <v>179</v>
      </c>
      <c r="B30" s="237">
        <v>25440</v>
      </c>
      <c r="C30" s="237">
        <v>12018</v>
      </c>
      <c r="D30" s="237">
        <v>216271</v>
      </c>
      <c r="E30" s="237">
        <v>132643</v>
      </c>
      <c r="F30" s="238">
        <v>-38.66815245687124</v>
      </c>
    </row>
    <row r="31" spans="1:7" ht="15.6" customHeight="1">
      <c r="A31" s="236" t="s">
        <v>180</v>
      </c>
      <c r="B31" s="237">
        <v>15034</v>
      </c>
      <c r="C31" s="237">
        <v>14772</v>
      </c>
      <c r="D31" s="237">
        <v>35808</v>
      </c>
      <c r="E31" s="237">
        <v>141198</v>
      </c>
      <c r="F31" s="238">
        <v>294.31970509383382</v>
      </c>
    </row>
    <row r="32" spans="1:7" ht="15.6" customHeight="1">
      <c r="A32" s="236" t="s">
        <v>181</v>
      </c>
      <c r="B32" s="237">
        <v>67938</v>
      </c>
      <c r="C32" s="237">
        <v>37993</v>
      </c>
      <c r="D32" s="237">
        <v>349860</v>
      </c>
      <c r="E32" s="237">
        <v>235039</v>
      </c>
      <c r="F32" s="238">
        <v>-32.819127651060427</v>
      </c>
    </row>
    <row r="33" spans="1:6" ht="15.6" customHeight="1">
      <c r="A33" s="236" t="s">
        <v>182</v>
      </c>
      <c r="B33" s="237">
        <v>0</v>
      </c>
      <c r="C33" s="237">
        <v>0</v>
      </c>
      <c r="D33" s="237">
        <v>0</v>
      </c>
      <c r="E33" s="237">
        <v>108</v>
      </c>
      <c r="F33" s="238"/>
    </row>
    <row r="34" spans="1:6" ht="15.6" customHeight="1">
      <c r="A34" s="236" t="s">
        <v>183</v>
      </c>
      <c r="B34" s="237">
        <v>6310</v>
      </c>
      <c r="C34" s="237">
        <v>1262</v>
      </c>
      <c r="D34" s="237">
        <v>27239</v>
      </c>
      <c r="E34" s="237">
        <v>38712</v>
      </c>
      <c r="F34" s="238">
        <v>42.119754763390723</v>
      </c>
    </row>
    <row r="35" spans="1:6" ht="15.6" customHeight="1">
      <c r="A35" s="240" t="s">
        <v>153</v>
      </c>
      <c r="B35" s="241">
        <f>SUM(B7:B34)</f>
        <v>1679756</v>
      </c>
      <c r="C35" s="241">
        <f>SUM(C7:C34)</f>
        <v>1484187</v>
      </c>
      <c r="D35" s="241">
        <f>SUM(D7:D34)</f>
        <v>10411254</v>
      </c>
      <c r="E35" s="241">
        <f>SUM(E7:E34)</f>
        <v>10130254</v>
      </c>
      <c r="F35" s="242">
        <f>E35*100/D35-100</f>
        <v>-2.6990024448543863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6F638-D755-44F3-9E43-150B5038717C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196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12704</v>
      </c>
      <c r="C7" s="237">
        <v>9129</v>
      </c>
      <c r="D7" s="237">
        <v>49799</v>
      </c>
      <c r="E7" s="237">
        <v>56796</v>
      </c>
      <c r="F7" s="238">
        <v>14.05048294142453</v>
      </c>
      <c r="G7" s="6"/>
    </row>
    <row r="8" spans="1:14" s="33" customFormat="1" ht="15.6" customHeight="1">
      <c r="A8" s="236" t="s">
        <v>11</v>
      </c>
      <c r="B8" s="237">
        <v>10345</v>
      </c>
      <c r="C8" s="237">
        <v>18069</v>
      </c>
      <c r="D8" s="237">
        <v>57421</v>
      </c>
      <c r="E8" s="237">
        <v>65415</v>
      </c>
      <c r="F8" s="238">
        <v>13.9217359502621</v>
      </c>
    </row>
    <row r="9" spans="1:14" ht="15.6" customHeight="1">
      <c r="A9" s="236" t="s">
        <v>8</v>
      </c>
      <c r="B9" s="237">
        <v>37117</v>
      </c>
      <c r="C9" s="237">
        <v>38248</v>
      </c>
      <c r="D9" s="237">
        <v>239167</v>
      </c>
      <c r="E9" s="237">
        <v>203432</v>
      </c>
      <c r="F9" s="238">
        <v>-14.94144259032392</v>
      </c>
      <c r="G9" s="6"/>
    </row>
    <row r="10" spans="1:14" ht="15.6" customHeight="1">
      <c r="A10" s="236" t="s">
        <v>10</v>
      </c>
      <c r="B10" s="237">
        <v>108853</v>
      </c>
      <c r="C10" s="237">
        <v>51122</v>
      </c>
      <c r="D10" s="237">
        <v>607170</v>
      </c>
      <c r="E10" s="237">
        <v>222973</v>
      </c>
      <c r="F10" s="238">
        <v>-63.276677042673377</v>
      </c>
    </row>
    <row r="11" spans="1:14" ht="15.6" customHeight="1">
      <c r="A11" s="236" t="s">
        <v>9</v>
      </c>
      <c r="B11" s="237">
        <v>447467</v>
      </c>
      <c r="C11" s="237">
        <v>473571</v>
      </c>
      <c r="D11" s="237">
        <v>2840714</v>
      </c>
      <c r="E11" s="237">
        <v>2786819</v>
      </c>
      <c r="F11" s="238">
        <v>-1.8972342868729439</v>
      </c>
    </row>
    <row r="12" spans="1:14" ht="15.6" customHeight="1">
      <c r="A12" s="236" t="s">
        <v>6</v>
      </c>
      <c r="B12" s="237">
        <v>23409</v>
      </c>
      <c r="C12" s="237">
        <v>27099</v>
      </c>
      <c r="D12" s="237">
        <v>159535</v>
      </c>
      <c r="E12" s="237">
        <v>133644</v>
      </c>
      <c r="F12" s="238">
        <v>-16.22904064938729</v>
      </c>
    </row>
    <row r="13" spans="1:14" ht="15.6" customHeight="1">
      <c r="A13" s="236" t="s">
        <v>175</v>
      </c>
      <c r="B13" s="237">
        <v>189</v>
      </c>
      <c r="C13" s="237">
        <v>126</v>
      </c>
      <c r="D13" s="237">
        <v>2612</v>
      </c>
      <c r="E13" s="237">
        <v>1020</v>
      </c>
      <c r="F13" s="238">
        <v>-60.949464012251148</v>
      </c>
    </row>
    <row r="14" spans="1:14" ht="15.6" customHeight="1">
      <c r="A14" s="236" t="s">
        <v>148</v>
      </c>
      <c r="B14" s="237">
        <v>832877</v>
      </c>
      <c r="C14" s="237">
        <v>803173</v>
      </c>
      <c r="D14" s="237">
        <v>4975577</v>
      </c>
      <c r="E14" s="237">
        <v>4647794</v>
      </c>
      <c r="F14" s="238">
        <v>-6.587838958175098</v>
      </c>
    </row>
    <row r="15" spans="1:14" ht="15.6" customHeight="1">
      <c r="A15" s="236" t="s">
        <v>145</v>
      </c>
      <c r="B15" s="237">
        <v>283805</v>
      </c>
      <c r="C15" s="237">
        <v>245513</v>
      </c>
      <c r="D15" s="237">
        <v>1565524</v>
      </c>
      <c r="E15" s="237">
        <v>1446374</v>
      </c>
      <c r="F15" s="238">
        <v>-7.610870226199026</v>
      </c>
    </row>
    <row r="16" spans="1:14" ht="15.6" customHeight="1">
      <c r="A16" s="236" t="s">
        <v>144</v>
      </c>
      <c r="B16" s="237">
        <v>30918</v>
      </c>
      <c r="C16" s="237">
        <v>28000</v>
      </c>
      <c r="D16" s="237">
        <v>178991</v>
      </c>
      <c r="E16" s="237">
        <v>131547</v>
      </c>
      <c r="F16" s="238">
        <v>-26.506360655005</v>
      </c>
      <c r="G16" s="1"/>
    </row>
    <row r="17" spans="1:8" ht="15.6" customHeight="1">
      <c r="A17" s="236" t="s">
        <v>150</v>
      </c>
      <c r="B17" s="237">
        <v>74263</v>
      </c>
      <c r="C17" s="237">
        <v>76728</v>
      </c>
      <c r="D17" s="237">
        <v>402717</v>
      </c>
      <c r="E17" s="237">
        <v>403323</v>
      </c>
      <c r="F17" s="238">
        <v>0.15047787900684281</v>
      </c>
      <c r="G17" s="2"/>
    </row>
    <row r="18" spans="1:8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8" ht="15.6" customHeight="1">
      <c r="A19" s="236" t="s">
        <v>143</v>
      </c>
      <c r="B19" s="237">
        <v>59412</v>
      </c>
      <c r="C19" s="237">
        <v>47047</v>
      </c>
      <c r="D19" s="237">
        <v>323336</v>
      </c>
      <c r="E19" s="237">
        <v>326491</v>
      </c>
      <c r="F19" s="238">
        <v>0.97576514832867645</v>
      </c>
      <c r="H19" s="248"/>
    </row>
    <row r="20" spans="1:8" ht="15.6" customHeight="1">
      <c r="A20" s="236" t="s">
        <v>142</v>
      </c>
      <c r="B20" s="237">
        <v>72617</v>
      </c>
      <c r="C20" s="237">
        <v>77604</v>
      </c>
      <c r="D20" s="237">
        <v>446218</v>
      </c>
      <c r="E20" s="237">
        <v>440749</v>
      </c>
      <c r="F20" s="238">
        <v>-1.22563410709563</v>
      </c>
    </row>
    <row r="21" spans="1:8" ht="15.6" customHeight="1">
      <c r="A21" s="236" t="s">
        <v>149</v>
      </c>
      <c r="B21" s="237">
        <v>14912</v>
      </c>
      <c r="C21" s="237">
        <v>4825</v>
      </c>
      <c r="D21" s="237">
        <v>111928</v>
      </c>
      <c r="E21" s="237">
        <v>41179</v>
      </c>
      <c r="F21" s="238">
        <v>-63.209384604388532</v>
      </c>
    </row>
    <row r="22" spans="1:8" ht="15.6" customHeight="1">
      <c r="A22" s="236" t="s">
        <v>146</v>
      </c>
      <c r="B22" s="237">
        <v>16550</v>
      </c>
      <c r="C22" s="237">
        <v>19039</v>
      </c>
      <c r="D22" s="237">
        <v>96736</v>
      </c>
      <c r="E22" s="237">
        <v>111190</v>
      </c>
      <c r="F22" s="238">
        <v>14.94169698974528</v>
      </c>
    </row>
    <row r="23" spans="1:8" ht="15.6" customHeight="1">
      <c r="A23" s="236" t="s">
        <v>165</v>
      </c>
      <c r="B23" s="237">
        <v>17947</v>
      </c>
      <c r="C23" s="237">
        <v>43742</v>
      </c>
      <c r="D23" s="237">
        <v>74988</v>
      </c>
      <c r="E23" s="237">
        <v>231317</v>
      </c>
      <c r="F23" s="238">
        <v>208.4720221902171</v>
      </c>
    </row>
    <row r="24" spans="1:8" ht="15.6" customHeight="1">
      <c r="A24" s="236" t="s">
        <v>141</v>
      </c>
      <c r="B24" s="237">
        <v>46944</v>
      </c>
      <c r="C24" s="237">
        <v>52043</v>
      </c>
      <c r="D24" s="237">
        <v>300200</v>
      </c>
      <c r="E24" s="237">
        <v>306005</v>
      </c>
      <c r="F24" s="238">
        <v>1.933710859427052</v>
      </c>
    </row>
    <row r="25" spans="1:8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8" ht="15.6" customHeight="1">
      <c r="A26" s="236" t="s">
        <v>152</v>
      </c>
      <c r="B26" s="237">
        <v>7695</v>
      </c>
      <c r="C26" s="237">
        <v>997</v>
      </c>
      <c r="D26" s="237">
        <v>46371</v>
      </c>
      <c r="E26" s="237">
        <v>8701</v>
      </c>
      <c r="F26" s="238">
        <v>-81.236117400961803</v>
      </c>
    </row>
    <row r="27" spans="1:8" ht="15.6" customHeight="1">
      <c r="A27" s="236" t="s">
        <v>173</v>
      </c>
      <c r="B27" s="237">
        <v>106366</v>
      </c>
      <c r="C27" s="237">
        <v>89724</v>
      </c>
      <c r="D27" s="237">
        <v>494040</v>
      </c>
      <c r="E27" s="237">
        <v>488031</v>
      </c>
      <c r="F27" s="238">
        <v>-1.216298275443279</v>
      </c>
    </row>
    <row r="28" spans="1:8" ht="15.6" customHeight="1">
      <c r="A28" s="236" t="s">
        <v>177</v>
      </c>
      <c r="B28" s="237">
        <v>2306</v>
      </c>
      <c r="C28" s="237">
        <v>3773</v>
      </c>
      <c r="D28" s="237">
        <v>33785</v>
      </c>
      <c r="E28" s="237">
        <v>42191</v>
      </c>
      <c r="F28" s="238">
        <v>24.880864288885601</v>
      </c>
    </row>
    <row r="29" spans="1:8" ht="15.6" customHeight="1">
      <c r="A29" s="236" t="s">
        <v>178</v>
      </c>
      <c r="B29" s="237">
        <v>132244</v>
      </c>
      <c r="C29" s="237">
        <v>125831</v>
      </c>
      <c r="D29" s="237">
        <v>840485</v>
      </c>
      <c r="E29" s="237">
        <v>803218</v>
      </c>
      <c r="F29" s="238">
        <v>-4.4339875191109854</v>
      </c>
    </row>
    <row r="30" spans="1:8" ht="15.6" customHeight="1">
      <c r="A30" s="236" t="s">
        <v>179</v>
      </c>
      <c r="B30" s="237">
        <v>18638</v>
      </c>
      <c r="C30" s="237">
        <v>27179</v>
      </c>
      <c r="D30" s="237">
        <v>130942</v>
      </c>
      <c r="E30" s="237">
        <v>168616</v>
      </c>
      <c r="F30" s="238">
        <v>28.77151716026944</v>
      </c>
    </row>
    <row r="31" spans="1:8" ht="15.6" customHeight="1">
      <c r="A31" s="236" t="s">
        <v>180</v>
      </c>
      <c r="B31" s="237">
        <v>54698</v>
      </c>
      <c r="C31" s="237">
        <v>49517</v>
      </c>
      <c r="D31" s="237">
        <v>345602</v>
      </c>
      <c r="E31" s="237">
        <v>270877</v>
      </c>
      <c r="F31" s="238">
        <v>-21.621692004097198</v>
      </c>
    </row>
    <row r="32" spans="1:8" ht="15.6" customHeight="1">
      <c r="A32" s="236" t="s">
        <v>181</v>
      </c>
      <c r="B32" s="237">
        <v>1255597</v>
      </c>
      <c r="C32" s="237">
        <v>1299144</v>
      </c>
      <c r="D32" s="237">
        <v>7152700</v>
      </c>
      <c r="E32" s="237">
        <v>6763910</v>
      </c>
      <c r="F32" s="238">
        <v>-5.4355697848364883</v>
      </c>
    </row>
    <row r="33" spans="1:6" ht="15.6" customHeight="1">
      <c r="A33" s="236" t="s">
        <v>182</v>
      </c>
      <c r="B33" s="237">
        <v>193692</v>
      </c>
      <c r="C33" s="237">
        <v>163848</v>
      </c>
      <c r="D33" s="237">
        <v>996185</v>
      </c>
      <c r="E33" s="237">
        <v>950881</v>
      </c>
      <c r="F33" s="238">
        <v>-4.5477496649718736</v>
      </c>
    </row>
    <row r="34" spans="1:6" ht="15.6" customHeight="1">
      <c r="A34" s="236" t="s">
        <v>183</v>
      </c>
      <c r="B34" s="237">
        <v>22259</v>
      </c>
      <c r="C34" s="237">
        <v>24481</v>
      </c>
      <c r="D34" s="237">
        <v>134296</v>
      </c>
      <c r="E34" s="237">
        <v>146392</v>
      </c>
      <c r="F34" s="238">
        <v>9.0069696789182103</v>
      </c>
    </row>
    <row r="35" spans="1:6" ht="15.6" customHeight="1">
      <c r="A35" s="240" t="s">
        <v>153</v>
      </c>
      <c r="B35" s="241">
        <f>SUM(B7:B34)</f>
        <v>3883824</v>
      </c>
      <c r="C35" s="241">
        <f>SUM(C7:C34)</f>
        <v>3799572</v>
      </c>
      <c r="D35" s="241">
        <f>SUM(D7:D34)</f>
        <v>22607039</v>
      </c>
      <c r="E35" s="241">
        <f>SUM(E7:E34)</f>
        <v>21198885</v>
      </c>
      <c r="F35" s="242">
        <f>E35*100/D35-100</f>
        <v>-6.2288298790478507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42433-3C86-4C8A-AB8B-C3F801E278B2}">
  <sheetPr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15"/>
      <c r="B1" s="16"/>
      <c r="C1" s="16"/>
      <c r="D1" s="17"/>
      <c r="E1" s="18"/>
      <c r="F1" s="17"/>
      <c r="H1" s="19"/>
      <c r="J1" s="19"/>
      <c r="K1" s="19"/>
    </row>
    <row r="2" spans="1:11">
      <c r="A2" s="20"/>
      <c r="B2" s="17"/>
      <c r="C2" s="21"/>
      <c r="D2" s="17"/>
      <c r="E2" s="20"/>
      <c r="F2" s="17"/>
      <c r="G2" s="22"/>
      <c r="H2" s="17"/>
      <c r="I2" s="22"/>
      <c r="J2" s="17"/>
      <c r="K2" s="17"/>
    </row>
    <row r="3" spans="1:11">
      <c r="A3" s="20"/>
      <c r="B3" s="16"/>
      <c r="C3" s="21"/>
      <c r="D3" s="17"/>
      <c r="E3" s="22"/>
      <c r="F3" s="17"/>
      <c r="G3" s="22"/>
      <c r="H3" s="17"/>
      <c r="I3" s="22"/>
      <c r="J3" s="17"/>
      <c r="K3" s="17"/>
    </row>
    <row r="4" spans="1:11">
      <c r="A4" s="20"/>
      <c r="B4" s="17"/>
      <c r="C4" s="21"/>
      <c r="D4" s="19"/>
      <c r="E4" s="23"/>
      <c r="F4" s="17"/>
      <c r="G4" s="23"/>
      <c r="H4" s="19"/>
      <c r="I4" s="23"/>
      <c r="J4" s="19"/>
      <c r="K4" s="19"/>
    </row>
    <row r="5" spans="1:11">
      <c r="A5" s="20"/>
      <c r="B5" s="17"/>
      <c r="C5" s="24"/>
      <c r="D5" s="17"/>
      <c r="E5" s="22"/>
      <c r="F5" s="17"/>
      <c r="G5" s="22"/>
      <c r="H5" s="17"/>
      <c r="I5" s="22"/>
      <c r="J5" s="17"/>
      <c r="K5" s="17"/>
    </row>
    <row r="6" spans="1:11">
      <c r="A6" s="20"/>
      <c r="B6" s="17"/>
      <c r="C6" s="6"/>
      <c r="D6" s="17"/>
      <c r="E6" s="22"/>
      <c r="F6" s="17"/>
      <c r="G6" s="22"/>
      <c r="H6" s="17"/>
      <c r="I6" s="22"/>
      <c r="J6" s="17"/>
      <c r="K6" s="17"/>
    </row>
    <row r="7" spans="1:11">
      <c r="A7" s="20"/>
      <c r="B7" s="17"/>
      <c r="C7" s="21"/>
      <c r="D7" s="17"/>
      <c r="E7" s="21"/>
      <c r="F7" s="17"/>
      <c r="G7" s="22"/>
      <c r="H7" s="17"/>
      <c r="I7" s="22"/>
      <c r="J7" s="17"/>
      <c r="K7" s="17"/>
    </row>
    <row r="8" spans="1:11">
      <c r="A8" s="20"/>
      <c r="B8" s="17"/>
      <c r="C8" s="21"/>
      <c r="D8" s="19"/>
      <c r="E8" s="25"/>
      <c r="F8" s="17"/>
      <c r="G8" s="23"/>
      <c r="H8" s="19"/>
      <c r="I8" s="23"/>
      <c r="J8" s="19"/>
      <c r="K8" s="19"/>
    </row>
    <row r="9" spans="1:11">
      <c r="A9" s="20"/>
      <c r="B9" s="17"/>
      <c r="C9" s="24"/>
      <c r="D9" s="17"/>
      <c r="E9" s="21"/>
      <c r="F9" s="17"/>
      <c r="G9" s="22"/>
      <c r="H9" s="17"/>
      <c r="I9" s="22"/>
      <c r="J9" s="17"/>
      <c r="K9" s="17"/>
    </row>
    <row r="10" spans="1:11">
      <c r="A10" s="20"/>
      <c r="B10" s="17"/>
      <c r="C10" s="25"/>
      <c r="D10" s="19"/>
      <c r="E10" s="25"/>
      <c r="F10" s="17"/>
      <c r="G10" s="23"/>
      <c r="H10" s="19"/>
      <c r="I10" s="23"/>
      <c r="J10" s="19"/>
      <c r="K10" s="19"/>
    </row>
    <row r="11" spans="1:11">
      <c r="A11" s="17"/>
      <c r="B11" s="17"/>
      <c r="C11" s="21"/>
      <c r="D11" s="17"/>
      <c r="E11" s="21"/>
      <c r="F11" s="17"/>
      <c r="G11" s="20"/>
      <c r="H11" s="17"/>
      <c r="I11" s="22"/>
      <c r="J11" s="17"/>
      <c r="K11" s="17"/>
    </row>
    <row r="12" spans="1:11">
      <c r="A12" s="15"/>
      <c r="B12" s="16"/>
      <c r="C12" s="24"/>
      <c r="D12" s="16"/>
      <c r="E12" s="24"/>
      <c r="F12" s="16"/>
      <c r="G12" s="15"/>
      <c r="H12" s="16"/>
      <c r="I12" s="26"/>
      <c r="J12" s="16"/>
      <c r="K12" s="16"/>
    </row>
    <row r="13" spans="1:11">
      <c r="A13" s="20"/>
      <c r="B13" s="17"/>
      <c r="C13" s="6"/>
      <c r="D13" s="27"/>
      <c r="E13" s="6"/>
      <c r="F13" s="17"/>
      <c r="G13" s="28"/>
      <c r="H13" s="27"/>
      <c r="J13" s="27"/>
      <c r="K13" s="27"/>
    </row>
    <row r="14" spans="1:11">
      <c r="A14" s="20"/>
      <c r="B14" s="17"/>
      <c r="C14" s="21"/>
      <c r="D14" s="19"/>
      <c r="E14" s="25"/>
      <c r="F14" s="17"/>
      <c r="G14" s="18"/>
      <c r="H14" s="19"/>
      <c r="I14" s="23"/>
      <c r="J14" s="19"/>
      <c r="K14" s="19"/>
    </row>
    <row r="15" spans="1:11">
      <c r="A15" s="20"/>
      <c r="B15" s="17"/>
      <c r="C15" s="21"/>
      <c r="D15" s="17"/>
      <c r="E15" s="21"/>
      <c r="F15" s="17"/>
      <c r="G15" s="20"/>
      <c r="H15" s="17"/>
      <c r="I15" s="22"/>
      <c r="J15" s="17"/>
      <c r="K15" s="17"/>
    </row>
    <row r="16" spans="1:11">
      <c r="A16" s="20"/>
      <c r="B16" s="17"/>
      <c r="C16" s="24"/>
      <c r="D16" s="27"/>
      <c r="E16" s="6"/>
      <c r="F16" s="17"/>
      <c r="H16" s="27"/>
      <c r="J16" s="27"/>
      <c r="K16" s="27"/>
    </row>
    <row r="17" spans="1:11">
      <c r="A17" s="20"/>
      <c r="B17" s="17"/>
      <c r="C17" s="21"/>
      <c r="D17" s="19"/>
      <c r="E17" s="25"/>
      <c r="F17" s="17"/>
      <c r="G17" s="23"/>
      <c r="H17" s="19"/>
      <c r="I17" s="23"/>
      <c r="J17" s="19"/>
      <c r="K17" s="19"/>
    </row>
    <row r="18" spans="1:11">
      <c r="A18" s="20"/>
      <c r="B18" s="17"/>
      <c r="C18" s="21"/>
      <c r="D18" s="17"/>
      <c r="E18" s="17"/>
      <c r="F18" s="17"/>
      <c r="G18" s="22"/>
      <c r="H18" s="17"/>
      <c r="I18" s="22"/>
      <c r="J18" s="17"/>
      <c r="K18" s="17"/>
    </row>
    <row r="19" spans="1:11">
      <c r="A19" s="20"/>
      <c r="B19" s="17"/>
      <c r="C19" s="21"/>
      <c r="D19" s="16"/>
      <c r="E19" s="16"/>
      <c r="F19" s="27"/>
      <c r="H19" s="27"/>
      <c r="J19" s="27"/>
      <c r="K19" s="27"/>
    </row>
    <row r="20" spans="1:11">
      <c r="A20" s="20"/>
      <c r="B20" s="17"/>
      <c r="C20" s="21"/>
      <c r="D20" s="17"/>
      <c r="E20" s="21"/>
      <c r="F20" s="17"/>
      <c r="G20" s="22"/>
      <c r="H20" s="17"/>
      <c r="I20" s="22"/>
      <c r="J20" s="17"/>
      <c r="K20" s="17"/>
    </row>
    <row r="21" spans="1:11">
      <c r="A21" s="20"/>
      <c r="B21" s="17"/>
      <c r="C21" s="26"/>
      <c r="D21" s="27"/>
      <c r="E21" s="6"/>
      <c r="F21" s="27"/>
      <c r="H21" s="27"/>
      <c r="J21" s="27"/>
      <c r="K21" s="27"/>
    </row>
    <row r="22" spans="1:11">
      <c r="A22" s="20"/>
      <c r="B22" s="17"/>
      <c r="C22" s="21"/>
      <c r="D22" s="17"/>
      <c r="E22" s="21"/>
      <c r="F22" s="17"/>
      <c r="G22" s="22"/>
      <c r="H22" s="17"/>
      <c r="I22" s="22"/>
      <c r="J22" s="17"/>
      <c r="K22" s="17"/>
    </row>
    <row r="23" spans="1:11">
      <c r="A23" s="20"/>
      <c r="B23" s="17"/>
      <c r="C23" s="21"/>
      <c r="D23" s="27"/>
      <c r="E23" s="6"/>
      <c r="F23" s="27"/>
      <c r="H23" s="27"/>
      <c r="J23" s="27"/>
      <c r="K23" s="27"/>
    </row>
    <row r="24" spans="1:11">
      <c r="A24" s="20"/>
      <c r="B24" s="17"/>
      <c r="C24" s="21"/>
      <c r="D24" s="17"/>
      <c r="E24" s="21"/>
      <c r="F24" s="17"/>
      <c r="G24" s="22"/>
      <c r="H24" s="17"/>
      <c r="I24" s="22"/>
      <c r="J24" s="17"/>
      <c r="K24" s="17"/>
    </row>
    <row r="25" spans="1:11">
      <c r="A25" s="20"/>
      <c r="B25" s="17"/>
      <c r="C25" s="21"/>
      <c r="D25" s="27"/>
      <c r="E25" s="6"/>
      <c r="F25" s="27"/>
      <c r="H25" s="27"/>
      <c r="J25" s="27"/>
      <c r="K25" s="27"/>
    </row>
    <row r="26" spans="1:11">
      <c r="A26" s="20"/>
      <c r="B26" s="17"/>
      <c r="C26" s="26"/>
      <c r="D26" s="19"/>
      <c r="E26" s="25"/>
      <c r="F26" s="19"/>
      <c r="G26" s="23"/>
      <c r="H26" s="19"/>
      <c r="I26" s="23"/>
      <c r="J26" s="19"/>
      <c r="K26" s="19"/>
    </row>
    <row r="27" spans="1:11">
      <c r="A27" s="20"/>
      <c r="B27" s="17"/>
      <c r="C27" s="25"/>
      <c r="D27" s="17"/>
      <c r="E27" s="21"/>
      <c r="F27" s="17"/>
      <c r="G27" s="22"/>
      <c r="H27" s="17"/>
      <c r="I27" s="22"/>
      <c r="J27" s="17"/>
      <c r="K27" s="17"/>
    </row>
    <row r="28" spans="1:11" ht="34.799999999999997">
      <c r="A28" s="29" t="s">
        <v>163</v>
      </c>
      <c r="B28" s="17"/>
      <c r="C28" s="21"/>
      <c r="D28" s="19"/>
      <c r="E28" s="25"/>
      <c r="F28" s="19"/>
      <c r="G28" s="23"/>
      <c r="H28" s="19"/>
      <c r="I28" s="23"/>
      <c r="J28" s="19"/>
      <c r="K28" s="19"/>
    </row>
    <row r="29" spans="1:11">
      <c r="A29" s="30"/>
      <c r="B29" s="17"/>
      <c r="C29" s="21"/>
      <c r="D29" s="17"/>
      <c r="E29" s="21"/>
      <c r="F29" s="17"/>
      <c r="G29" s="20"/>
      <c r="H29" s="17"/>
      <c r="I29" s="22"/>
      <c r="J29" s="17"/>
      <c r="K29" s="17"/>
    </row>
    <row r="30" spans="1:11">
      <c r="A30" s="20"/>
      <c r="B30" s="17"/>
      <c r="C30" s="24"/>
      <c r="D30" s="16"/>
      <c r="E30" s="24"/>
      <c r="F30" s="16"/>
      <c r="G30" s="15"/>
      <c r="H30" s="16"/>
      <c r="I30" s="26"/>
      <c r="J30" s="16"/>
      <c r="K30" s="16"/>
    </row>
    <row r="31" spans="1:11">
      <c r="A31" s="20"/>
      <c r="B31" s="17"/>
      <c r="C31" s="21"/>
      <c r="D31" s="27"/>
      <c r="E31" s="6"/>
      <c r="F31" s="27"/>
      <c r="G31" s="28"/>
      <c r="H31" s="27"/>
      <c r="J31" s="27"/>
      <c r="K31" s="27"/>
    </row>
    <row r="32" spans="1:11">
      <c r="A32" s="20"/>
      <c r="B32" s="17"/>
      <c r="C32" s="26"/>
      <c r="D32" s="19"/>
      <c r="E32" s="25"/>
      <c r="F32" s="19"/>
      <c r="G32" s="18"/>
      <c r="H32" s="19"/>
      <c r="I32" s="23"/>
      <c r="J32" s="19"/>
      <c r="K32" s="19"/>
    </row>
    <row r="33" spans="1:11">
      <c r="A33" s="20"/>
      <c r="B33" s="17"/>
      <c r="C33" s="25"/>
      <c r="D33" s="17"/>
      <c r="E33" s="21"/>
      <c r="F33" s="17"/>
      <c r="G33" s="20"/>
      <c r="H33" s="17"/>
      <c r="I33" s="22"/>
      <c r="J33" s="17"/>
      <c r="K33" s="17"/>
    </row>
    <row r="34" spans="1:11">
      <c r="A34" s="20"/>
      <c r="B34" s="17"/>
      <c r="C34" s="21"/>
      <c r="D34" s="17"/>
      <c r="E34" s="21"/>
      <c r="F34" s="17"/>
      <c r="G34" s="20"/>
      <c r="H34" s="17"/>
      <c r="I34" s="22"/>
      <c r="J34" s="17"/>
      <c r="K34" s="17"/>
    </row>
    <row r="35" spans="1:11">
      <c r="A35" s="20"/>
      <c r="B35" s="17"/>
      <c r="D35" s="16"/>
      <c r="E35" s="24"/>
      <c r="F35" s="16"/>
      <c r="G35" s="15"/>
      <c r="H35" s="16"/>
      <c r="I35" s="26"/>
      <c r="J35" s="16"/>
      <c r="K35" s="16"/>
    </row>
    <row r="36" spans="1:11">
      <c r="A36" s="20"/>
      <c r="B36" s="17"/>
      <c r="C36" s="21"/>
      <c r="D36" s="16"/>
      <c r="E36" s="24"/>
      <c r="F36" s="17"/>
      <c r="G36" s="20"/>
      <c r="H36" s="17"/>
      <c r="I36" s="20"/>
      <c r="J36" s="17"/>
      <c r="K36" s="17"/>
    </row>
    <row r="37" spans="1:11">
      <c r="A37" s="20"/>
      <c r="B37" s="17"/>
      <c r="C37" s="21"/>
      <c r="D37" s="16"/>
      <c r="E37" s="24"/>
      <c r="F37" s="16"/>
      <c r="G37" s="15"/>
      <c r="H37" s="27"/>
      <c r="I37" s="28"/>
      <c r="J37" s="27"/>
      <c r="K37" s="27"/>
    </row>
    <row r="38" spans="1:11">
      <c r="A38" s="20"/>
      <c r="B38" s="17"/>
      <c r="C38" s="6"/>
      <c r="D38" s="27"/>
      <c r="E38" s="6"/>
      <c r="F38" s="27"/>
      <c r="G38" s="28"/>
      <c r="H38" s="19"/>
      <c r="I38" s="17"/>
      <c r="J38" s="17"/>
      <c r="K38" s="17"/>
    </row>
    <row r="39" spans="1:11">
      <c r="A39" s="20"/>
      <c r="B39" s="17"/>
      <c r="C39" s="17"/>
      <c r="D39" s="19"/>
      <c r="E39" s="17"/>
      <c r="F39" s="17"/>
      <c r="G39" s="20"/>
      <c r="H39" s="17"/>
      <c r="I39" s="26"/>
      <c r="J39" s="16"/>
      <c r="K39" s="16"/>
    </row>
    <row r="40" spans="1:11">
      <c r="A40" s="20"/>
      <c r="B40" s="17"/>
      <c r="C40" s="17"/>
      <c r="D40" s="17"/>
      <c r="E40" s="16"/>
      <c r="F40" s="16"/>
      <c r="G40" s="15"/>
      <c r="H40" s="27"/>
      <c r="J40" s="27"/>
      <c r="K40" s="27"/>
    </row>
    <row r="41" spans="1:11">
      <c r="A41" s="20"/>
      <c r="B41" s="17"/>
      <c r="C41" s="27"/>
      <c r="D41" s="16"/>
      <c r="F41" s="27"/>
      <c r="G41" s="28"/>
      <c r="H41" s="17"/>
      <c r="I41" s="22"/>
      <c r="J41" s="17"/>
      <c r="K41" s="17"/>
    </row>
    <row r="42" spans="1:11">
      <c r="A42" s="20"/>
      <c r="B42" s="17"/>
      <c r="C42" s="17"/>
      <c r="D42" s="17"/>
      <c r="E42" s="21"/>
      <c r="F42" s="17"/>
      <c r="G42" s="20"/>
      <c r="H42" s="17"/>
      <c r="I42" s="22"/>
      <c r="J42" s="17"/>
      <c r="K42" s="17"/>
    </row>
    <row r="43" spans="1:11">
      <c r="A43" s="15"/>
      <c r="B43" s="17"/>
      <c r="C43" s="19"/>
      <c r="D43" s="25"/>
      <c r="E43" s="27"/>
      <c r="F43" s="27"/>
      <c r="G43" s="20"/>
      <c r="H43" s="17"/>
      <c r="I43" s="22"/>
      <c r="J43" s="17"/>
      <c r="K43" s="17"/>
    </row>
    <row r="44" spans="1:11">
      <c r="A44" s="20"/>
      <c r="B44" s="17"/>
      <c r="C44" s="17"/>
      <c r="D44" s="21"/>
      <c r="E44" s="17"/>
      <c r="F44" s="17"/>
      <c r="G44" s="15"/>
      <c r="H44" s="16"/>
      <c r="I44" s="26"/>
      <c r="J44" s="16"/>
      <c r="K44" s="16"/>
    </row>
    <row r="45" spans="1:11">
      <c r="A45" s="20"/>
      <c r="B45" s="17"/>
      <c r="C45" s="16"/>
      <c r="D45" s="24"/>
      <c r="E45" s="16"/>
      <c r="F45" s="16"/>
      <c r="G45" s="15"/>
      <c r="H45" s="17"/>
      <c r="I45" s="17"/>
      <c r="J45" s="17"/>
      <c r="K45" s="17"/>
    </row>
    <row r="46" spans="1:11">
      <c r="A46" s="18"/>
      <c r="B46" s="19"/>
      <c r="C46" s="19"/>
      <c r="D46" s="25"/>
      <c r="E46" s="19"/>
      <c r="F46" s="19"/>
      <c r="G46" s="18"/>
      <c r="H46" s="19"/>
      <c r="I46" s="23"/>
      <c r="J46" s="19"/>
      <c r="K46" s="19"/>
    </row>
    <row r="47" spans="1:11">
      <c r="A47" s="17"/>
      <c r="B47" s="17"/>
      <c r="C47" s="17"/>
      <c r="D47" s="21"/>
      <c r="E47" s="17"/>
      <c r="F47" s="17"/>
      <c r="G47" s="22"/>
      <c r="H47" s="17"/>
      <c r="I47" s="22"/>
      <c r="J47" s="17"/>
      <c r="K47" s="17"/>
    </row>
    <row r="48" spans="1:11">
      <c r="A48" s="249"/>
      <c r="B48" s="250"/>
      <c r="C48" s="250"/>
      <c r="D48" s="25"/>
      <c r="E48" s="19"/>
      <c r="F48" s="19"/>
      <c r="G48" s="250"/>
      <c r="H48" s="250"/>
      <c r="I48" s="250"/>
      <c r="J48" s="250"/>
      <c r="K48" s="250"/>
    </row>
    <row r="51" spans="8:8">
      <c r="H51" s="151"/>
    </row>
  </sheetData>
  <pageMargins left="0.62992125984252001" right="0.23622047244094499" top="0.47244094488188998" bottom="0.196850393700787" header="0.31496062992126" footer="0.15748031496063"/>
  <pageSetup paperSize="9" scale="71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FEC32-5084-4016-AA37-22023EF81456}">
  <sheetPr>
    <pageSetUpPr fitToPage="1"/>
  </sheetPr>
  <dimension ref="A1:AS68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51" customWidth="1"/>
    <col min="2" max="8" width="11.5546875" style="151" customWidth="1"/>
    <col min="9" max="9" width="3.6640625" style="151" customWidth="1"/>
    <col min="10" max="16" width="11.5546875" style="151" customWidth="1"/>
    <col min="17" max="17" width="3.6640625" style="151" customWidth="1"/>
    <col min="18" max="24" width="11.5546875" style="151" customWidth="1"/>
    <col min="25" max="25" width="11.44140625" style="253"/>
    <col min="26" max="45" width="12.88671875" style="253" customWidth="1"/>
    <col min="46" max="63" width="12.88671875" style="151" customWidth="1"/>
    <col min="64" max="16384" width="11.44140625" style="151"/>
  </cols>
  <sheetData>
    <row r="1" spans="1:42" ht="24.6">
      <c r="B1" s="251" t="s">
        <v>197</v>
      </c>
      <c r="C1" s="252"/>
      <c r="D1" s="252"/>
      <c r="E1" s="252"/>
      <c r="F1" s="252"/>
      <c r="G1" s="252"/>
      <c r="H1" s="252"/>
      <c r="J1" s="32"/>
      <c r="K1" s="32"/>
      <c r="L1" s="32"/>
      <c r="M1" s="32"/>
      <c r="N1" s="32"/>
      <c r="O1" s="32"/>
      <c r="P1" s="32"/>
      <c r="Q1" s="32"/>
      <c r="R1" s="32"/>
      <c r="S1" s="32"/>
      <c r="T1" s="252"/>
      <c r="U1" s="252"/>
      <c r="V1" s="252"/>
      <c r="W1" s="252"/>
      <c r="X1" s="252"/>
      <c r="Z1" s="253" t="s">
        <v>198</v>
      </c>
      <c r="AB1" s="39"/>
      <c r="AC1" s="254"/>
      <c r="AD1" s="39"/>
      <c r="AE1" s="39"/>
      <c r="AF1" s="254"/>
      <c r="AG1" s="39"/>
      <c r="AH1" s="39"/>
      <c r="AI1" s="254"/>
      <c r="AJ1" s="39"/>
      <c r="AK1" s="39"/>
      <c r="AL1" s="39"/>
      <c r="AM1" s="39"/>
      <c r="AN1" s="39"/>
      <c r="AO1" s="39"/>
    </row>
    <row r="2" spans="1:42" ht="15" customHeight="1">
      <c r="A2" s="255"/>
      <c r="B2" s="252"/>
      <c r="C2" s="252"/>
      <c r="D2" s="252"/>
      <c r="E2" s="252"/>
      <c r="F2" s="252"/>
      <c r="G2" s="252"/>
      <c r="H2" s="252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2"/>
      <c r="U2" s="252"/>
      <c r="V2" s="252"/>
      <c r="W2" s="252"/>
      <c r="X2" s="252"/>
      <c r="Z2" s="253" t="s">
        <v>199</v>
      </c>
    </row>
    <row r="3" spans="1:42" ht="1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200</v>
      </c>
    </row>
    <row r="4" spans="1:42" ht="15" customHeight="1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</row>
    <row r="5" spans="1:42" ht="15" customHeigh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</row>
    <row r="6" spans="1:42" ht="15" customHeigh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201</v>
      </c>
      <c r="Z6" s="257" t="s">
        <v>202</v>
      </c>
      <c r="AA6" s="257"/>
      <c r="AF6" s="257" t="s">
        <v>203</v>
      </c>
      <c r="AG6" s="257"/>
      <c r="AL6" s="257" t="s">
        <v>204</v>
      </c>
      <c r="AM6" s="257"/>
    </row>
    <row r="7" spans="1:42" ht="15" customHeight="1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58">
        <v>2020</v>
      </c>
      <c r="AC7" s="258">
        <v>2021</v>
      </c>
      <c r="AD7" s="258">
        <v>2022</v>
      </c>
      <c r="AG7" s="258">
        <v>2019</v>
      </c>
      <c r="AH7" s="258">
        <v>2020</v>
      </c>
      <c r="AI7" s="258">
        <v>2021</v>
      </c>
      <c r="AJ7" s="258">
        <v>2022</v>
      </c>
      <c r="AM7" s="258">
        <v>2019</v>
      </c>
      <c r="AN7" s="258">
        <v>2020</v>
      </c>
      <c r="AO7" s="258">
        <v>2021</v>
      </c>
      <c r="AP7" s="258">
        <v>2022</v>
      </c>
    </row>
    <row r="8" spans="1:42" ht="15" customHeigh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205</v>
      </c>
      <c r="AA8" s="259">
        <v>46820440</v>
      </c>
      <c r="AB8" s="259">
        <v>45800165</v>
      </c>
      <c r="AC8" s="259">
        <v>42493337</v>
      </c>
      <c r="AD8" s="259">
        <v>46756593</v>
      </c>
      <c r="AF8" s="253" t="s">
        <v>205</v>
      </c>
      <c r="AG8" s="259">
        <v>15006507</v>
      </c>
      <c r="AH8" s="259">
        <v>16073289</v>
      </c>
      <c r="AI8" s="259">
        <v>13213428</v>
      </c>
      <c r="AJ8" s="259">
        <v>15176514</v>
      </c>
      <c r="AL8" s="253" t="s">
        <v>205</v>
      </c>
      <c r="AM8" s="259">
        <v>9115628</v>
      </c>
      <c r="AN8" s="259">
        <v>7108259</v>
      </c>
      <c r="AO8" s="259">
        <v>6476535</v>
      </c>
      <c r="AP8" s="259">
        <v>8185760</v>
      </c>
    </row>
    <row r="9" spans="1:42" ht="15" customHeight="1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206</v>
      </c>
      <c r="AA9" s="259">
        <v>44583561</v>
      </c>
      <c r="AB9" s="259">
        <v>43109659</v>
      </c>
      <c r="AC9" s="259">
        <v>40489010</v>
      </c>
      <c r="AD9" s="259">
        <v>43967035</v>
      </c>
      <c r="AF9" s="253" t="s">
        <v>206</v>
      </c>
      <c r="AG9" s="259">
        <v>14348549</v>
      </c>
      <c r="AH9" s="259">
        <v>14002412</v>
      </c>
      <c r="AI9" s="259">
        <v>12145827</v>
      </c>
      <c r="AJ9" s="259">
        <v>13961403</v>
      </c>
      <c r="AL9" s="253" t="s">
        <v>206</v>
      </c>
      <c r="AM9" s="259">
        <v>7843248</v>
      </c>
      <c r="AN9" s="259">
        <v>6425079</v>
      </c>
      <c r="AO9" s="259">
        <v>6094779</v>
      </c>
      <c r="AP9" s="259">
        <v>7406116</v>
      </c>
    </row>
    <row r="10" spans="1:42" ht="15" customHeight="1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207</v>
      </c>
      <c r="AA10" s="259">
        <v>48353601</v>
      </c>
      <c r="AB10" s="259">
        <v>44303648</v>
      </c>
      <c r="AC10" s="259">
        <v>46455313</v>
      </c>
      <c r="AD10" s="259">
        <v>45981761</v>
      </c>
      <c r="AF10" s="253" t="s">
        <v>207</v>
      </c>
      <c r="AG10" s="259">
        <v>15951378</v>
      </c>
      <c r="AH10" s="259">
        <v>14965286</v>
      </c>
      <c r="AI10" s="259">
        <v>14413642</v>
      </c>
      <c r="AJ10" s="259">
        <v>15107748</v>
      </c>
      <c r="AL10" s="253" t="s">
        <v>207</v>
      </c>
      <c r="AM10" s="259">
        <v>7398685</v>
      </c>
      <c r="AN10" s="259">
        <v>6499455</v>
      </c>
      <c r="AO10" s="259">
        <v>7109023</v>
      </c>
      <c r="AP10" s="259">
        <v>6819146</v>
      </c>
    </row>
    <row r="11" spans="1:42" ht="15" customHeight="1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208</v>
      </c>
      <c r="AA11" s="259">
        <v>46400443</v>
      </c>
      <c r="AB11" s="259">
        <v>41795682</v>
      </c>
      <c r="AC11" s="259">
        <v>45471169</v>
      </c>
      <c r="AD11" s="259">
        <v>48522626</v>
      </c>
      <c r="AF11" s="253" t="s">
        <v>208</v>
      </c>
      <c r="AG11" s="259">
        <v>14553222</v>
      </c>
      <c r="AH11" s="259">
        <v>15115366</v>
      </c>
      <c r="AI11" s="259">
        <v>13408185</v>
      </c>
      <c r="AJ11" s="259">
        <v>15751949</v>
      </c>
      <c r="AL11" s="253" t="s">
        <v>208</v>
      </c>
      <c r="AM11" s="259">
        <v>6775183</v>
      </c>
      <c r="AN11" s="259">
        <v>6003312</v>
      </c>
      <c r="AO11" s="259">
        <v>7240918</v>
      </c>
      <c r="AP11" s="259">
        <v>7881967</v>
      </c>
    </row>
    <row r="12" spans="1:42" ht="15" customHeight="1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209</v>
      </c>
      <c r="AA12" s="259">
        <v>51071331</v>
      </c>
      <c r="AB12" s="259">
        <v>38167109</v>
      </c>
      <c r="AC12" s="259">
        <v>45495539</v>
      </c>
      <c r="AD12" s="259">
        <v>51334993</v>
      </c>
      <c r="AF12" s="253" t="s">
        <v>209</v>
      </c>
      <c r="AG12" s="259">
        <v>17078651</v>
      </c>
      <c r="AH12" s="259">
        <v>13043138</v>
      </c>
      <c r="AI12" s="259">
        <v>14380272</v>
      </c>
      <c r="AJ12" s="259">
        <v>16007624</v>
      </c>
      <c r="AL12" s="253" t="s">
        <v>209</v>
      </c>
      <c r="AM12" s="259">
        <v>7434110</v>
      </c>
      <c r="AN12" s="259">
        <v>4900444</v>
      </c>
      <c r="AO12" s="259">
        <v>6778350</v>
      </c>
      <c r="AP12" s="259">
        <v>8087600</v>
      </c>
    </row>
    <row r="13" spans="1:42" ht="15" customHeight="1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210</v>
      </c>
      <c r="AA13" s="259">
        <v>47139627</v>
      </c>
      <c r="AB13" s="259">
        <v>40233166</v>
      </c>
      <c r="AC13" s="259">
        <v>44903502</v>
      </c>
      <c r="AD13" s="259">
        <v>48228965</v>
      </c>
      <c r="AF13" s="253" t="s">
        <v>210</v>
      </c>
      <c r="AG13" s="259">
        <v>16093379</v>
      </c>
      <c r="AH13" s="259">
        <v>13043509</v>
      </c>
      <c r="AI13" s="259">
        <v>13541010</v>
      </c>
      <c r="AJ13" s="259">
        <v>15221080</v>
      </c>
      <c r="AL13" s="253" t="s">
        <v>210</v>
      </c>
      <c r="AM13" s="259">
        <v>6893378</v>
      </c>
      <c r="AN13" s="259">
        <v>5893666</v>
      </c>
      <c r="AO13" s="259">
        <v>6990004</v>
      </c>
      <c r="AP13" s="259">
        <v>7884812</v>
      </c>
    </row>
    <row r="14" spans="1:42" ht="15" customHeight="1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211</v>
      </c>
      <c r="AA14" s="259">
        <v>48818378</v>
      </c>
      <c r="AB14" s="259">
        <v>42217915</v>
      </c>
      <c r="AC14" s="259">
        <v>46051657</v>
      </c>
      <c r="AD14" s="259">
        <v>48153701</v>
      </c>
      <c r="AF14" s="253" t="s">
        <v>211</v>
      </c>
      <c r="AG14" s="259">
        <v>16173719</v>
      </c>
      <c r="AH14" s="259">
        <v>13620638</v>
      </c>
      <c r="AI14" s="259">
        <v>14490452</v>
      </c>
      <c r="AJ14" s="259">
        <v>16239218</v>
      </c>
      <c r="AL14" s="253" t="s">
        <v>211</v>
      </c>
      <c r="AM14" s="259">
        <v>7261076</v>
      </c>
      <c r="AN14" s="259">
        <v>5583770</v>
      </c>
      <c r="AO14" s="259">
        <v>6913445</v>
      </c>
      <c r="AP14" s="259">
        <v>7117785</v>
      </c>
    </row>
    <row r="15" spans="1:42" ht="15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212</v>
      </c>
      <c r="AA15" s="259">
        <v>48198107</v>
      </c>
      <c r="AB15" s="259">
        <v>42978437</v>
      </c>
      <c r="AC15" s="259">
        <v>48800280</v>
      </c>
      <c r="AD15" s="259"/>
      <c r="AF15" s="253" t="s">
        <v>212</v>
      </c>
      <c r="AG15" s="259">
        <v>17632595</v>
      </c>
      <c r="AH15" s="259">
        <v>14001773</v>
      </c>
      <c r="AI15" s="259">
        <v>16512152</v>
      </c>
      <c r="AJ15" s="259"/>
      <c r="AL15" s="253" t="s">
        <v>212</v>
      </c>
      <c r="AM15" s="259">
        <v>7612537</v>
      </c>
      <c r="AN15" s="259">
        <v>6338903</v>
      </c>
      <c r="AO15" s="259">
        <v>8077202</v>
      </c>
      <c r="AP15" s="259"/>
    </row>
    <row r="16" spans="1:42" ht="15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213</v>
      </c>
      <c r="AA16" s="259">
        <v>46635887</v>
      </c>
      <c r="AB16" s="259">
        <v>43349327</v>
      </c>
      <c r="AC16" s="259">
        <v>45052533</v>
      </c>
      <c r="AD16" s="259"/>
      <c r="AF16" s="253" t="s">
        <v>213</v>
      </c>
      <c r="AG16" s="259">
        <v>15419568</v>
      </c>
      <c r="AH16" s="259">
        <v>13231512</v>
      </c>
      <c r="AI16" s="259">
        <v>14197332</v>
      </c>
      <c r="AJ16" s="259"/>
      <c r="AL16" s="253" t="s">
        <v>213</v>
      </c>
      <c r="AM16" s="259">
        <v>8176343</v>
      </c>
      <c r="AN16" s="259">
        <v>7349376</v>
      </c>
      <c r="AO16" s="259">
        <v>7429205</v>
      </c>
      <c r="AP16" s="259"/>
    </row>
    <row r="17" spans="1:42" ht="1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214</v>
      </c>
      <c r="AA17" s="259">
        <v>48624088</v>
      </c>
      <c r="AB17" s="259">
        <v>45985008</v>
      </c>
      <c r="AC17" s="259">
        <v>46987477</v>
      </c>
      <c r="AD17" s="259"/>
      <c r="AF17" s="253" t="s">
        <v>214</v>
      </c>
      <c r="AG17" s="259">
        <v>15747355</v>
      </c>
      <c r="AH17" s="259">
        <v>13918205</v>
      </c>
      <c r="AI17" s="259">
        <v>15124052</v>
      </c>
      <c r="AJ17" s="259"/>
      <c r="AL17" s="253" t="s">
        <v>214</v>
      </c>
      <c r="AM17" s="259">
        <v>8099276</v>
      </c>
      <c r="AN17" s="259">
        <v>7703032</v>
      </c>
      <c r="AO17" s="259">
        <v>7715340</v>
      </c>
      <c r="AP17" s="259"/>
    </row>
    <row r="18" spans="1:42" ht="15" customHeight="1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215</v>
      </c>
      <c r="AA18" s="259">
        <v>43594127</v>
      </c>
      <c r="AB18" s="259">
        <v>43641437</v>
      </c>
      <c r="AC18" s="259">
        <v>45669918</v>
      </c>
      <c r="AD18" s="259"/>
      <c r="AF18" s="253" t="s">
        <v>215</v>
      </c>
      <c r="AG18" s="259">
        <v>13891905</v>
      </c>
      <c r="AH18" s="259">
        <v>12143165</v>
      </c>
      <c r="AI18" s="259">
        <v>14606259</v>
      </c>
      <c r="AJ18" s="259"/>
      <c r="AL18" s="253" t="s">
        <v>215</v>
      </c>
      <c r="AM18" s="259">
        <v>7088673</v>
      </c>
      <c r="AN18" s="259">
        <v>7146925</v>
      </c>
      <c r="AO18" s="259">
        <v>6799164</v>
      </c>
      <c r="AP18" s="259"/>
    </row>
    <row r="19" spans="1:42" ht="15" customHeight="1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216</v>
      </c>
      <c r="AA19" s="259">
        <v>43965686</v>
      </c>
      <c r="AB19" s="259">
        <v>43897248</v>
      </c>
      <c r="AC19" s="259">
        <v>46519669</v>
      </c>
      <c r="AD19" s="259"/>
      <c r="AF19" s="253" t="s">
        <v>216</v>
      </c>
      <c r="AG19" s="259">
        <v>15094063</v>
      </c>
      <c r="AH19" s="259">
        <v>13745088</v>
      </c>
      <c r="AI19" s="259">
        <v>14827296</v>
      </c>
      <c r="AJ19" s="259"/>
      <c r="AL19" s="253" t="s">
        <v>216</v>
      </c>
      <c r="AM19" s="259">
        <v>6896804</v>
      </c>
      <c r="AN19" s="259">
        <v>6165562</v>
      </c>
      <c r="AO19" s="259">
        <v>7356730</v>
      </c>
      <c r="AP19" s="259"/>
    </row>
    <row r="20" spans="1:42" ht="15" customHeight="1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59"/>
      <c r="AC20" s="259"/>
      <c r="AD20" s="259"/>
      <c r="AH20" s="259"/>
      <c r="AI20" s="259"/>
      <c r="AJ20" s="259"/>
      <c r="AN20" s="259"/>
      <c r="AO20" s="259"/>
      <c r="AP20" s="259"/>
    </row>
    <row r="21" spans="1:42" ht="15" customHeight="1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</row>
    <row r="22" spans="1:42" ht="15" customHeight="1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C22" s="259"/>
    </row>
    <row r="23" spans="1:42" ht="15" customHeight="1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C23" s="259"/>
    </row>
    <row r="24" spans="1:42" ht="15" customHeight="1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C24" s="259"/>
    </row>
    <row r="25" spans="1:42" ht="1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C25" s="259"/>
    </row>
    <row r="26" spans="1:42" ht="15" customHeight="1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C26" s="259"/>
    </row>
    <row r="27" spans="1:42" ht="15" customHeight="1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C27" s="259"/>
    </row>
    <row r="28" spans="1:42" ht="15" customHeight="1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C28" s="259"/>
    </row>
    <row r="29" spans="1:42" ht="15" customHeight="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C29" s="259"/>
    </row>
    <row r="30" spans="1:42" ht="15" customHeight="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C30" s="259"/>
    </row>
    <row r="31" spans="1:42" ht="15" customHeight="1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C31" s="259"/>
    </row>
    <row r="32" spans="1:42" ht="15" customHeight="1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</row>
    <row r="33" spans="1:42" ht="1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217</v>
      </c>
      <c r="AA33" s="257"/>
      <c r="AB33" s="257"/>
      <c r="AF33" s="257" t="s">
        <v>218</v>
      </c>
      <c r="AG33" s="257"/>
      <c r="AL33" s="257" t="s">
        <v>219</v>
      </c>
      <c r="AM33" s="257"/>
    </row>
    <row r="34" spans="1:42" ht="1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58">
        <v>2020</v>
      </c>
      <c r="AC34" s="258">
        <v>2021</v>
      </c>
      <c r="AD34" s="258">
        <v>2022</v>
      </c>
      <c r="AG34" s="258">
        <v>2019</v>
      </c>
      <c r="AH34" s="258">
        <v>2020</v>
      </c>
      <c r="AI34" s="258">
        <v>2021</v>
      </c>
      <c r="AJ34" s="258">
        <v>2022</v>
      </c>
      <c r="AM34" s="258">
        <v>2019</v>
      </c>
      <c r="AN34" s="258">
        <v>2020</v>
      </c>
      <c r="AO34" s="258">
        <v>2021</v>
      </c>
      <c r="AP34" s="258">
        <v>2022</v>
      </c>
    </row>
    <row r="35" spans="1:42" ht="15" customHeigh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205</v>
      </c>
      <c r="AA35" s="259">
        <v>21616722</v>
      </c>
      <c r="AB35" s="259">
        <v>21713940</v>
      </c>
      <c r="AC35" s="259">
        <v>21954468</v>
      </c>
      <c r="AD35" s="259">
        <v>22253438</v>
      </c>
      <c r="AF35" s="253" t="s">
        <v>205</v>
      </c>
      <c r="AG35" s="259">
        <v>15688961</v>
      </c>
      <c r="AH35" s="259">
        <v>15760826</v>
      </c>
      <c r="AI35" s="259">
        <v>16670260</v>
      </c>
      <c r="AJ35" s="259">
        <v>15955111</v>
      </c>
      <c r="AL35" s="253" t="s">
        <v>205</v>
      </c>
      <c r="AM35" s="259">
        <v>1426519</v>
      </c>
      <c r="AN35" s="259">
        <v>1436084</v>
      </c>
      <c r="AO35" s="259">
        <v>1487154</v>
      </c>
      <c r="AP35" s="259">
        <v>1460985</v>
      </c>
    </row>
    <row r="36" spans="1:42" ht="15" customHeight="1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206</v>
      </c>
      <c r="AA36" s="259">
        <v>21387737</v>
      </c>
      <c r="AB36" s="259">
        <v>21770037</v>
      </c>
      <c r="AC36" s="259">
        <v>21414677</v>
      </c>
      <c r="AD36" s="259">
        <v>21336156</v>
      </c>
      <c r="AF36" s="253" t="s">
        <v>206</v>
      </c>
      <c r="AG36" s="259">
        <v>15273403</v>
      </c>
      <c r="AH36" s="259">
        <v>15335512</v>
      </c>
      <c r="AI36" s="259">
        <v>15530857</v>
      </c>
      <c r="AJ36" s="259">
        <v>14718939</v>
      </c>
      <c r="AL36" s="253" t="s">
        <v>206</v>
      </c>
      <c r="AM36" s="259">
        <v>1390109</v>
      </c>
      <c r="AN36" s="259">
        <v>1383390</v>
      </c>
      <c r="AO36" s="259">
        <v>1366845</v>
      </c>
      <c r="AP36" s="259">
        <v>1349473</v>
      </c>
    </row>
    <row r="37" spans="1:42" ht="15" customHeight="1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207</v>
      </c>
      <c r="AA37" s="259">
        <v>23910619</v>
      </c>
      <c r="AB37" s="259">
        <v>21880853</v>
      </c>
      <c r="AC37" s="259">
        <v>23881813</v>
      </c>
      <c r="AD37" s="259">
        <v>22797540</v>
      </c>
      <c r="AF37" s="253" t="s">
        <v>207</v>
      </c>
      <c r="AG37" s="259">
        <v>16762324</v>
      </c>
      <c r="AH37" s="259">
        <v>15513384</v>
      </c>
      <c r="AI37" s="259">
        <v>16770863</v>
      </c>
      <c r="AJ37" s="259">
        <v>15576897</v>
      </c>
      <c r="AL37" s="253" t="s">
        <v>207</v>
      </c>
      <c r="AM37" s="259">
        <v>1468626</v>
      </c>
      <c r="AN37" s="259">
        <v>1346068</v>
      </c>
      <c r="AO37" s="259">
        <v>1483236</v>
      </c>
      <c r="AP37" s="259">
        <v>1386654</v>
      </c>
    </row>
    <row r="38" spans="1:42" ht="15" customHeight="1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208</v>
      </c>
      <c r="AA38" s="259">
        <v>23932607</v>
      </c>
      <c r="AB38" s="259">
        <v>19851154</v>
      </c>
      <c r="AC38" s="259">
        <v>23820669</v>
      </c>
      <c r="AD38" s="259">
        <v>23589473</v>
      </c>
      <c r="AF38" s="253" t="s">
        <v>208</v>
      </c>
      <c r="AG38" s="259">
        <v>17092661</v>
      </c>
      <c r="AH38" s="259">
        <v>15415920</v>
      </c>
      <c r="AI38" s="259">
        <v>17248759</v>
      </c>
      <c r="AJ38" s="259">
        <v>16524574</v>
      </c>
      <c r="AL38" s="253" t="s">
        <v>208</v>
      </c>
      <c r="AM38" s="259">
        <v>1482835</v>
      </c>
      <c r="AN38" s="259">
        <v>1295678</v>
      </c>
      <c r="AO38" s="259">
        <v>1498199</v>
      </c>
      <c r="AP38" s="259">
        <v>1474935</v>
      </c>
    </row>
    <row r="39" spans="1:42" ht="1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209</v>
      </c>
      <c r="AA39" s="259">
        <v>25421795</v>
      </c>
      <c r="AB39" s="259">
        <v>19456818</v>
      </c>
      <c r="AC39" s="259">
        <v>23325659</v>
      </c>
      <c r="AD39" s="259">
        <v>25966576</v>
      </c>
      <c r="AF39" s="253" t="s">
        <v>209</v>
      </c>
      <c r="AG39" s="259">
        <v>17842847</v>
      </c>
      <c r="AH39" s="259">
        <v>14370790</v>
      </c>
      <c r="AI39" s="259">
        <v>16358886</v>
      </c>
      <c r="AJ39" s="259">
        <v>17841436</v>
      </c>
      <c r="AL39" s="253" t="s">
        <v>209</v>
      </c>
      <c r="AM39" s="259">
        <v>1569777</v>
      </c>
      <c r="AN39" s="259">
        <v>1232285</v>
      </c>
      <c r="AO39" s="259">
        <v>1434774</v>
      </c>
      <c r="AP39" s="259">
        <v>1604300</v>
      </c>
    </row>
    <row r="40" spans="1:42" ht="15" customHeight="1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210</v>
      </c>
      <c r="AA40" s="259">
        <v>23125768</v>
      </c>
      <c r="AB40" s="259">
        <v>20538508</v>
      </c>
      <c r="AC40" s="259">
        <v>23428423</v>
      </c>
      <c r="AD40" s="259">
        <v>23932527</v>
      </c>
      <c r="AF40" s="253" t="s">
        <v>210</v>
      </c>
      <c r="AG40" s="259">
        <v>16406477</v>
      </c>
      <c r="AH40" s="259">
        <v>15053681</v>
      </c>
      <c r="AI40" s="259">
        <v>16563394</v>
      </c>
      <c r="AJ40" s="259">
        <v>16148010</v>
      </c>
      <c r="AL40" s="253" t="s">
        <v>210</v>
      </c>
      <c r="AM40" s="259">
        <v>1459480</v>
      </c>
      <c r="AN40" s="259">
        <v>1272315</v>
      </c>
      <c r="AO40" s="259">
        <v>1478879</v>
      </c>
      <c r="AP40" s="259">
        <v>1474713</v>
      </c>
    </row>
    <row r="41" spans="1:42" ht="15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211</v>
      </c>
      <c r="AA41" s="259">
        <v>24306034</v>
      </c>
      <c r="AB41" s="259">
        <v>22269168</v>
      </c>
      <c r="AC41" s="259">
        <v>23652061</v>
      </c>
      <c r="AD41" s="259">
        <v>23546583</v>
      </c>
      <c r="AF41" s="253" t="s">
        <v>211</v>
      </c>
      <c r="AG41" s="259">
        <v>17282258</v>
      </c>
      <c r="AH41" s="259">
        <v>16353888</v>
      </c>
      <c r="AI41" s="259">
        <v>17042833</v>
      </c>
      <c r="AJ41" s="259">
        <v>16416328</v>
      </c>
      <c r="AL41" s="253" t="s">
        <v>211</v>
      </c>
      <c r="AM41" s="259">
        <v>1551040</v>
      </c>
      <c r="AN41" s="259">
        <v>1405762</v>
      </c>
      <c r="AO41" s="259">
        <v>1554049</v>
      </c>
      <c r="AP41" s="259">
        <v>1518965</v>
      </c>
    </row>
    <row r="42" spans="1:42" ht="1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212</v>
      </c>
      <c r="AA42" s="259">
        <v>21902550</v>
      </c>
      <c r="AB42" s="259">
        <v>21829983</v>
      </c>
      <c r="AC42" s="259">
        <v>23119760</v>
      </c>
      <c r="AD42" s="259"/>
      <c r="AF42" s="253" t="s">
        <v>212</v>
      </c>
      <c r="AG42" s="259">
        <v>16173912</v>
      </c>
      <c r="AH42" s="259">
        <v>16721585</v>
      </c>
      <c r="AI42" s="259">
        <v>16886911</v>
      </c>
      <c r="AJ42" s="259"/>
      <c r="AL42" s="253" t="s">
        <v>212</v>
      </c>
      <c r="AM42" s="259">
        <v>1468306</v>
      </c>
      <c r="AN42" s="259">
        <v>1449810</v>
      </c>
      <c r="AO42" s="259">
        <v>1522958</v>
      </c>
      <c r="AP42" s="259"/>
    </row>
    <row r="43" spans="1:42" ht="1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213</v>
      </c>
      <c r="AA43" s="259">
        <v>21969911</v>
      </c>
      <c r="AB43" s="259">
        <v>21967773</v>
      </c>
      <c r="AC43" s="259">
        <v>22394269</v>
      </c>
      <c r="AD43" s="259"/>
      <c r="AF43" s="253" t="s">
        <v>213</v>
      </c>
      <c r="AG43" s="259">
        <v>15730480</v>
      </c>
      <c r="AH43" s="259">
        <v>16527782</v>
      </c>
      <c r="AI43" s="259">
        <v>15999030</v>
      </c>
      <c r="AJ43" s="259"/>
      <c r="AL43" s="253" t="s">
        <v>213</v>
      </c>
      <c r="AM43" s="259">
        <v>1426564</v>
      </c>
      <c r="AN43" s="259">
        <v>1425631</v>
      </c>
      <c r="AO43" s="259">
        <v>1468002</v>
      </c>
      <c r="AP43" s="259"/>
    </row>
    <row r="44" spans="1:42" ht="1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214</v>
      </c>
      <c r="AA44" s="259">
        <v>23848860</v>
      </c>
      <c r="AB44" s="259">
        <v>23542586</v>
      </c>
      <c r="AC44" s="259">
        <v>23042069</v>
      </c>
      <c r="AD44" s="259"/>
      <c r="AF44" s="253" t="s">
        <v>214</v>
      </c>
      <c r="AG44" s="259">
        <v>16909291</v>
      </c>
      <c r="AH44" s="259">
        <v>17663441</v>
      </c>
      <c r="AI44" s="259">
        <v>16285920</v>
      </c>
      <c r="AJ44" s="259"/>
      <c r="AL44" s="253" t="s">
        <v>214</v>
      </c>
      <c r="AM44" s="259">
        <v>1531356</v>
      </c>
      <c r="AN44" s="259">
        <v>1533480</v>
      </c>
      <c r="AO44" s="259">
        <v>1458303</v>
      </c>
      <c r="AP44" s="259"/>
    </row>
    <row r="45" spans="1:42" ht="1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215</v>
      </c>
      <c r="AA45" s="259">
        <v>21694089</v>
      </c>
      <c r="AB45" s="259">
        <v>23498333</v>
      </c>
      <c r="AC45" s="259">
        <v>23050267</v>
      </c>
      <c r="AD45" s="259"/>
      <c r="AF45" s="253" t="s">
        <v>215</v>
      </c>
      <c r="AG45" s="259">
        <v>15188037</v>
      </c>
      <c r="AH45" s="259">
        <v>17495635</v>
      </c>
      <c r="AI45" s="259">
        <v>16197439</v>
      </c>
      <c r="AJ45" s="259"/>
      <c r="AL45" s="253" t="s">
        <v>215</v>
      </c>
      <c r="AM45" s="259">
        <v>1355608</v>
      </c>
      <c r="AN45" s="259">
        <v>1493039</v>
      </c>
      <c r="AO45" s="259">
        <v>1476539</v>
      </c>
      <c r="AP45" s="259"/>
    </row>
    <row r="46" spans="1:42" ht="1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216</v>
      </c>
      <c r="AA46" s="259">
        <v>20944890</v>
      </c>
      <c r="AB46" s="259">
        <v>23129018</v>
      </c>
      <c r="AC46" s="259">
        <v>23101926</v>
      </c>
      <c r="AD46" s="259"/>
      <c r="AF46" s="253" t="s">
        <v>216</v>
      </c>
      <c r="AG46" s="259">
        <v>15091336</v>
      </c>
      <c r="AH46" s="259">
        <v>17404768</v>
      </c>
      <c r="AI46" s="259">
        <v>16403302</v>
      </c>
      <c r="AJ46" s="259"/>
      <c r="AL46" s="253" t="s">
        <v>216</v>
      </c>
      <c r="AM46" s="259">
        <v>1342806</v>
      </c>
      <c r="AN46" s="259">
        <v>1495290</v>
      </c>
      <c r="AO46" s="259">
        <v>1479590</v>
      </c>
      <c r="AP46" s="259"/>
    </row>
    <row r="47" spans="1:42" ht="1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59"/>
      <c r="AC47" s="259"/>
      <c r="AD47" s="259"/>
      <c r="AH47" s="259"/>
      <c r="AI47" s="259"/>
      <c r="AJ47" s="259"/>
      <c r="AN47" s="259"/>
      <c r="AO47" s="259"/>
      <c r="AP47" s="259"/>
    </row>
    <row r="48" spans="1:42" ht="1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</row>
    <row r="49" spans="1:27" ht="1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</row>
    <row r="50" spans="1:27" ht="1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</row>
    <row r="51" spans="1:27" ht="1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</row>
    <row r="52" spans="1:27" ht="1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</row>
    <row r="53" spans="1:27" ht="1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</row>
    <row r="54" spans="1:27" ht="1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</row>
    <row r="55" spans="1:27" ht="1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</row>
    <row r="56" spans="1:27" ht="1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</row>
    <row r="57" spans="1:27" ht="1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</row>
    <row r="58" spans="1:27" ht="1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</row>
    <row r="59" spans="1:27" ht="1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27" ht="15" customHeight="1">
      <c r="B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Z60" s="259"/>
      <c r="AA60" s="259"/>
    </row>
    <row r="61" spans="1:27" ht="15" customHeight="1">
      <c r="B61" s="133"/>
      <c r="H61" s="16"/>
      <c r="I61" s="17"/>
      <c r="J61" s="16"/>
      <c r="K61" s="16"/>
      <c r="L61" s="17"/>
      <c r="M61" s="17"/>
      <c r="N61" s="16"/>
      <c r="O61" s="16"/>
      <c r="P61" s="17"/>
      <c r="Q61" s="24"/>
      <c r="Z61" s="259"/>
      <c r="AA61" s="259"/>
    </row>
    <row r="62" spans="1:27" ht="15" customHeight="1">
      <c r="B62" s="133"/>
      <c r="H62"/>
      <c r="I62"/>
      <c r="J62" s="17"/>
      <c r="K62" s="17"/>
      <c r="L62" s="17"/>
      <c r="M62"/>
      <c r="N62" s="17"/>
      <c r="O62" s="17"/>
      <c r="P62" s="17"/>
      <c r="Q62" s="17"/>
      <c r="Z62" s="259"/>
      <c r="AA62" s="259"/>
    </row>
    <row r="63" spans="1:27" ht="15" customHeight="1">
      <c r="B63" s="133"/>
      <c r="H63"/>
      <c r="I63"/>
      <c r="J63" s="133"/>
      <c r="K63" s="133"/>
      <c r="L63" s="133"/>
      <c r="M63"/>
      <c r="N63" s="133"/>
      <c r="O63" s="133"/>
      <c r="P63" s="133"/>
      <c r="Q63" s="133"/>
      <c r="Z63" s="259"/>
      <c r="AA63" s="259"/>
    </row>
    <row r="64" spans="1:27" ht="15" customHeight="1">
      <c r="B64" s="133"/>
      <c r="C64" s="133"/>
      <c r="D64" s="133"/>
      <c r="E64" s="133"/>
      <c r="F64" s="133"/>
      <c r="G64" s="133"/>
      <c r="H64"/>
      <c r="I64" s="133"/>
      <c r="J64" s="133"/>
      <c r="K64" s="133"/>
      <c r="L64" s="133"/>
      <c r="M64" s="133"/>
      <c r="N64" s="133"/>
      <c r="O64" s="133"/>
      <c r="P64" s="133"/>
      <c r="Q64" s="133"/>
      <c r="Z64" s="259"/>
      <c r="AA64" s="259"/>
    </row>
    <row r="65" spans="2:27" ht="15" customHeight="1"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Z65" s="259"/>
      <c r="AA65" s="259"/>
    </row>
    <row r="66" spans="2:27" ht="15" customHeight="1">
      <c r="B66" s="133"/>
      <c r="C66" s="17"/>
      <c r="D66" s="16"/>
      <c r="E66" s="16"/>
      <c r="F66" s="17"/>
      <c r="G66" s="24"/>
      <c r="H66" s="16"/>
      <c r="I66" s="17"/>
      <c r="J66" s="16"/>
      <c r="K66" s="16"/>
      <c r="L66" s="17"/>
      <c r="M66" s="17"/>
      <c r="N66" s="16"/>
      <c r="O66" s="16"/>
      <c r="P66" s="17"/>
      <c r="Q66" s="24"/>
    </row>
    <row r="67" spans="2:27" ht="15" customHeight="1">
      <c r="B67" s="133"/>
      <c r="C67"/>
      <c r="D67" s="17"/>
      <c r="E67" s="17"/>
      <c r="F67" s="17"/>
      <c r="G67" s="17"/>
      <c r="H67"/>
      <c r="I67"/>
      <c r="J67" s="17"/>
      <c r="K67" s="17"/>
      <c r="L67" s="17"/>
      <c r="M67"/>
      <c r="N67" s="17"/>
      <c r="O67" s="17"/>
      <c r="P67" s="17"/>
      <c r="Q67" s="17"/>
    </row>
    <row r="68" spans="2:27" ht="15" customHeight="1">
      <c r="B68" s="133"/>
      <c r="C68"/>
      <c r="D68" s="133"/>
      <c r="E68" s="133"/>
      <c r="F68" s="133"/>
      <c r="G68" s="133"/>
      <c r="H68"/>
      <c r="I68"/>
      <c r="J68" s="133"/>
      <c r="K68" s="133"/>
      <c r="L68" s="133"/>
      <c r="M68"/>
      <c r="N68" s="133"/>
      <c r="O68" s="133"/>
      <c r="P68" s="133"/>
      <c r="Q68" s="133"/>
    </row>
  </sheetData>
  <pageMargins left="0.63" right="0.25" top="0.47" bottom="0.19" header="0.3" footer="0.15"/>
  <pageSetup paperSize="9" scale="5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F2EF8-9A5D-487D-86CA-60E0FB977043}">
  <sheetPr>
    <pageSetUpPr fitToPage="1"/>
  </sheetPr>
  <dimension ref="A1:AQ59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47" customWidth="1"/>
    <col min="2" max="8" width="11.5546875" style="247" customWidth="1"/>
    <col min="9" max="9" width="3.6640625" style="247" customWidth="1"/>
    <col min="10" max="16" width="11.5546875" style="247" customWidth="1"/>
    <col min="17" max="17" width="3.6640625" style="247" customWidth="1"/>
    <col min="18" max="25" width="11.5546875" style="247" customWidth="1"/>
    <col min="26" max="27" width="12.88671875" style="263" customWidth="1"/>
    <col min="28" max="29" width="12.88671875" style="264" customWidth="1"/>
    <col min="30" max="31" width="12.88671875" style="263" customWidth="1"/>
    <col min="32" max="33" width="12.88671875" style="264" customWidth="1"/>
    <col min="34" max="35" width="12.88671875" style="263" customWidth="1"/>
    <col min="36" max="37" width="12.88671875" style="264" customWidth="1"/>
    <col min="38" max="43" width="12.88671875" style="263" customWidth="1"/>
    <col min="44" max="63" width="12.88671875" style="247" customWidth="1"/>
    <col min="64" max="16384" width="11.44140625" style="247"/>
  </cols>
  <sheetData>
    <row r="1" spans="1:39" ht="24.6">
      <c r="B1" s="251" t="s">
        <v>220</v>
      </c>
      <c r="C1" s="260"/>
      <c r="D1" s="260"/>
      <c r="E1" s="260"/>
      <c r="F1" s="260"/>
      <c r="G1" s="260"/>
      <c r="H1" s="260"/>
      <c r="I1" s="260"/>
      <c r="J1" s="260"/>
      <c r="K1" s="260"/>
      <c r="T1" s="261"/>
      <c r="U1" s="261"/>
      <c r="V1" s="261"/>
      <c r="W1" s="261"/>
      <c r="X1" s="261"/>
      <c r="Y1" s="261"/>
      <c r="Z1" s="262" t="s">
        <v>221</v>
      </c>
    </row>
    <row r="2" spans="1:39" ht="15" customHeight="1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2" t="s">
        <v>222</v>
      </c>
    </row>
    <row r="3" spans="1:39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2" t="s">
        <v>223</v>
      </c>
    </row>
    <row r="4" spans="1:39" ht="15" customHeight="1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2" t="s">
        <v>224</v>
      </c>
    </row>
    <row r="5" spans="1:39" ht="15" customHeigh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AE5" s="266"/>
    </row>
    <row r="6" spans="1:39" ht="15" customHeight="1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201</v>
      </c>
      <c r="Y6" s="261"/>
      <c r="Z6" s="266" t="s">
        <v>202</v>
      </c>
      <c r="AA6" s="264"/>
      <c r="AC6" s="263"/>
      <c r="AD6" s="266" t="s">
        <v>203</v>
      </c>
      <c r="AE6" s="264"/>
      <c r="AG6" s="263"/>
      <c r="AH6" s="266" t="s">
        <v>204</v>
      </c>
      <c r="AI6" s="264"/>
      <c r="AK6" s="263"/>
    </row>
    <row r="7" spans="1:39" ht="15" customHeight="1" thickBot="1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AA7" s="267">
        <v>2021</v>
      </c>
      <c r="AB7" s="267">
        <v>2022</v>
      </c>
      <c r="AC7" s="263"/>
      <c r="AE7" s="267">
        <v>2021</v>
      </c>
      <c r="AF7" s="267">
        <v>2022</v>
      </c>
      <c r="AG7" s="263"/>
      <c r="AI7" s="267">
        <v>2021</v>
      </c>
      <c r="AJ7" s="267">
        <v>2022</v>
      </c>
      <c r="AK7" s="263"/>
    </row>
    <row r="8" spans="1:39" ht="15" customHeight="1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3" t="s">
        <v>205</v>
      </c>
      <c r="AA8" s="264">
        <v>-7.2201224602575137E-2</v>
      </c>
      <c r="AB8" s="264">
        <v>0.10032763489485419</v>
      </c>
      <c r="AC8" s="263"/>
      <c r="AD8" s="263" t="s">
        <v>205</v>
      </c>
      <c r="AE8" s="264">
        <v>-0.17792630991703062</v>
      </c>
      <c r="AF8" s="264">
        <v>0.14856750269498575</v>
      </c>
      <c r="AG8" s="263"/>
      <c r="AH8" s="263" t="s">
        <v>205</v>
      </c>
      <c r="AI8" s="264">
        <v>-8.8871832047763069E-2</v>
      </c>
      <c r="AJ8" s="264">
        <v>0.26391040888376266</v>
      </c>
      <c r="AK8" s="263"/>
      <c r="AL8" s="268" t="s">
        <v>225</v>
      </c>
      <c r="AM8" s="269">
        <v>2022</v>
      </c>
    </row>
    <row r="9" spans="1:39" ht="15" customHeight="1" thickBot="1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3" t="s">
        <v>206</v>
      </c>
      <c r="AA9" s="264">
        <v>-6.6668414505015788E-2</v>
      </c>
      <c r="AB9" s="264">
        <v>9.3288286965419326E-2</v>
      </c>
      <c r="AC9" s="263"/>
      <c r="AD9" s="263" t="s">
        <v>206</v>
      </c>
      <c r="AE9" s="264">
        <v>-0.15681915443965877</v>
      </c>
      <c r="AF9" s="264">
        <v>0.14900524483073341</v>
      </c>
      <c r="AG9" s="263"/>
      <c r="AH9" s="263" t="s">
        <v>206</v>
      </c>
      <c r="AI9" s="264">
        <v>-7.108549272914047E-2</v>
      </c>
      <c r="AJ9" s="264">
        <v>0.24027416704411322</v>
      </c>
      <c r="AK9" s="263"/>
      <c r="AL9" s="270" t="s">
        <v>226</v>
      </c>
      <c r="AM9" s="271">
        <v>2021</v>
      </c>
    </row>
    <row r="10" spans="1:39" ht="15" customHeight="1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3" t="s">
        <v>207</v>
      </c>
      <c r="AA10" s="264">
        <v>-2.8344070185333834E-2</v>
      </c>
      <c r="AB10" s="264">
        <v>5.6148488778304542E-2</v>
      </c>
      <c r="AC10" s="263"/>
      <c r="AD10" s="263" t="s">
        <v>207</v>
      </c>
      <c r="AE10" s="264">
        <v>-0.11696213495499108</v>
      </c>
      <c r="AF10" s="264">
        <v>0.11245768695199644</v>
      </c>
      <c r="AG10" s="263"/>
      <c r="AH10" s="263" t="s">
        <v>207</v>
      </c>
      <c r="AI10" s="264">
        <v>-1.7593952076477848E-2</v>
      </c>
      <c r="AJ10" s="264">
        <v>0.1387519431196732</v>
      </c>
      <c r="AK10" s="263"/>
    </row>
    <row r="11" spans="1:39" ht="15" customHeight="1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3" t="s">
        <v>208</v>
      </c>
      <c r="AA11" s="264">
        <v>-5.7325572809745044E-4</v>
      </c>
      <c r="AB11" s="264">
        <v>5.8997513498875519E-2</v>
      </c>
      <c r="AC11" s="263"/>
      <c r="AD11" s="263" t="s">
        <v>208</v>
      </c>
      <c r="AE11" s="264">
        <v>-0.11595235834858542</v>
      </c>
      <c r="AF11" s="264">
        <v>0.13223409586123908</v>
      </c>
      <c r="AG11" s="263"/>
      <c r="AH11" s="263" t="s">
        <v>208</v>
      </c>
      <c r="AI11" s="264">
        <v>3.3997020675711698E-2</v>
      </c>
      <c r="AJ11" s="264">
        <v>0.12524430974707529</v>
      </c>
      <c r="AK11" s="263"/>
    </row>
    <row r="12" spans="1:39" ht="15" customHeight="1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3" t="s">
        <v>209</v>
      </c>
      <c r="AA12" s="264">
        <v>3.390670658299328E-2</v>
      </c>
      <c r="AB12" s="264">
        <v>7.3313610554215536E-2</v>
      </c>
      <c r="AC12" s="263"/>
      <c r="AD12" s="263" t="s">
        <v>209</v>
      </c>
      <c r="AE12" s="264">
        <v>-7.7024265100422581E-2</v>
      </c>
      <c r="AF12" s="264">
        <v>0.12498097655058843</v>
      </c>
      <c r="AG12" s="263"/>
      <c r="AH12" s="263" t="s">
        <v>209</v>
      </c>
      <c r="AI12" s="264">
        <v>8.9313646457463564E-2</v>
      </c>
      <c r="AJ12" s="264">
        <v>0.13890323046813166</v>
      </c>
      <c r="AK12" s="263"/>
    </row>
    <row r="13" spans="1:39" ht="15" customHeight="1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3" t="s">
        <v>210</v>
      </c>
      <c r="AA13" s="264">
        <v>4.6953426504110073E-2</v>
      </c>
      <c r="AB13" s="264">
        <v>7.3439596797486642E-2</v>
      </c>
      <c r="AC13" s="263"/>
      <c r="AD13" s="263" t="s">
        <v>210</v>
      </c>
      <c r="AE13" s="264">
        <v>-5.9606414433635138E-2</v>
      </c>
      <c r="AF13" s="264">
        <v>0.12482933296494295</v>
      </c>
      <c r="AG13" s="263"/>
      <c r="AH13" s="263" t="s">
        <v>210</v>
      </c>
      <c r="AI13" s="264">
        <v>0.1047887990879228</v>
      </c>
      <c r="AJ13" s="264">
        <v>0.1370323317680443</v>
      </c>
      <c r="AK13" s="263"/>
    </row>
    <row r="14" spans="1:39" ht="15" customHeight="1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3" t="s">
        <v>211</v>
      </c>
      <c r="AA14" s="264">
        <v>5.321626473091072E-2</v>
      </c>
      <c r="AB14" s="264">
        <v>6.9328686383827859E-2</v>
      </c>
      <c r="AC14" s="263"/>
      <c r="AD14" s="263" t="s">
        <v>211</v>
      </c>
      <c r="AE14" s="264">
        <v>-4.2766537305600705E-2</v>
      </c>
      <c r="AF14" s="264">
        <v>0.12420096505996853</v>
      </c>
      <c r="AG14" s="263"/>
      <c r="AH14" s="263" t="s">
        <v>211</v>
      </c>
      <c r="AI14" s="264">
        <v>0.12234334972297461</v>
      </c>
      <c r="AJ14" s="264">
        <v>0.12142355404340237</v>
      </c>
      <c r="AK14" s="263"/>
    </row>
    <row r="15" spans="1:39" ht="15" customHeight="1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3" t="s">
        <v>212</v>
      </c>
      <c r="AA15" s="264">
        <v>6.3655221527360764E-2</v>
      </c>
      <c r="AC15" s="263"/>
      <c r="AD15" s="263" t="s">
        <v>212</v>
      </c>
      <c r="AE15" s="264">
        <v>-1.5460735481822497E-2</v>
      </c>
      <c r="AG15" s="263"/>
      <c r="AH15" s="263" t="s">
        <v>212</v>
      </c>
      <c r="AI15" s="264">
        <v>0.14209143876768907</v>
      </c>
      <c r="AK15" s="263"/>
    </row>
    <row r="16" spans="1:39" ht="15" customHeight="1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3" t="s">
        <v>213</v>
      </c>
      <c r="AA16" s="264">
        <v>6.0889961969038495E-2</v>
      </c>
      <c r="AC16" s="263"/>
      <c r="AD16" s="263" t="s">
        <v>213</v>
      </c>
      <c r="AE16" s="264">
        <v>-6.2521025784393206E-3</v>
      </c>
      <c r="AG16" s="263"/>
      <c r="AH16" s="263" t="s">
        <v>213</v>
      </c>
      <c r="AI16" s="264">
        <v>0.12490043182571028</v>
      </c>
      <c r="AK16" s="263"/>
    </row>
    <row r="17" spans="1:37" ht="15" customHeight="1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3" t="s">
        <v>214</v>
      </c>
      <c r="AA17" s="264">
        <v>5.6689476150910849E-2</v>
      </c>
      <c r="AC17" s="263"/>
      <c r="AD17" s="263" t="s">
        <v>214</v>
      </c>
      <c r="AE17" s="264">
        <v>2.9161693914144847E-3</v>
      </c>
      <c r="AG17" s="263"/>
      <c r="AH17" s="263" t="s">
        <v>214</v>
      </c>
      <c r="AI17" s="264">
        <v>0.11001445710713412</v>
      </c>
      <c r="AK17" s="263"/>
    </row>
    <row r="18" spans="1:37" ht="15" customHeight="1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3" t="s">
        <v>215</v>
      </c>
      <c r="AA18" s="264">
        <v>5.5744720786396015E-2</v>
      </c>
      <c r="AC18" s="263"/>
      <c r="AD18" s="263" t="s">
        <v>215</v>
      </c>
      <c r="AE18" s="264">
        <v>1.8766975941681495E-2</v>
      </c>
      <c r="AG18" s="263"/>
      <c r="AH18" s="263" t="s">
        <v>215</v>
      </c>
      <c r="AI18" s="264">
        <v>9.4031503256254603E-2</v>
      </c>
      <c r="AK18" s="263"/>
    </row>
    <row r="19" spans="1:37" ht="15" customHeight="1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3" t="s">
        <v>216</v>
      </c>
      <c r="AA19" s="264">
        <v>5.608495042650645E-2</v>
      </c>
      <c r="AC19" s="263"/>
      <c r="AD19" s="263" t="s">
        <v>216</v>
      </c>
      <c r="AE19" s="264">
        <v>2.3705487428082678E-2</v>
      </c>
      <c r="AG19" s="263"/>
      <c r="AH19" s="263" t="s">
        <v>216</v>
      </c>
      <c r="AI19" s="264">
        <v>0.10195977755221521</v>
      </c>
      <c r="AK19" s="263"/>
    </row>
    <row r="20" spans="1:37" ht="15" customHeight="1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AA20" s="264"/>
      <c r="AC20" s="263"/>
      <c r="AE20" s="264"/>
      <c r="AG20" s="263"/>
      <c r="AI20" s="264"/>
      <c r="AK20" s="263"/>
    </row>
    <row r="21" spans="1:37" ht="15" customHeight="1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AA21" s="264"/>
      <c r="AC21" s="263"/>
      <c r="AE21" s="264"/>
      <c r="AG21" s="263"/>
      <c r="AI21" s="264"/>
      <c r="AK21" s="263"/>
    </row>
    <row r="22" spans="1:37" ht="15" customHeight="1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AA22" s="264"/>
      <c r="AC22" s="263"/>
      <c r="AE22" s="264"/>
      <c r="AG22" s="263"/>
      <c r="AI22" s="264"/>
      <c r="AK22" s="263"/>
    </row>
    <row r="23" spans="1:37" ht="15" customHeight="1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AA23" s="264"/>
      <c r="AC23" s="263"/>
      <c r="AE23" s="264"/>
      <c r="AG23" s="263"/>
      <c r="AI23" s="264"/>
      <c r="AK23" s="263"/>
    </row>
    <row r="24" spans="1:37" ht="15" customHeight="1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AA24" s="264"/>
      <c r="AC24" s="263"/>
      <c r="AE24" s="264"/>
      <c r="AG24" s="263"/>
      <c r="AI24" s="264"/>
      <c r="AK24" s="263"/>
    </row>
    <row r="25" spans="1:37" ht="15" customHeight="1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AA25" s="264"/>
      <c r="AC25" s="263"/>
      <c r="AE25" s="264"/>
      <c r="AG25" s="263"/>
      <c r="AI25" s="264"/>
      <c r="AK25" s="263"/>
    </row>
    <row r="26" spans="1:37" ht="15" customHeight="1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AA26" s="264"/>
      <c r="AC26" s="263"/>
      <c r="AE26" s="264"/>
      <c r="AG26" s="263"/>
      <c r="AI26" s="264"/>
      <c r="AK26" s="263"/>
    </row>
    <row r="27" spans="1:37" ht="15" customHeight="1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AA27" s="264"/>
      <c r="AC27" s="263"/>
      <c r="AE27" s="264"/>
      <c r="AG27" s="263"/>
      <c r="AI27" s="264"/>
      <c r="AK27" s="263"/>
    </row>
    <row r="28" spans="1:37" ht="15" customHeight="1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AA28" s="264"/>
      <c r="AC28" s="263"/>
      <c r="AE28" s="264"/>
      <c r="AG28" s="263"/>
      <c r="AI28" s="264"/>
      <c r="AK28" s="263"/>
    </row>
    <row r="29" spans="1:37" ht="15" customHeight="1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AA29" s="264"/>
      <c r="AC29" s="263"/>
      <c r="AE29" s="264"/>
      <c r="AG29" s="263"/>
      <c r="AI29" s="264"/>
      <c r="AK29" s="263"/>
    </row>
    <row r="30" spans="1:37" ht="15" customHeight="1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AA30" s="264"/>
      <c r="AC30" s="263"/>
      <c r="AE30" s="264"/>
      <c r="AG30" s="263"/>
      <c r="AI30" s="264"/>
      <c r="AK30" s="263"/>
    </row>
    <row r="31" spans="1:37" ht="15" customHeight="1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AA31" s="264"/>
      <c r="AC31" s="263"/>
      <c r="AE31" s="264"/>
      <c r="AG31" s="263"/>
      <c r="AI31" s="264"/>
      <c r="AK31" s="263"/>
    </row>
    <row r="32" spans="1:37" ht="15" customHeight="1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AA32" s="264"/>
      <c r="AC32" s="263"/>
      <c r="AE32" s="264"/>
      <c r="AG32" s="263"/>
      <c r="AI32" s="264"/>
      <c r="AK32" s="263"/>
    </row>
    <row r="33" spans="1:39" ht="15" customHeight="1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6" t="s">
        <v>217</v>
      </c>
      <c r="AA33" s="264"/>
      <c r="AC33" s="263"/>
      <c r="AD33" s="266" t="s">
        <v>218</v>
      </c>
      <c r="AE33" s="264"/>
      <c r="AG33" s="263"/>
      <c r="AH33" s="266" t="s">
        <v>219</v>
      </c>
      <c r="AI33" s="264"/>
      <c r="AK33" s="263"/>
    </row>
    <row r="34" spans="1:39" ht="15" customHeight="1" thickBot="1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AA34" s="267">
        <v>2021</v>
      </c>
      <c r="AB34" s="267">
        <v>2022</v>
      </c>
      <c r="AC34" s="263"/>
      <c r="AE34" s="267">
        <v>2021</v>
      </c>
      <c r="AF34" s="267">
        <v>2022</v>
      </c>
      <c r="AG34" s="263"/>
      <c r="AI34" s="267">
        <v>2021</v>
      </c>
      <c r="AJ34" s="267">
        <v>2022</v>
      </c>
      <c r="AK34" s="263"/>
    </row>
    <row r="35" spans="1:39" ht="15" customHeight="1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3" t="s">
        <v>205</v>
      </c>
      <c r="AA35" s="264">
        <v>1.107712372789095E-2</v>
      </c>
      <c r="AB35" s="264">
        <v>1.3617729202092192E-2</v>
      </c>
      <c r="AC35" s="263"/>
      <c r="AD35" s="263" t="s">
        <v>205</v>
      </c>
      <c r="AE35" s="264">
        <v>5.7702178807125935E-2</v>
      </c>
      <c r="AF35" s="264">
        <v>-4.2899690826657774E-2</v>
      </c>
      <c r="AG35" s="263"/>
      <c r="AH35" s="263" t="s">
        <v>205</v>
      </c>
      <c r="AI35" s="264">
        <v>3.5561986624737897E-2</v>
      </c>
      <c r="AJ35" s="264">
        <v>-1.7596698122723069E-2</v>
      </c>
      <c r="AK35" s="263"/>
      <c r="AL35" s="268" t="s">
        <v>227</v>
      </c>
      <c r="AM35" s="269">
        <v>2022</v>
      </c>
    </row>
    <row r="36" spans="1:39" ht="15" customHeight="1" thickBot="1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3" t="s">
        <v>206</v>
      </c>
      <c r="AA36" s="264">
        <v>-2.6407888128539979E-3</v>
      </c>
      <c r="AB36" s="264">
        <v>5.0830838375992473E-3</v>
      </c>
      <c r="AC36" s="263"/>
      <c r="AD36" s="263" t="s">
        <v>206</v>
      </c>
      <c r="AE36" s="264">
        <v>3.552762386362019E-2</v>
      </c>
      <c r="AF36" s="264">
        <v>-4.7422795923507836E-2</v>
      </c>
      <c r="AG36" s="263"/>
      <c r="AH36" s="263" t="s">
        <v>206</v>
      </c>
      <c r="AI36" s="264">
        <v>1.2245191833654018E-2</v>
      </c>
      <c r="AJ36" s="264">
        <v>-1.5256137090447481E-2</v>
      </c>
      <c r="AK36" s="263"/>
      <c r="AL36" s="270" t="s">
        <v>228</v>
      </c>
      <c r="AM36" s="271">
        <v>2021</v>
      </c>
    </row>
    <row r="37" spans="1:39" ht="15" customHeight="1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3" t="s">
        <v>207</v>
      </c>
      <c r="AA37" s="264">
        <v>2.8855395171990778E-2</v>
      </c>
      <c r="AB37" s="264">
        <v>-1.284478356427286E-2</v>
      </c>
      <c r="AC37" s="263"/>
      <c r="AD37" s="263" t="s">
        <v>207</v>
      </c>
      <c r="AE37" s="264">
        <v>5.0681658217141885E-2</v>
      </c>
      <c r="AF37" s="264">
        <v>-5.55630587123494E-2</v>
      </c>
      <c r="AG37" s="263"/>
      <c r="AH37" s="263" t="s">
        <v>207</v>
      </c>
      <c r="AI37" s="264">
        <v>4.1217445412865886E-2</v>
      </c>
      <c r="AJ37" s="264">
        <v>-3.2306988207925116E-2</v>
      </c>
      <c r="AK37" s="263"/>
    </row>
    <row r="38" spans="1:39" ht="15" customHeight="1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3" t="s">
        <v>208</v>
      </c>
      <c r="AA38" s="264">
        <v>6.8715312845533699E-2</v>
      </c>
      <c r="AB38" s="264">
        <v>-1.2023722822037683E-2</v>
      </c>
      <c r="AC38" s="263"/>
      <c r="AD38" s="263" t="s">
        <v>208</v>
      </c>
      <c r="AE38" s="264">
        <v>6.7634882360427612E-2</v>
      </c>
      <c r="AF38" s="264">
        <v>-5.2026269293068451E-2</v>
      </c>
      <c r="AG38" s="263"/>
      <c r="AH38" s="263" t="s">
        <v>208</v>
      </c>
      <c r="AI38" s="264">
        <v>6.8522051849220555E-2</v>
      </c>
      <c r="AJ38" s="264">
        <v>-2.7999117117938396E-2</v>
      </c>
      <c r="AK38" s="263"/>
    </row>
    <row r="39" spans="1:39" ht="15" customHeight="1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3" t="s">
        <v>209</v>
      </c>
      <c r="AA39" s="264">
        <v>9.2903636992539868E-2</v>
      </c>
      <c r="AB39" s="264">
        <v>1.3513406253361638E-2</v>
      </c>
      <c r="AC39" s="263"/>
      <c r="AD39" s="263" t="s">
        <v>209</v>
      </c>
      <c r="AE39" s="264">
        <v>8.0935625370566977E-2</v>
      </c>
      <c r="AF39" s="264">
        <v>-2.376697641821451E-2</v>
      </c>
      <c r="AG39" s="263"/>
      <c r="AH39" s="263" t="s">
        <v>209</v>
      </c>
      <c r="AI39" s="264">
        <v>8.6158597028014441E-2</v>
      </c>
      <c r="AJ39" s="264">
        <v>8.4440500189259633E-4</v>
      </c>
      <c r="AK39" s="263"/>
    </row>
    <row r="40" spans="1:39" ht="15" customHeight="1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3" t="s">
        <v>210</v>
      </c>
      <c r="AA40" s="264">
        <v>0.10074488478716503</v>
      </c>
      <c r="AB40" s="264">
        <v>1.4873865078394033E-2</v>
      </c>
      <c r="AC40" s="263"/>
      <c r="AD40" s="263" t="s">
        <v>210</v>
      </c>
      <c r="AE40" s="264">
        <v>8.4121339467344292E-2</v>
      </c>
      <c r="AF40" s="264">
        <v>-2.3986076114950662E-2</v>
      </c>
      <c r="AG40" s="263"/>
      <c r="AH40" s="263" t="s">
        <v>210</v>
      </c>
      <c r="AI40" s="264">
        <v>9.8328483445521045E-2</v>
      </c>
      <c r="AJ40" s="264">
        <v>2.2550924456453457E-4</v>
      </c>
      <c r="AK40" s="263"/>
    </row>
    <row r="41" spans="1:39" ht="15" customHeight="1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3" t="s">
        <v>211</v>
      </c>
      <c r="AA41" s="264">
        <v>9.4909456423107053E-2</v>
      </c>
      <c r="AB41" s="264">
        <v>1.2042047645319798E-2</v>
      </c>
      <c r="AC41" s="263"/>
      <c r="AD41" s="263" t="s">
        <v>211</v>
      </c>
      <c r="AE41" s="264">
        <v>7.7750834127204627E-2</v>
      </c>
      <c r="AF41" s="264">
        <v>-2.5859921395592948E-2</v>
      </c>
      <c r="AG41" s="263"/>
      <c r="AH41" s="263" t="s">
        <v>211</v>
      </c>
      <c r="AI41" s="264">
        <v>9.940200064407477E-2</v>
      </c>
      <c r="AJ41" s="264">
        <v>-3.2136817372885674E-3</v>
      </c>
      <c r="AK41" s="263"/>
    </row>
    <row r="42" spans="1:39" ht="15" customHeight="1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3" t="s">
        <v>212</v>
      </c>
      <c r="AA42" s="264">
        <v>9.0290162283593392E-2</v>
      </c>
      <c r="AC42" s="263"/>
      <c r="AD42" s="263" t="s">
        <v>212</v>
      </c>
      <c r="AE42" s="264">
        <v>6.8637918315036045E-2</v>
      </c>
      <c r="AG42" s="263"/>
      <c r="AH42" s="263" t="s">
        <v>212</v>
      </c>
      <c r="AI42" s="264">
        <v>9.2844062944951983E-2</v>
      </c>
      <c r="AK42" s="263"/>
    </row>
    <row r="43" spans="1:39" ht="15" customHeight="1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3" t="s">
        <v>213</v>
      </c>
      <c r="AA43" s="264">
        <v>8.2150303625241602E-2</v>
      </c>
      <c r="AC43" s="263"/>
      <c r="AD43" s="263" t="s">
        <v>213</v>
      </c>
      <c r="AE43" s="264">
        <v>5.6846746119525449E-2</v>
      </c>
      <c r="AG43" s="263"/>
      <c r="AH43" s="263" t="s">
        <v>213</v>
      </c>
      <c r="AI43" s="264">
        <v>8.5496124241785196E-2</v>
      </c>
      <c r="AK43" s="263"/>
    </row>
    <row r="44" spans="1:39" ht="15" customHeight="1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3" t="s">
        <v>214</v>
      </c>
      <c r="AA44" s="264">
        <v>7.0817381667195894E-2</v>
      </c>
      <c r="AC44" s="263"/>
      <c r="AD44" s="263" t="s">
        <v>214</v>
      </c>
      <c r="AE44" s="264">
        <v>4.1841214184188825E-2</v>
      </c>
      <c r="AG44" s="263"/>
      <c r="AH44" s="263" t="s">
        <v>214</v>
      </c>
      <c r="AI44" s="264">
        <v>7.0526888604864404E-2</v>
      </c>
      <c r="AK44" s="263"/>
    </row>
    <row r="45" spans="1:39" ht="15" customHeight="1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3" t="s">
        <v>215</v>
      </c>
      <c r="AA45" s="264">
        <v>6.1954659598844726E-2</v>
      </c>
      <c r="AC45" s="263"/>
      <c r="AD45" s="263" t="s">
        <v>215</v>
      </c>
      <c r="AE45" s="264">
        <v>3.0319697512395861E-2</v>
      </c>
      <c r="AG45" s="263"/>
      <c r="AH45" s="263" t="s">
        <v>215</v>
      </c>
      <c r="AI45" s="264">
        <v>6.2552353605993996E-2</v>
      </c>
      <c r="AK45" s="263"/>
    </row>
    <row r="46" spans="1:39" ht="15" customHeight="1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3" t="s">
        <v>216</v>
      </c>
      <c r="AA46" s="264">
        <v>5.6370216489294196E-2</v>
      </c>
      <c r="AC46" s="263"/>
      <c r="AD46" s="263" t="s">
        <v>216</v>
      </c>
      <c r="AE46" s="264">
        <v>2.2421777253976812E-2</v>
      </c>
      <c r="AG46" s="263"/>
      <c r="AH46" s="263" t="s">
        <v>216</v>
      </c>
      <c r="AI46" s="264">
        <v>5.6038250010495713E-2</v>
      </c>
      <c r="AK46" s="263"/>
    </row>
    <row r="47" spans="1:39" ht="15" customHeight="1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</row>
    <row r="48" spans="1:39" ht="15" customHeight="1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</row>
    <row r="49" spans="1:25" ht="15" customHeight="1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</row>
    <row r="50" spans="1:25" ht="15" customHeight="1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</row>
    <row r="51" spans="1:25" ht="15" customHeight="1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</row>
    <row r="52" spans="1:25" ht="15" customHeight="1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</row>
    <row r="53" spans="1:25" ht="15" customHeight="1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</row>
    <row r="54" spans="1:25" ht="15" customHeight="1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</row>
    <row r="55" spans="1:25" ht="15" customHeight="1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25" ht="15" customHeight="1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25" ht="15" customHeight="1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25" ht="15" customHeight="1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  <row r="59" spans="1:25" ht="15" customHeight="1">
      <c r="A59" s="261"/>
      <c r="B59" s="261"/>
      <c r="C59" s="261"/>
      <c r="D59" s="261"/>
      <c r="E59" s="261"/>
      <c r="F59" s="261"/>
      <c r="G59" s="261"/>
      <c r="H59" s="261"/>
      <c r="I59" s="261"/>
      <c r="J59" s="261"/>
      <c r="K59" s="261"/>
      <c r="L59" s="261"/>
      <c r="M59" s="261"/>
      <c r="N59" s="261"/>
      <c r="O59" s="261"/>
      <c r="P59" s="261"/>
      <c r="Q59" s="261"/>
      <c r="R59" s="261"/>
      <c r="S59" s="261"/>
      <c r="T59" s="261"/>
      <c r="U59" s="261"/>
      <c r="V59" s="261"/>
      <c r="W59" s="261"/>
      <c r="X59" s="261"/>
      <c r="Y59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24167-92ED-4CFE-8397-676FFA491EC9}">
  <sheetPr>
    <pageSetUpPr fitToPage="1"/>
  </sheetPr>
  <dimension ref="A1:AS65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51" customWidth="1"/>
    <col min="2" max="8" width="11.5546875" style="151" customWidth="1"/>
    <col min="9" max="9" width="3.6640625" style="151" customWidth="1"/>
    <col min="10" max="16" width="11.5546875" style="151" customWidth="1"/>
    <col min="17" max="17" width="3.6640625" style="151" customWidth="1"/>
    <col min="18" max="24" width="11.5546875" style="151" customWidth="1"/>
    <col min="25" max="25" width="11.5546875" style="253" customWidth="1"/>
    <col min="26" max="27" width="12.88671875" style="253" customWidth="1"/>
    <col min="28" max="28" width="12.88671875" style="39" customWidth="1"/>
    <col min="29" max="29" width="12.88671875" style="254" customWidth="1"/>
    <col min="30" max="31" width="12.88671875" style="39" customWidth="1"/>
    <col min="32" max="32" width="12.88671875" style="254" customWidth="1"/>
    <col min="33" max="34" width="12.88671875" style="39" customWidth="1"/>
    <col min="35" max="35" width="12.88671875" style="254" customWidth="1"/>
    <col min="36" max="41" width="12.88671875" style="39" customWidth="1"/>
    <col min="42" max="45" width="12.88671875" style="253" customWidth="1"/>
    <col min="46" max="63" width="12.88671875" style="151" customWidth="1"/>
    <col min="64" max="16384" width="11.44140625" style="151"/>
  </cols>
  <sheetData>
    <row r="1" spans="1:42" ht="24.6">
      <c r="B1" s="251" t="s">
        <v>229</v>
      </c>
      <c r="C1" s="252"/>
      <c r="D1" s="252"/>
      <c r="E1" s="252"/>
      <c r="F1" s="252"/>
      <c r="G1" s="252"/>
      <c r="H1" s="252"/>
      <c r="J1" s="32"/>
      <c r="K1" s="32"/>
      <c r="L1" s="32"/>
      <c r="M1" s="32"/>
      <c r="N1" s="32"/>
      <c r="O1" s="32"/>
      <c r="P1" s="32"/>
      <c r="Q1" s="32"/>
      <c r="R1" s="32"/>
      <c r="S1" s="32"/>
      <c r="T1" s="252"/>
      <c r="U1" s="252"/>
      <c r="V1" s="252"/>
      <c r="W1" s="252"/>
      <c r="X1" s="252"/>
      <c r="Z1" s="253" t="s">
        <v>198</v>
      </c>
      <c r="AB1" s="39" t="s">
        <v>230</v>
      </c>
    </row>
    <row r="2" spans="1:42" ht="15" customHeight="1">
      <c r="A2" s="32"/>
      <c r="B2" s="252"/>
      <c r="C2" s="252"/>
      <c r="D2" s="252"/>
      <c r="E2" s="252"/>
      <c r="F2" s="252"/>
      <c r="G2" s="252"/>
      <c r="H2" s="252"/>
      <c r="J2" s="32"/>
      <c r="K2" s="32"/>
      <c r="L2" s="32"/>
      <c r="M2" s="32"/>
      <c r="N2" s="32"/>
      <c r="O2" s="32"/>
      <c r="P2" s="32"/>
      <c r="Q2" s="32"/>
      <c r="R2" s="32"/>
      <c r="S2" s="32"/>
      <c r="T2" s="252"/>
      <c r="U2" s="252"/>
      <c r="V2" s="252"/>
      <c r="W2" s="252"/>
      <c r="X2" s="252"/>
      <c r="Z2" s="253" t="s">
        <v>199</v>
      </c>
      <c r="AB2" s="39" t="s">
        <v>231</v>
      </c>
    </row>
    <row r="3" spans="1:42" ht="1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200</v>
      </c>
      <c r="AB3" s="39" t="s">
        <v>232</v>
      </c>
    </row>
    <row r="4" spans="1:42" ht="15" customHeight="1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AB4" s="39" t="s">
        <v>233</v>
      </c>
    </row>
    <row r="5" spans="1:42" ht="15" customHeigh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AB5" s="39" t="s">
        <v>234</v>
      </c>
    </row>
    <row r="6" spans="1:42" ht="15" customHeigh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201</v>
      </c>
      <c r="Z6" s="257" t="s">
        <v>202</v>
      </c>
      <c r="AA6" s="257"/>
    </row>
    <row r="7" spans="1:42" ht="15" customHeight="1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72" t="s">
        <v>202</v>
      </c>
      <c r="AE7" s="272" t="s">
        <v>203</v>
      </c>
      <c r="AH7" s="272" t="s">
        <v>204</v>
      </c>
      <c r="AP7" s="258">
        <v>2022</v>
      </c>
    </row>
    <row r="8" spans="1:42" ht="15" customHeight="1" thickBo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205</v>
      </c>
      <c r="AA8" s="259">
        <v>46820440</v>
      </c>
      <c r="AP8" s="259">
        <v>8185760</v>
      </c>
    </row>
    <row r="9" spans="1:42" ht="15" customHeight="1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206</v>
      </c>
      <c r="AA9" s="259">
        <v>44583561</v>
      </c>
      <c r="AB9" s="273">
        <v>44317</v>
      </c>
      <c r="AC9" s="254">
        <v>522.706906</v>
      </c>
      <c r="AE9" s="273">
        <v>44317</v>
      </c>
      <c r="AF9" s="254">
        <v>161.265244</v>
      </c>
      <c r="AH9" s="273">
        <v>44317</v>
      </c>
      <c r="AI9" s="254">
        <v>79.880838999999995</v>
      </c>
      <c r="AK9" s="274" t="s">
        <v>225</v>
      </c>
      <c r="AL9" s="275">
        <v>2022</v>
      </c>
      <c r="AP9" s="259">
        <v>7406116</v>
      </c>
    </row>
    <row r="10" spans="1:42" ht="15" customHeight="1" thickBot="1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207</v>
      </c>
      <c r="AA10" s="259">
        <v>48353601</v>
      </c>
      <c r="AB10" s="273">
        <v>44348</v>
      </c>
      <c r="AC10" s="254">
        <v>527.37724200000002</v>
      </c>
      <c r="AE10" s="273">
        <v>44348</v>
      </c>
      <c r="AF10" s="254">
        <v>161.762745</v>
      </c>
      <c r="AH10" s="273">
        <v>44348</v>
      </c>
      <c r="AI10" s="254">
        <v>80.977176999999998</v>
      </c>
      <c r="AK10" s="276" t="s">
        <v>235</v>
      </c>
      <c r="AL10" s="277">
        <v>2021</v>
      </c>
      <c r="AP10" s="259">
        <v>6819146</v>
      </c>
    </row>
    <row r="11" spans="1:42" ht="15" customHeight="1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208</v>
      </c>
      <c r="AA11" s="259">
        <v>46400443</v>
      </c>
      <c r="AB11" s="273">
        <v>44378</v>
      </c>
      <c r="AC11" s="254">
        <v>531.21098400000005</v>
      </c>
      <c r="AE11" s="273">
        <v>44378</v>
      </c>
      <c r="AF11" s="254">
        <v>162.63255899999999</v>
      </c>
      <c r="AH11" s="273">
        <v>44378</v>
      </c>
      <c r="AI11" s="254">
        <v>82.306852000000006</v>
      </c>
      <c r="AP11" s="259">
        <v>7881967</v>
      </c>
    </row>
    <row r="12" spans="1:42" ht="15" customHeight="1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209</v>
      </c>
      <c r="AA12" s="259">
        <v>51071331</v>
      </c>
      <c r="AB12" s="273">
        <v>44409</v>
      </c>
      <c r="AC12" s="254">
        <v>537.04507799999999</v>
      </c>
      <c r="AE12" s="273">
        <v>44409</v>
      </c>
      <c r="AF12" s="254">
        <v>165.14293799999999</v>
      </c>
      <c r="AH12" s="273">
        <v>44409</v>
      </c>
      <c r="AI12" s="254">
        <v>84.045151000000004</v>
      </c>
      <c r="AP12" s="259">
        <v>8087600</v>
      </c>
    </row>
    <row r="13" spans="1:42" ht="15" customHeight="1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210</v>
      </c>
      <c r="AA13" s="259">
        <v>47139627</v>
      </c>
      <c r="AB13" s="273">
        <v>44440</v>
      </c>
      <c r="AC13" s="254">
        <v>538.74828400000001</v>
      </c>
      <c r="AE13" s="273">
        <v>44440</v>
      </c>
      <c r="AF13" s="254">
        <v>166.10875799999999</v>
      </c>
      <c r="AH13" s="273">
        <v>44440</v>
      </c>
      <c r="AI13" s="254">
        <v>84.124979999999994</v>
      </c>
      <c r="AP13" s="259">
        <v>7884812</v>
      </c>
    </row>
    <row r="14" spans="1:42" ht="15" customHeight="1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211</v>
      </c>
      <c r="AA14" s="259">
        <v>48818378</v>
      </c>
      <c r="AB14" s="273">
        <v>44470</v>
      </c>
      <c r="AC14" s="254">
        <v>539.75075300000003</v>
      </c>
      <c r="AE14" s="273">
        <v>44470</v>
      </c>
      <c r="AF14" s="254">
        <v>167.314605</v>
      </c>
      <c r="AH14" s="273">
        <v>44470</v>
      </c>
      <c r="AI14" s="254">
        <v>84.137287999999998</v>
      </c>
      <c r="AP14" s="259">
        <v>7117785</v>
      </c>
    </row>
    <row r="15" spans="1:42" ht="15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212</v>
      </c>
      <c r="AA15" s="259">
        <v>48198107</v>
      </c>
      <c r="AB15" s="273">
        <v>44501</v>
      </c>
      <c r="AC15" s="254">
        <v>541.77923399999997</v>
      </c>
      <c r="AE15" s="273">
        <v>44501</v>
      </c>
      <c r="AF15" s="254">
        <v>169.77769900000001</v>
      </c>
      <c r="AH15" s="273">
        <v>44501</v>
      </c>
      <c r="AI15" s="254">
        <v>83.789527000000007</v>
      </c>
      <c r="AP15" s="259"/>
    </row>
    <row r="16" spans="1:42" ht="15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213</v>
      </c>
      <c r="AA16" s="259">
        <v>46635887</v>
      </c>
      <c r="AB16" s="273">
        <v>44531</v>
      </c>
      <c r="AC16" s="254">
        <v>544.40165500000001</v>
      </c>
      <c r="AE16" s="273">
        <v>44531</v>
      </c>
      <c r="AF16" s="254">
        <v>170.85990699999999</v>
      </c>
      <c r="AH16" s="273">
        <v>44531</v>
      </c>
      <c r="AI16" s="254">
        <v>84.980694999999997</v>
      </c>
      <c r="AP16" s="259"/>
    </row>
    <row r="17" spans="1:42" ht="1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214</v>
      </c>
      <c r="AA17" s="259">
        <v>48624088</v>
      </c>
      <c r="AB17" s="273">
        <v>44562</v>
      </c>
      <c r="AC17" s="254">
        <v>548.66491099999996</v>
      </c>
      <c r="AE17" s="273">
        <v>44562</v>
      </c>
      <c r="AF17" s="254">
        <v>172.822993</v>
      </c>
      <c r="AH17" s="273">
        <v>44562</v>
      </c>
      <c r="AI17" s="254">
        <v>86.689920000000001</v>
      </c>
      <c r="AP17" s="259"/>
    </row>
    <row r="18" spans="1:42" ht="15" customHeight="1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215</v>
      </c>
      <c r="AA18" s="259">
        <v>43594127</v>
      </c>
      <c r="AB18" s="273">
        <v>44593</v>
      </c>
      <c r="AC18" s="254">
        <v>552.14293599999996</v>
      </c>
      <c r="AE18" s="273">
        <v>44593</v>
      </c>
      <c r="AF18" s="254">
        <v>174.63856899999999</v>
      </c>
      <c r="AH18" s="273">
        <v>44593</v>
      </c>
      <c r="AI18" s="254">
        <v>88.001256999999995</v>
      </c>
      <c r="AP18" s="259"/>
    </row>
    <row r="19" spans="1:42" ht="15" customHeight="1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216</v>
      </c>
      <c r="AA19" s="259">
        <v>43965686</v>
      </c>
      <c r="AB19" s="273">
        <v>44621</v>
      </c>
      <c r="AC19" s="254">
        <v>551.66938400000004</v>
      </c>
      <c r="AE19" s="273">
        <v>44621</v>
      </c>
      <c r="AF19" s="254">
        <v>175.33267499999999</v>
      </c>
      <c r="AH19" s="273">
        <v>44621</v>
      </c>
      <c r="AI19" s="254">
        <v>87.711380000000005</v>
      </c>
      <c r="AP19" s="259"/>
    </row>
    <row r="20" spans="1:42" ht="15" customHeight="1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73">
        <v>44652</v>
      </c>
      <c r="AC20" s="254">
        <v>554.72084099999995</v>
      </c>
      <c r="AE20" s="273">
        <v>44652</v>
      </c>
      <c r="AF20" s="254">
        <v>177.67643899999999</v>
      </c>
      <c r="AH20" s="273">
        <v>44652</v>
      </c>
      <c r="AI20" s="254">
        <v>88.352429000000001</v>
      </c>
      <c r="AP20" s="259"/>
    </row>
    <row r="21" spans="1:42" ht="15" customHeight="1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  <c r="AB21" s="273">
        <v>44682</v>
      </c>
      <c r="AC21" s="254">
        <v>560.560295</v>
      </c>
      <c r="AE21" s="273">
        <v>44682</v>
      </c>
      <c r="AF21" s="254">
        <v>179.30379099999999</v>
      </c>
      <c r="AH21" s="273">
        <v>44682</v>
      </c>
      <c r="AI21" s="254">
        <v>89.661679000000007</v>
      </c>
    </row>
    <row r="22" spans="1:42" ht="15" customHeight="1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B22" s="273">
        <v>44714</v>
      </c>
      <c r="AC22" s="254">
        <v>563.88575800000001</v>
      </c>
      <c r="AE22" s="273">
        <v>44714</v>
      </c>
      <c r="AF22" s="254">
        <v>180.98386099999999</v>
      </c>
      <c r="AH22" s="273">
        <v>44714</v>
      </c>
      <c r="AI22" s="254">
        <v>90.556487000000004</v>
      </c>
    </row>
    <row r="23" spans="1:42" ht="15" customHeight="1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B23" s="273">
        <v>44746</v>
      </c>
      <c r="AC23" s="254">
        <v>565.98780199999999</v>
      </c>
      <c r="AE23" s="273">
        <v>44746</v>
      </c>
      <c r="AF23" s="254">
        <v>182.73262700000001</v>
      </c>
      <c r="AH23" s="273">
        <v>44746</v>
      </c>
      <c r="AI23" s="254">
        <v>90.760827000000006</v>
      </c>
    </row>
    <row r="24" spans="1:42" ht="15" customHeight="1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B24" s="273">
        <v>44778</v>
      </c>
      <c r="AC24" s="254">
        <v>564.38430900000003</v>
      </c>
      <c r="AE24" s="273">
        <v>44778</v>
      </c>
      <c r="AF24" s="254">
        <v>181.57939099999999</v>
      </c>
      <c r="AH24" s="273">
        <v>44778</v>
      </c>
      <c r="AI24" s="254">
        <v>90.884389999999996</v>
      </c>
    </row>
    <row r="25" spans="1:42" ht="1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B25" s="278"/>
      <c r="AE25" s="278"/>
      <c r="AH25" s="278"/>
    </row>
    <row r="26" spans="1:42" ht="15" customHeight="1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B26" s="278"/>
      <c r="AE26" s="278"/>
      <c r="AH26" s="278"/>
    </row>
    <row r="27" spans="1:42" ht="15" customHeight="1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B27" s="278"/>
      <c r="AE27" s="278"/>
      <c r="AH27" s="278"/>
    </row>
    <row r="28" spans="1:42" ht="15" customHeight="1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B28" s="278"/>
      <c r="AE28" s="278"/>
      <c r="AH28" s="278"/>
    </row>
    <row r="29" spans="1:42" ht="15" customHeight="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B29" s="278"/>
      <c r="AE29" s="278"/>
      <c r="AH29" s="278"/>
    </row>
    <row r="30" spans="1:42" ht="15" customHeight="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B30" s="278"/>
      <c r="AE30" s="278"/>
      <c r="AH30" s="278"/>
    </row>
    <row r="31" spans="1:42" ht="15" customHeight="1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B31" s="278"/>
      <c r="AE31" s="278"/>
      <c r="AH31" s="278"/>
    </row>
    <row r="32" spans="1:42" ht="15" customHeight="1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AB32" s="278"/>
      <c r="AE32" s="278"/>
      <c r="AH32" s="278"/>
    </row>
    <row r="33" spans="1:42" ht="1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217</v>
      </c>
      <c r="AA33" s="257"/>
    </row>
    <row r="34" spans="1:42" ht="1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72" t="s">
        <v>217</v>
      </c>
      <c r="AE34" s="272" t="s">
        <v>218</v>
      </c>
      <c r="AH34" s="272" t="s">
        <v>236</v>
      </c>
      <c r="AP34" s="258">
        <v>2022</v>
      </c>
    </row>
    <row r="35" spans="1:42" ht="15" customHeight="1" thickBo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205</v>
      </c>
      <c r="AA35" s="259">
        <v>21616722</v>
      </c>
      <c r="AP35" s="259">
        <v>1460985</v>
      </c>
    </row>
    <row r="36" spans="1:42" ht="15" customHeight="1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206</v>
      </c>
      <c r="AA36" s="259">
        <v>21387737</v>
      </c>
      <c r="AB36" s="273">
        <v>44317</v>
      </c>
      <c r="AC36" s="254">
        <v>271.17265500000002</v>
      </c>
      <c r="AE36" s="273">
        <v>44317</v>
      </c>
      <c r="AF36" s="254">
        <v>199.80040500000001</v>
      </c>
      <c r="AH36" s="273">
        <v>44317</v>
      </c>
      <c r="AI36" s="254">
        <v>17.345535000000002</v>
      </c>
      <c r="AK36" s="274" t="s">
        <v>227</v>
      </c>
      <c r="AL36" s="275">
        <v>2022</v>
      </c>
      <c r="AP36" s="259">
        <v>1349473</v>
      </c>
    </row>
    <row r="37" spans="1:42" ht="15" customHeight="1" thickBot="1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207</v>
      </c>
      <c r="AA37" s="259">
        <v>23910619</v>
      </c>
      <c r="AB37" s="273">
        <v>44348</v>
      </c>
      <c r="AC37" s="254">
        <v>274.06256999999999</v>
      </c>
      <c r="AE37" s="273">
        <v>44348</v>
      </c>
      <c r="AF37" s="254">
        <v>201.31011799999999</v>
      </c>
      <c r="AH37" s="273">
        <v>44348</v>
      </c>
      <c r="AI37" s="254">
        <v>17.552098999999998</v>
      </c>
      <c r="AK37" s="276" t="s">
        <v>237</v>
      </c>
      <c r="AL37" s="277">
        <v>2021</v>
      </c>
      <c r="AP37" s="259">
        <v>1386654</v>
      </c>
    </row>
    <row r="38" spans="1:42" ht="15" customHeight="1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208</v>
      </c>
      <c r="AA38" s="259">
        <v>23932607</v>
      </c>
      <c r="AB38" s="273">
        <v>44378</v>
      </c>
      <c r="AC38" s="254">
        <v>275.44546300000002</v>
      </c>
      <c r="AE38" s="273">
        <v>44378</v>
      </c>
      <c r="AF38" s="254">
        <v>201.99906300000001</v>
      </c>
      <c r="AH38" s="273">
        <v>44378</v>
      </c>
      <c r="AI38" s="254">
        <v>17.700386000000002</v>
      </c>
      <c r="AP38" s="259">
        <v>1474935</v>
      </c>
    </row>
    <row r="39" spans="1:42" ht="1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209</v>
      </c>
      <c r="AA39" s="259">
        <v>25421795</v>
      </c>
      <c r="AB39" s="273">
        <v>44409</v>
      </c>
      <c r="AC39" s="254">
        <v>276.747367</v>
      </c>
      <c r="AE39" s="273">
        <v>44409</v>
      </c>
      <c r="AF39" s="254">
        <v>202.157746</v>
      </c>
      <c r="AH39" s="273">
        <v>44409</v>
      </c>
      <c r="AI39" s="254">
        <v>17.774260999999999</v>
      </c>
      <c r="AP39" s="259">
        <v>1604300</v>
      </c>
    </row>
    <row r="40" spans="1:42" ht="15" customHeight="1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210</v>
      </c>
      <c r="AA40" s="259">
        <v>23125768</v>
      </c>
      <c r="AB40" s="273">
        <v>44440</v>
      </c>
      <c r="AC40" s="254">
        <v>277.17386299999998</v>
      </c>
      <c r="AE40" s="273">
        <v>44440</v>
      </c>
      <c r="AF40" s="254">
        <v>201.62899400000001</v>
      </c>
      <c r="AH40" s="273">
        <v>44440</v>
      </c>
      <c r="AI40" s="254">
        <v>17.816631999999998</v>
      </c>
      <c r="AP40" s="259">
        <v>1474713</v>
      </c>
    </row>
    <row r="41" spans="1:42" ht="15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211</v>
      </c>
      <c r="AA41" s="259">
        <v>24306034</v>
      </c>
      <c r="AB41" s="273">
        <v>44470</v>
      </c>
      <c r="AC41" s="254">
        <v>276.67334599999998</v>
      </c>
      <c r="AE41" s="273">
        <v>44470</v>
      </c>
      <c r="AF41" s="254">
        <v>200.251473</v>
      </c>
      <c r="AH41" s="273">
        <v>44470</v>
      </c>
      <c r="AI41" s="254">
        <v>17.741454999999998</v>
      </c>
      <c r="AP41" s="259">
        <v>1518965</v>
      </c>
    </row>
    <row r="42" spans="1:42" ht="1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212</v>
      </c>
      <c r="AA42" s="259">
        <v>21902550</v>
      </c>
      <c r="AB42" s="273">
        <v>44501</v>
      </c>
      <c r="AC42" s="254">
        <v>276.22528</v>
      </c>
      <c r="AE42" s="273">
        <v>44501</v>
      </c>
      <c r="AF42" s="254">
        <v>198.95327700000001</v>
      </c>
      <c r="AH42" s="273">
        <v>44501</v>
      </c>
      <c r="AI42" s="254">
        <v>17.724955000000001</v>
      </c>
      <c r="AP42" s="259"/>
    </row>
    <row r="43" spans="1:42" ht="1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213</v>
      </c>
      <c r="AA43" s="259">
        <v>21969911</v>
      </c>
      <c r="AB43" s="273">
        <v>44531</v>
      </c>
      <c r="AC43" s="254">
        <v>276.19818800000002</v>
      </c>
      <c r="AE43" s="273">
        <v>44531</v>
      </c>
      <c r="AF43" s="254">
        <v>197.95181099999999</v>
      </c>
      <c r="AH43" s="273">
        <v>44531</v>
      </c>
      <c r="AI43" s="254">
        <v>17.709254999999999</v>
      </c>
      <c r="AP43" s="259"/>
    </row>
    <row r="44" spans="1:42" ht="1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214</v>
      </c>
      <c r="AA44" s="259">
        <v>23848860</v>
      </c>
      <c r="AB44" s="273">
        <v>44562</v>
      </c>
      <c r="AC44" s="254">
        <v>276.49715800000001</v>
      </c>
      <c r="AE44" s="273">
        <v>44562</v>
      </c>
      <c r="AF44" s="254">
        <v>197.236662</v>
      </c>
      <c r="AH44" s="273">
        <v>44562</v>
      </c>
      <c r="AI44" s="254">
        <v>17.683085999999999</v>
      </c>
      <c r="AP44" s="259"/>
    </row>
    <row r="45" spans="1:42" ht="1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215</v>
      </c>
      <c r="AA45" s="259">
        <v>21694089</v>
      </c>
      <c r="AB45" s="273">
        <v>44593</v>
      </c>
      <c r="AC45" s="254">
        <v>276.41863699999999</v>
      </c>
      <c r="AE45" s="273">
        <v>44593</v>
      </c>
      <c r="AF45" s="254">
        <v>196.424744</v>
      </c>
      <c r="AH45" s="273">
        <v>44593</v>
      </c>
      <c r="AI45" s="254">
        <v>17.665714000000001</v>
      </c>
      <c r="AP45" s="259"/>
    </row>
    <row r="46" spans="1:42" ht="1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216</v>
      </c>
      <c r="AA46" s="259">
        <v>20944890</v>
      </c>
      <c r="AB46" s="273">
        <v>44621</v>
      </c>
      <c r="AC46" s="254">
        <v>275.33436399999999</v>
      </c>
      <c r="AE46" s="273">
        <v>44621</v>
      </c>
      <c r="AF46" s="254">
        <v>195.23077799999999</v>
      </c>
      <c r="AH46" s="273">
        <v>44621</v>
      </c>
      <c r="AI46" s="254">
        <v>17.569132</v>
      </c>
      <c r="AP46" s="259"/>
    </row>
    <row r="47" spans="1:42" ht="1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73">
        <v>44652</v>
      </c>
      <c r="AC47" s="254">
        <v>275.10316799999998</v>
      </c>
      <c r="AE47" s="273">
        <v>44652</v>
      </c>
      <c r="AF47" s="254">
        <v>194.50659300000001</v>
      </c>
      <c r="AH47" s="273">
        <v>44652</v>
      </c>
      <c r="AI47" s="254">
        <v>17.545867999999999</v>
      </c>
      <c r="AP47" s="259"/>
    </row>
    <row r="48" spans="1:42" ht="1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AB48" s="273">
        <v>44682</v>
      </c>
      <c r="AC48" s="254">
        <v>277.74408499999998</v>
      </c>
      <c r="AE48" s="273">
        <v>44682</v>
      </c>
      <c r="AF48" s="254">
        <v>195.98914300000001</v>
      </c>
      <c r="AH48" s="273">
        <v>44682</v>
      </c>
      <c r="AI48" s="254">
        <v>17.715394</v>
      </c>
    </row>
    <row r="49" spans="1:35" ht="1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AB49" s="273">
        <v>44714</v>
      </c>
      <c r="AC49" s="254">
        <v>278.24818900000002</v>
      </c>
      <c r="AE49" s="273">
        <v>44714</v>
      </c>
      <c r="AF49" s="254">
        <v>195.573759</v>
      </c>
      <c r="AH49" s="273">
        <v>44714</v>
      </c>
      <c r="AI49" s="254">
        <v>17.711227999999998</v>
      </c>
    </row>
    <row r="50" spans="1:35" ht="1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AB50" s="273">
        <v>44746</v>
      </c>
      <c r="AC50" s="254">
        <v>278.14271100000002</v>
      </c>
      <c r="AE50" s="273">
        <v>44746</v>
      </c>
      <c r="AF50" s="254">
        <v>194.94725399999999</v>
      </c>
      <c r="AH50" s="273">
        <v>44746</v>
      </c>
      <c r="AI50" s="254">
        <v>17.676144000000001</v>
      </c>
    </row>
    <row r="51" spans="1:35" ht="1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  <c r="AB51" s="273">
        <v>44778</v>
      </c>
      <c r="AC51" s="254">
        <v>277.53878700000001</v>
      </c>
      <c r="AE51" s="273">
        <v>44778</v>
      </c>
      <c r="AF51" s="254">
        <v>194.333505</v>
      </c>
      <c r="AH51" s="273">
        <v>44778</v>
      </c>
      <c r="AI51" s="254">
        <v>17.681687</v>
      </c>
    </row>
    <row r="52" spans="1:35" ht="1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AB52" s="278"/>
      <c r="AE52" s="278"/>
      <c r="AH52" s="278"/>
    </row>
    <row r="53" spans="1:35" ht="1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AB53" s="278"/>
      <c r="AE53" s="278"/>
      <c r="AH53" s="278"/>
    </row>
    <row r="54" spans="1:35" ht="1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  <c r="AB54" s="278"/>
      <c r="AE54" s="278"/>
      <c r="AH54" s="278"/>
    </row>
    <row r="55" spans="1:35" ht="1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  <c r="AB55" s="278"/>
      <c r="AE55" s="278"/>
      <c r="AH55" s="278"/>
    </row>
    <row r="56" spans="1:35" ht="1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  <c r="AB56" s="278"/>
      <c r="AE56" s="278"/>
      <c r="AH56" s="278"/>
    </row>
    <row r="57" spans="1:35" ht="1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  <c r="AB57" s="278"/>
      <c r="AH57" s="278"/>
    </row>
    <row r="58" spans="1:35" ht="1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  <c r="AH58" s="278"/>
    </row>
    <row r="59" spans="1:35" ht="1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35" ht="15" customHeight="1">
      <c r="Z60" s="259"/>
      <c r="AA60" s="259"/>
    </row>
    <row r="61" spans="1:35" ht="15" customHeight="1">
      <c r="Z61" s="259"/>
      <c r="AA61" s="259"/>
    </row>
    <row r="62" spans="1:35" ht="15" customHeight="1">
      <c r="Z62" s="259"/>
      <c r="AA62" s="259"/>
    </row>
    <row r="63" spans="1:35" ht="15" customHeight="1">
      <c r="Z63" s="259"/>
      <c r="AA63" s="259"/>
    </row>
    <row r="64" spans="1:35" ht="15" customHeight="1">
      <c r="Z64" s="259"/>
      <c r="AA64" s="259"/>
    </row>
    <row r="65" spans="26:27" ht="15" customHeight="1">
      <c r="Z65" s="259"/>
      <c r="AA65" s="259"/>
    </row>
  </sheetData>
  <pageMargins left="0.63" right="0.25" top="0.47" bottom="0.19" header="0.3" footer="0.15"/>
  <pageSetup paperSize="9" scale="5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BBEFA-20CA-4A31-9168-038CB18168E2}">
  <sheetPr>
    <pageSetUpPr fitToPage="1"/>
  </sheetPr>
  <dimension ref="A1:AU58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47" customWidth="1"/>
    <col min="2" max="8" width="11.5546875" style="247" customWidth="1"/>
    <col min="9" max="9" width="3.6640625" style="247" customWidth="1"/>
    <col min="10" max="16" width="11.5546875" style="247" customWidth="1"/>
    <col min="17" max="17" width="3.6640625" style="247" customWidth="1"/>
    <col min="18" max="25" width="11.5546875" style="247" customWidth="1"/>
    <col min="26" max="26" width="12.88671875" style="263" customWidth="1"/>
    <col min="27" max="27" width="12.88671875" style="264" customWidth="1"/>
    <col min="28" max="29" width="12.88671875" style="263" customWidth="1"/>
    <col min="30" max="30" width="12.88671875" style="264" customWidth="1"/>
    <col min="31" max="32" width="12.88671875" style="263" customWidth="1"/>
    <col min="33" max="33" width="12.88671875" style="264" customWidth="1"/>
    <col min="34" max="43" width="12.88671875" style="263" customWidth="1"/>
    <col min="44" max="45" width="12.88671875" style="262" customWidth="1"/>
    <col min="46" max="47" width="12.88671875" style="283" customWidth="1"/>
    <col min="48" max="63" width="12.88671875" style="247" customWidth="1"/>
    <col min="64" max="16384" width="11.44140625" style="247"/>
  </cols>
  <sheetData>
    <row r="1" spans="1:36" ht="24.6">
      <c r="B1" s="251" t="s">
        <v>238</v>
      </c>
      <c r="C1" s="279"/>
      <c r="D1" s="279"/>
      <c r="E1" s="279"/>
      <c r="F1" s="279"/>
      <c r="G1" s="279"/>
      <c r="H1" s="279"/>
      <c r="I1" s="279"/>
      <c r="J1" s="279"/>
      <c r="K1" s="279"/>
      <c r="T1" s="261"/>
      <c r="U1" s="261"/>
      <c r="V1" s="261"/>
      <c r="W1" s="261"/>
      <c r="X1" s="261"/>
      <c r="Y1" s="261"/>
      <c r="Z1" s="263" t="s">
        <v>230</v>
      </c>
    </row>
    <row r="2" spans="1:36" ht="15" customHeight="1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3" t="s">
        <v>239</v>
      </c>
    </row>
    <row r="3" spans="1:36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3" t="s">
        <v>240</v>
      </c>
    </row>
    <row r="4" spans="1:36" ht="15" customHeight="1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3" t="s">
        <v>233</v>
      </c>
    </row>
    <row r="5" spans="1:36" ht="15" customHeigh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Z5" s="263" t="s">
        <v>234</v>
      </c>
    </row>
    <row r="6" spans="1:36" ht="15" customHeight="1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201</v>
      </c>
      <c r="Y6" s="261"/>
    </row>
    <row r="7" spans="1:36" ht="15" customHeight="1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Y7" s="261"/>
      <c r="Z7" s="266" t="s">
        <v>202</v>
      </c>
      <c r="AC7" s="266" t="s">
        <v>203</v>
      </c>
      <c r="AF7" s="266" t="s">
        <v>204</v>
      </c>
    </row>
    <row r="8" spans="1:36" ht="15" customHeight="1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AB8" s="280"/>
    </row>
    <row r="9" spans="1:36" ht="15" customHeight="1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81">
        <v>44317</v>
      </c>
      <c r="AA9" s="264">
        <v>-3.2296930744679743E-2</v>
      </c>
      <c r="AC9" s="281">
        <v>44317</v>
      </c>
      <c r="AD9" s="264">
        <v>-0.11998134809660414</v>
      </c>
      <c r="AF9" s="281">
        <v>44317</v>
      </c>
      <c r="AG9" s="264">
        <v>-3.7170017837479606E-2</v>
      </c>
      <c r="AI9" s="263" t="s">
        <v>225</v>
      </c>
      <c r="AJ9" s="263">
        <v>2022</v>
      </c>
    </row>
    <row r="10" spans="1:36" ht="15" customHeight="1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81">
        <v>44348</v>
      </c>
      <c r="AA10" s="264">
        <v>-1.1005170745848858E-2</v>
      </c>
      <c r="AC10" s="281">
        <v>44348</v>
      </c>
      <c r="AD10" s="264">
        <v>-0.10232649483950539</v>
      </c>
      <c r="AF10" s="281">
        <v>44348</v>
      </c>
      <c r="AG10" s="264">
        <v>-1.2050849946496668E-2</v>
      </c>
      <c r="AI10" s="263" t="s">
        <v>235</v>
      </c>
      <c r="AJ10" s="263">
        <v>2021</v>
      </c>
    </row>
    <row r="11" spans="1:36" ht="15" customHeight="1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81">
        <v>44378</v>
      </c>
      <c r="AA11" s="264">
        <v>8.66948879794208E-3</v>
      </c>
      <c r="AC11" s="281">
        <v>44378</v>
      </c>
      <c r="AD11" s="264">
        <v>-8.4529350113766957E-2</v>
      </c>
      <c r="AF11" s="281">
        <v>44378</v>
      </c>
      <c r="AG11" s="264">
        <v>2.5150005073011385E-2</v>
      </c>
    </row>
    <row r="12" spans="1:36" ht="15" customHeight="1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81">
        <v>44409</v>
      </c>
      <c r="AA12" s="264">
        <v>2.9931900021573341E-2</v>
      </c>
      <c r="AC12" s="281">
        <v>44409</v>
      </c>
      <c r="AD12" s="264">
        <v>-5.1002474440878132E-2</v>
      </c>
      <c r="AF12" s="281">
        <v>44409</v>
      </c>
      <c r="AG12" s="264">
        <v>6.3674387055334444E-2</v>
      </c>
      <c r="AI12" s="263" t="s">
        <v>241</v>
      </c>
      <c r="AJ12" s="263">
        <v>2021</v>
      </c>
    </row>
    <row r="13" spans="1:36" ht="15" customHeight="1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81">
        <v>44440</v>
      </c>
      <c r="AA13" s="264">
        <v>3.97519268810737E-2</v>
      </c>
      <c r="AC13" s="281">
        <v>44440</v>
      </c>
      <c r="AD13" s="264">
        <v>-3.3297327642771393E-2</v>
      </c>
      <c r="AF13" s="281">
        <v>44440</v>
      </c>
      <c r="AG13" s="264">
        <v>7.594563941478924E-2</v>
      </c>
      <c r="AI13" s="263" t="s">
        <v>242</v>
      </c>
      <c r="AJ13" s="263">
        <v>2020</v>
      </c>
    </row>
    <row r="14" spans="1:36" ht="15" customHeight="1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81">
        <v>44470</v>
      </c>
      <c r="AA14" s="264">
        <v>4.7019546728201363E-2</v>
      </c>
      <c r="AC14" s="281">
        <v>44470</v>
      </c>
      <c r="AD14" s="264">
        <v>-1.5802786353800967E-2</v>
      </c>
      <c r="AF14" s="281">
        <v>44470</v>
      </c>
      <c r="AG14" s="264">
        <v>8.1584418758764626E-2</v>
      </c>
    </row>
    <row r="15" spans="1:36" ht="15" customHeight="1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81">
        <v>44501</v>
      </c>
      <c r="AA15" s="264">
        <v>5.085808247340836E-2</v>
      </c>
      <c r="AC15" s="281">
        <v>44501</v>
      </c>
      <c r="AD15" s="264">
        <v>9.0658047011240236E-3</v>
      </c>
      <c r="AF15" s="281">
        <v>44501</v>
      </c>
      <c r="AG15" s="264">
        <v>7.6307982020327222E-2</v>
      </c>
    </row>
    <row r="16" spans="1:36" ht="15" customHeight="1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81">
        <v>44531</v>
      </c>
      <c r="AA16" s="264">
        <v>5.608495042650645E-2</v>
      </c>
      <c r="AC16" s="281">
        <v>44531</v>
      </c>
      <c r="AD16" s="264">
        <v>2.3705487428082678E-2</v>
      </c>
      <c r="AF16" s="281">
        <v>44531</v>
      </c>
      <c r="AG16" s="264">
        <v>0.10195977755221521</v>
      </c>
    </row>
    <row r="17" spans="1:33" ht="15" customHeight="1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81">
        <v>44562</v>
      </c>
      <c r="AA17" s="264">
        <v>7.1227417592410941E-2</v>
      </c>
      <c r="AC17" s="281">
        <v>44562</v>
      </c>
      <c r="AD17" s="264">
        <v>5.3519169791040752E-2</v>
      </c>
      <c r="AF17" s="281">
        <v>44562</v>
      </c>
      <c r="AG17" s="264">
        <v>0.1334081155887506</v>
      </c>
    </row>
    <row r="18" spans="1:33" ht="15" customHeight="1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81">
        <v>44593</v>
      </c>
      <c r="AA18" s="264">
        <v>8.3562457782957289E-2</v>
      </c>
      <c r="AC18" s="281">
        <v>44593</v>
      </c>
      <c r="AD18" s="264">
        <v>7.6773347988849994E-2</v>
      </c>
      <c r="AF18" s="281">
        <v>44593</v>
      </c>
      <c r="AG18" s="264">
        <v>0.1555430364760727</v>
      </c>
    </row>
    <row r="19" spans="1:33" ht="15" customHeight="1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81">
        <v>44621</v>
      </c>
      <c r="AA19" s="264">
        <v>7.8080732102192199E-2</v>
      </c>
      <c r="AC19" s="281">
        <v>44621</v>
      </c>
      <c r="AD19" s="264">
        <v>8.4742533114256557E-2</v>
      </c>
      <c r="AF19" s="281">
        <v>44621</v>
      </c>
      <c r="AG19" s="264">
        <v>0.14259110757126067</v>
      </c>
    </row>
    <row r="20" spans="1:33" ht="15" customHeight="1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81">
        <v>44652</v>
      </c>
      <c r="AA20" s="264">
        <v>7.6313070552057813E-2</v>
      </c>
      <c r="AC20" s="281">
        <v>44652</v>
      </c>
      <c r="AD20" s="264">
        <v>0.11097691956717298</v>
      </c>
      <c r="AF20" s="281">
        <v>44652</v>
      </c>
      <c r="AG20" s="264">
        <v>0.1326808570134152</v>
      </c>
    </row>
    <row r="21" spans="1:33" ht="15" customHeight="1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81">
        <v>44682</v>
      </c>
      <c r="AA21" s="264">
        <v>7.2394562929306266E-2</v>
      </c>
      <c r="AC21" s="281">
        <v>44682</v>
      </c>
      <c r="AD21" s="264">
        <v>0.11185638363589362</v>
      </c>
      <c r="AF21" s="281">
        <v>44682</v>
      </c>
      <c r="AG21" s="264">
        <v>0.12244288020059485</v>
      </c>
    </row>
    <row r="22" spans="1:33" ht="15" customHeight="1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81">
        <v>44714</v>
      </c>
      <c r="AA22" s="264">
        <v>6.9203336991928807E-2</v>
      </c>
      <c r="AC22" s="281">
        <v>44714</v>
      </c>
      <c r="AD22" s="264">
        <v>0.11882288471304064</v>
      </c>
      <c r="AF22" s="281">
        <v>44714</v>
      </c>
      <c r="AG22" s="264">
        <v>0.11829641826116016</v>
      </c>
    </row>
    <row r="23" spans="1:33" ht="15" customHeight="1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81">
        <v>44746</v>
      </c>
      <c r="AA23" s="264">
        <v>6.5443991271084065E-2</v>
      </c>
      <c r="AC23" s="281">
        <v>44746</v>
      </c>
      <c r="AD23" s="264">
        <v>0.12359190634146017</v>
      </c>
      <c r="AF23" s="281">
        <v>44746</v>
      </c>
      <c r="AG23" s="264">
        <v>0.1027128944258493</v>
      </c>
    </row>
    <row r="24" spans="1:33" ht="15" customHeight="1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82"/>
      <c r="AC24" s="282"/>
      <c r="AF24" s="282"/>
    </row>
    <row r="25" spans="1:33" ht="15" customHeight="1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82"/>
      <c r="AF25" s="282"/>
    </row>
    <row r="26" spans="1:33" ht="15" customHeight="1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</row>
    <row r="27" spans="1:33" ht="15" customHeight="1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</row>
    <row r="28" spans="1:33" ht="15" customHeight="1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</row>
    <row r="29" spans="1:33" ht="15" customHeight="1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</row>
    <row r="30" spans="1:33" ht="15" customHeight="1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</row>
    <row r="31" spans="1:33" ht="15" customHeight="1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</row>
    <row r="32" spans="1:33" ht="15" customHeight="1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</row>
    <row r="33" spans="1:36" ht="15" customHeight="1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</row>
    <row r="34" spans="1:36" ht="15" customHeight="1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6" t="s">
        <v>217</v>
      </c>
      <c r="AC34" s="266" t="s">
        <v>218</v>
      </c>
      <c r="AF34" s="266" t="s">
        <v>219</v>
      </c>
    </row>
    <row r="35" spans="1:36" ht="15" customHeight="1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</row>
    <row r="36" spans="1:36" ht="15" customHeight="1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81">
        <v>44317</v>
      </c>
      <c r="AA36" s="264">
        <v>3.3176820471204849E-2</v>
      </c>
      <c r="AC36" s="281">
        <v>44317</v>
      </c>
      <c r="AD36" s="264">
        <v>5.6149073775790724E-2</v>
      </c>
      <c r="AF36" s="281">
        <v>44317</v>
      </c>
      <c r="AG36" s="264">
        <v>3.0713666235557043E-2</v>
      </c>
      <c r="AI36" s="263" t="s">
        <v>227</v>
      </c>
      <c r="AJ36" s="263">
        <v>2022</v>
      </c>
    </row>
    <row r="37" spans="1:36" ht="15" customHeight="1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81">
        <v>44348</v>
      </c>
      <c r="AA37" s="264">
        <v>5.4478845436970291E-2</v>
      </c>
      <c r="AC37" s="281">
        <v>44348</v>
      </c>
      <c r="AD37" s="264">
        <v>6.6461848107498292E-2</v>
      </c>
      <c r="AF37" s="281">
        <v>44348</v>
      </c>
      <c r="AG37" s="264">
        <v>5.3775140462097824E-2</v>
      </c>
      <c r="AI37" s="263" t="s">
        <v>237</v>
      </c>
      <c r="AJ37" s="263">
        <v>2021</v>
      </c>
    </row>
    <row r="38" spans="1:36" ht="15" customHeight="1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81">
        <v>44378</v>
      </c>
      <c r="AA38" s="264">
        <v>6.8277349830211873E-2</v>
      </c>
      <c r="AC38" s="281">
        <v>44378</v>
      </c>
      <c r="AD38" s="264">
        <v>8.08038726901944E-2</v>
      </c>
      <c r="AF38" s="281">
        <v>44378</v>
      </c>
      <c r="AG38" s="264">
        <v>7.2996350315848127E-2</v>
      </c>
    </row>
    <row r="39" spans="1:36" ht="15" customHeight="1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81">
        <v>44409</v>
      </c>
      <c r="AA39" s="264">
        <v>7.3581722612025266E-2</v>
      </c>
      <c r="AC39" s="281">
        <v>44409</v>
      </c>
      <c r="AD39" s="264">
        <v>7.8527995959128849E-2</v>
      </c>
      <c r="AF39" s="281">
        <v>44409</v>
      </c>
      <c r="AG39" s="264">
        <v>7.8639977385228974E-2</v>
      </c>
      <c r="AI39" s="263" t="s">
        <v>243</v>
      </c>
      <c r="AJ39" s="263">
        <v>2021</v>
      </c>
    </row>
    <row r="40" spans="1:36" ht="15" customHeight="1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81">
        <v>44440</v>
      </c>
      <c r="AA40" s="264">
        <v>7.5245212739847314E-2</v>
      </c>
      <c r="AC40" s="281">
        <v>44440</v>
      </c>
      <c r="AD40" s="264">
        <v>7.1150979713181212E-2</v>
      </c>
      <c r="AF40" s="281">
        <v>44440</v>
      </c>
      <c r="AG40" s="264">
        <v>8.127261172729433E-2</v>
      </c>
      <c r="AI40" s="263" t="s">
        <v>244</v>
      </c>
      <c r="AJ40" s="263">
        <v>2020</v>
      </c>
    </row>
    <row r="41" spans="1:36" ht="15" customHeight="1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81">
        <v>44470</v>
      </c>
      <c r="AA41" s="264">
        <v>7.4580264859136353E-2</v>
      </c>
      <c r="AC41" s="281">
        <v>44470</v>
      </c>
      <c r="AD41" s="264">
        <v>5.9588156124762294E-2</v>
      </c>
      <c r="AF41" s="281">
        <v>44470</v>
      </c>
      <c r="AG41" s="264">
        <v>7.6571233412972506E-2</v>
      </c>
    </row>
    <row r="42" spans="1:36" ht="15" customHeight="1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81">
        <v>44501</v>
      </c>
      <c r="AA42" s="264">
        <v>6.537393231964686E-2</v>
      </c>
      <c r="AC42" s="281">
        <v>44501</v>
      </c>
      <c r="AD42" s="264">
        <v>4.0020850607342881E-2</v>
      </c>
      <c r="AF42" s="281">
        <v>44501</v>
      </c>
      <c r="AG42" s="264">
        <v>6.6674097100036675E-2</v>
      </c>
    </row>
    <row r="43" spans="1:36" ht="15" customHeight="1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81">
        <v>44531</v>
      </c>
      <c r="AA43" s="264">
        <v>5.6370216489294196E-2</v>
      </c>
      <c r="AC43" s="281">
        <v>44531</v>
      </c>
      <c r="AD43" s="264">
        <v>2.2421777253976812E-2</v>
      </c>
      <c r="AF43" s="281">
        <v>44531</v>
      </c>
      <c r="AG43" s="264">
        <v>5.6038250010495713E-2</v>
      </c>
    </row>
    <row r="44" spans="1:36" ht="15" customHeight="1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81">
        <v>44562</v>
      </c>
      <c r="AA44" s="264">
        <v>5.6541730906002952E-2</v>
      </c>
      <c r="AC44" s="281">
        <v>44562</v>
      </c>
      <c r="AD44" s="264">
        <v>1.3965485222009164E-2</v>
      </c>
      <c r="AF44" s="281">
        <v>44562</v>
      </c>
      <c r="AG44" s="264">
        <v>5.1275982464107132E-2</v>
      </c>
    </row>
    <row r="45" spans="1:36" ht="15" customHeight="1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81">
        <v>44593</v>
      </c>
      <c r="AA45" s="264">
        <v>5.7677949004432211E-2</v>
      </c>
      <c r="AC45" s="281">
        <v>44593</v>
      </c>
      <c r="AD45" s="264">
        <v>8.7786489405812067E-3</v>
      </c>
      <c r="AF45" s="281">
        <v>44593</v>
      </c>
      <c r="AG45" s="264">
        <v>5.127725370591122E-2</v>
      </c>
    </row>
    <row r="46" spans="1:36" ht="15" customHeight="1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81">
        <v>44621</v>
      </c>
      <c r="AA46" s="264">
        <v>4.5523648250621565E-2</v>
      </c>
      <c r="AC46" s="281">
        <v>44621</v>
      </c>
      <c r="AD46" s="264">
        <v>-3.7863608876990895E-3</v>
      </c>
      <c r="AF46" s="281">
        <v>44621</v>
      </c>
      <c r="AG46" s="264">
        <v>3.7063786393869119E-2</v>
      </c>
    </row>
    <row r="47" spans="1:36" ht="15" customHeight="1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81">
        <v>44652</v>
      </c>
      <c r="AA47" s="264">
        <v>2.913249490708722E-2</v>
      </c>
      <c r="AC47" s="281">
        <v>44652</v>
      </c>
      <c r="AD47" s="264">
        <v>-1.6677794302476911E-2</v>
      </c>
      <c r="AF47" s="281">
        <v>44652</v>
      </c>
      <c r="AG47" s="264">
        <v>2.3455283267629311E-2</v>
      </c>
    </row>
    <row r="48" spans="1:36" ht="15" customHeight="1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81">
        <v>44682</v>
      </c>
      <c r="AA48" s="264">
        <v>2.4188659435443471E-2</v>
      </c>
      <c r="AC48" s="281">
        <v>44682</v>
      </c>
      <c r="AD48" s="264">
        <v>-1.904209853828874E-2</v>
      </c>
      <c r="AF48" s="281">
        <v>44682</v>
      </c>
      <c r="AG48" s="264">
        <v>2.1281096259066032E-2</v>
      </c>
    </row>
    <row r="49" spans="1:33" ht="15" customHeight="1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81">
        <v>44714</v>
      </c>
      <c r="AA49" s="264">
        <v>1.5228245141246361E-2</v>
      </c>
      <c r="AC49" s="281">
        <v>44714</v>
      </c>
      <c r="AD49" s="264">
        <v>-2.8462136215130586E-2</v>
      </c>
      <c r="AF49" s="281">
        <v>44714</v>
      </c>
      <c r="AG49" s="264">
        <v>9.0246756242657964E-3</v>
      </c>
    </row>
    <row r="50" spans="1:33" ht="15" customHeight="1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81">
        <v>44746</v>
      </c>
      <c r="AA50" s="264">
        <v>9.7482854527903839E-3</v>
      </c>
      <c r="AC50" s="281">
        <v>44746</v>
      </c>
      <c r="AD50" s="264">
        <v>-3.4877221187902305E-2</v>
      </c>
      <c r="AF50" s="281">
        <v>44746</v>
      </c>
      <c r="AG50" s="264">
        <v>-1.4106472028349514E-3</v>
      </c>
    </row>
    <row r="51" spans="1:33" ht="15" customHeight="1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82"/>
      <c r="AC51" s="282"/>
      <c r="AF51" s="282"/>
    </row>
    <row r="52" spans="1:33" ht="15" customHeight="1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82"/>
      <c r="AF52" s="282"/>
    </row>
    <row r="53" spans="1:33" ht="15" customHeight="1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82"/>
      <c r="AF53" s="282"/>
    </row>
    <row r="54" spans="1:33" ht="15" customHeight="1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AF54" s="282"/>
    </row>
    <row r="55" spans="1:33" ht="15" customHeight="1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33" ht="15" customHeight="1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33" ht="15" customHeight="1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33" ht="15" customHeight="1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Props1.xml><?xml version="1.0" encoding="utf-8"?>
<ds:datastoreItem xmlns:ds="http://schemas.openxmlformats.org/officeDocument/2006/customXml" ds:itemID="{1DF40704-024A-4A26-9DC1-3207D90A6339}">
  <ds:schemaRefs/>
</ds:datastoreItem>
</file>

<file path=customXml/itemProps2.xml><?xml version="1.0" encoding="utf-8"?>
<ds:datastoreItem xmlns:ds="http://schemas.openxmlformats.org/officeDocument/2006/customXml" ds:itemID="{635FB22F-BDB4-4FD1-AFF0-CD2A6598EA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44</vt:i4>
      </vt:variant>
    </vt:vector>
  </HeadingPairs>
  <TitlesOfParts>
    <vt:vector size="89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Portada (2)</vt:lpstr>
      <vt:lpstr>Import total</vt:lpstr>
      <vt:lpstr>Import GL</vt:lpstr>
      <vt:lpstr>Import GS</vt:lpstr>
      <vt:lpstr>Import MG</vt:lpstr>
      <vt:lpstr>Export total</vt:lpstr>
      <vt:lpstr>Export GL</vt:lpstr>
      <vt:lpstr>Export GS</vt:lpstr>
      <vt:lpstr>Export MG</vt:lpstr>
      <vt:lpstr>Portada (3)</vt:lpstr>
      <vt:lpstr>Evolución Mensual (t)</vt:lpstr>
      <vt:lpstr>Evolución Mensual %</vt:lpstr>
      <vt:lpstr>Evolución Interanual (t)</vt:lpstr>
      <vt:lpstr>Evolución Interanual %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'Evolución Interanual %'!Área_de_impresión</vt:lpstr>
      <vt:lpstr>'Evolución Interanual (t)'!Área_de_impresión</vt:lpstr>
      <vt:lpstr>'Evolución Mensual %'!Área_de_impresión</vt:lpstr>
      <vt:lpstr>'Evolución Mensual (t)'!Área_de_impresión</vt:lpstr>
      <vt:lpstr>'Export GL'!Área_de_impresión</vt:lpstr>
      <vt:lpstr>'Export GS'!Área_de_impresión</vt:lpstr>
      <vt:lpstr>'Export MG'!Área_de_impresión</vt:lpstr>
      <vt:lpstr>'Export total'!Área_de_impresión</vt:lpstr>
      <vt:lpstr>'Import GL'!Área_de_impresión</vt:lpstr>
      <vt:lpstr>'Import GS'!Área_de_impresión</vt:lpstr>
      <vt:lpstr>'Import MG'!Área_de_impresión</vt:lpstr>
      <vt:lpstr>'Import total'!Área_de_impresión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'Portada (2)'!Área_de_impresión</vt:lpstr>
      <vt:lpstr>'Portada (3)'!Área_de_impresión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Bartolomé Jiménez</dc:creator>
  <cp:keywords/>
  <dc:description/>
  <cp:lastModifiedBy>Raquel Bartolomé Jiménez</cp:lastModifiedBy>
  <cp:lastPrinted>2026-09-22T09:19:26Z</cp:lastPrinted>
  <dcterms:created xsi:type="dcterms:W3CDTF">2014-04-30T10:51:23Z</dcterms:created>
  <dcterms:modified xsi:type="dcterms:W3CDTF">2026-09-22T09:28:42Z</dcterms:modified>
  <cp:category/>
</cp:coreProperties>
</file>