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29256899-EB0D-43CD-9E40-0C2BAA796747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F35" i="46"/>
  <c r="E35" i="46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F35" i="31"/>
  <c r="E35" i="31"/>
  <c r="D35" i="31"/>
  <c r="C35" i="31"/>
  <c r="B35" i="31"/>
  <c r="E35" i="30"/>
  <c r="F35" i="30" s="1"/>
  <c r="D35" i="30"/>
  <c r="C35" i="30"/>
  <c r="B35" i="30"/>
  <c r="E35" i="29"/>
  <c r="D35" i="29"/>
  <c r="F35" i="29" s="1"/>
  <c r="C35" i="29"/>
  <c r="B35" i="29"/>
  <c r="E35" i="38"/>
  <c r="F35" i="38" s="1"/>
  <c r="D35" i="38"/>
  <c r="C35" i="38"/>
  <c r="B35" i="38"/>
  <c r="E35" i="28"/>
  <c r="F35" i="28" s="1"/>
  <c r="D35" i="28"/>
  <c r="C35" i="28"/>
  <c r="B35" i="28"/>
  <c r="F35" i="34"/>
  <c r="E35" i="34"/>
  <c r="D35" i="34"/>
  <c r="C35" i="34"/>
  <c r="B35" i="34"/>
  <c r="F35" i="33"/>
  <c r="E35" i="33"/>
  <c r="D35" i="33"/>
  <c r="C35" i="33"/>
  <c r="B35" i="33"/>
  <c r="E35" i="32"/>
  <c r="F35" i="32" s="1"/>
  <c r="D35" i="32"/>
  <c r="C35" i="32"/>
  <c r="B35" i="32"/>
  <c r="E35" i="26"/>
  <c r="D35" i="26"/>
  <c r="F35" i="26" s="1"/>
  <c r="C35" i="26"/>
  <c r="B35" i="26"/>
  <c r="F35" i="25"/>
  <c r="E35" i="25"/>
  <c r="D35" i="25"/>
  <c r="C35" i="25"/>
  <c r="B35" i="25"/>
  <c r="E35" i="24"/>
  <c r="F35" i="24" s="1"/>
  <c r="D35" i="24"/>
  <c r="C35" i="24"/>
  <c r="B35" i="24"/>
  <c r="F35" i="22"/>
  <c r="E35" i="22"/>
  <c r="D35" i="22"/>
  <c r="C35" i="22"/>
  <c r="B35" i="22"/>
  <c r="F35" i="21"/>
  <c r="E35" i="21"/>
  <c r="D35" i="21"/>
  <c r="C35" i="21"/>
  <c r="B35" i="21"/>
  <c r="E35" i="20"/>
  <c r="F35" i="20" s="1"/>
  <c r="D35" i="20"/>
  <c r="C35" i="20"/>
  <c r="B35" i="20"/>
  <c r="E35" i="19"/>
  <c r="D35" i="19"/>
  <c r="F35" i="19" s="1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F35" i="16"/>
  <c r="E35" i="16"/>
  <c r="D35" i="16"/>
  <c r="C35" i="16"/>
  <c r="B35" i="16"/>
  <c r="F35" i="15"/>
  <c r="E35" i="15"/>
  <c r="D35" i="15"/>
  <c r="C35" i="15"/>
  <c r="B35" i="15"/>
  <c r="E35" i="14"/>
  <c r="F35" i="14" s="1"/>
  <c r="D35" i="14"/>
  <c r="C35" i="14"/>
  <c r="B35" i="14"/>
  <c r="E35" i="13"/>
  <c r="D35" i="13"/>
  <c r="F35" i="13" s="1"/>
  <c r="C35" i="13"/>
  <c r="B35" i="13"/>
  <c r="F35" i="12"/>
  <c r="E35" i="12"/>
  <c r="D35" i="12"/>
  <c r="C35" i="12"/>
  <c r="B35" i="12"/>
  <c r="E35" i="11"/>
  <c r="F35" i="11" s="1"/>
  <c r="D35" i="11"/>
  <c r="C35" i="11"/>
  <c r="B35" i="11"/>
  <c r="F35" i="10"/>
  <c r="E35" i="10"/>
  <c r="D35" i="10"/>
  <c r="C35" i="10"/>
  <c r="B35" i="10"/>
  <c r="F35" i="9"/>
  <c r="E35" i="9"/>
  <c r="D35" i="9"/>
  <c r="C35" i="9"/>
  <c r="B35" i="9"/>
  <c r="E35" i="7"/>
  <c r="F35" i="7" s="1"/>
  <c r="D35" i="7"/>
  <c r="C35" i="7"/>
  <c r="B35" i="7"/>
  <c r="AA2" i="7"/>
  <c r="AA1" i="7"/>
  <c r="N48" i="40"/>
  <c r="M48" i="40"/>
  <c r="L48" i="40"/>
  <c r="K48" i="40"/>
  <c r="H48" i="40"/>
  <c r="J48" i="40" s="1"/>
  <c r="G48" i="40"/>
  <c r="E48" i="40"/>
  <c r="D48" i="40"/>
  <c r="F48" i="40" s="1"/>
  <c r="C48" i="40"/>
  <c r="N48" i="39"/>
  <c r="M48" i="39"/>
  <c r="L48" i="39"/>
  <c r="K48" i="39"/>
  <c r="H48" i="39"/>
  <c r="J48" i="39" s="1"/>
  <c r="G48" i="39"/>
  <c r="E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D34" i="6" a="1"/>
  <c r="I34" i="6" s="1"/>
  <c r="D34" i="6"/>
  <c r="D33" i="6" a="1"/>
  <c r="H33" i="6" s="1"/>
  <c r="D32" i="6" a="1"/>
  <c r="I32" i="6" s="1"/>
  <c r="D32" i="6"/>
  <c r="D31" i="6" a="1"/>
  <c r="I31" i="6" s="1"/>
  <c r="D31" i="6"/>
  <c r="D30" i="6" a="1"/>
  <c r="I30" i="6" s="1"/>
  <c r="D29" i="6" a="1"/>
  <c r="I29" i="6" s="1"/>
  <c r="D29" i="6"/>
  <c r="D28" i="6" a="1"/>
  <c r="I28" i="6" s="1"/>
  <c r="D28" i="6"/>
  <c r="D27" i="6" a="1"/>
  <c r="H27" i="6" s="1"/>
  <c r="D26" i="6" a="1"/>
  <c r="I26" i="6" s="1"/>
  <c r="D26" i="6"/>
  <c r="D25" i="6" a="1"/>
  <c r="I25" i="6" s="1"/>
  <c r="D25" i="6"/>
  <c r="D24" i="6" a="1"/>
  <c r="I24" i="6" s="1"/>
  <c r="D23" i="6" a="1"/>
  <c r="I23" i="6" s="1"/>
  <c r="D23" i="6"/>
  <c r="D22" i="6" a="1"/>
  <c r="I22" i="6" s="1"/>
  <c r="D22" i="6"/>
  <c r="D21" i="6" a="1"/>
  <c r="H21" i="6" s="1"/>
  <c r="D20" i="6" a="1"/>
  <c r="I20" i="6" s="1"/>
  <c r="D20" i="6"/>
  <c r="D16" i="6" a="1"/>
  <c r="I16" i="6" s="1"/>
  <c r="D16" i="6"/>
  <c r="D15" i="6" a="1"/>
  <c r="H15" i="6" s="1"/>
  <c r="D14" i="6" a="1"/>
  <c r="I14" i="6" s="1"/>
  <c r="D14" i="6"/>
  <c r="D17" i="6" s="1"/>
  <c r="D13" i="6" a="1"/>
  <c r="G17" i="6" s="1"/>
  <c r="D13" i="6"/>
  <c r="D10" i="6" a="1"/>
  <c r="I10" i="6" s="1"/>
  <c r="D9" i="6" a="1"/>
  <c r="I9" i="6" s="1"/>
  <c r="D9" i="6"/>
  <c r="D8" i="6" a="1"/>
  <c r="I8" i="6" s="1"/>
  <c r="D8" i="6"/>
  <c r="D7" i="6" a="1"/>
  <c r="E12" i="6" s="1"/>
  <c r="H10" i="6" l="1"/>
  <c r="H24" i="6"/>
  <c r="H26" i="6"/>
  <c r="D7" i="6"/>
  <c r="D12" i="6" s="1"/>
  <c r="D18" i="6" s="1"/>
  <c r="D10" i="6"/>
  <c r="D11" i="6" s="1"/>
  <c r="F12" i="6"/>
  <c r="F18" i="6" s="1"/>
  <c r="D15" i="6"/>
  <c r="D21" i="6"/>
  <c r="D24" i="6"/>
  <c r="D27" i="6"/>
  <c r="D30" i="6"/>
  <c r="D33" i="6"/>
  <c r="H30" i="6"/>
  <c r="I7" i="6"/>
  <c r="I15" i="6"/>
  <c r="I21" i="6"/>
  <c r="I27" i="6"/>
  <c r="I33" i="6"/>
  <c r="E11" i="6"/>
  <c r="I48" i="39"/>
  <c r="I48" i="40"/>
  <c r="H8" i="6"/>
  <c r="F11" i="6"/>
  <c r="H13" i="6"/>
  <c r="H16" i="6"/>
  <c r="H22" i="6"/>
  <c r="H25" i="6"/>
  <c r="H28" i="6"/>
  <c r="H31" i="6"/>
  <c r="H34" i="6"/>
  <c r="G11" i="6"/>
  <c r="I13" i="6"/>
  <c r="G12" i="6"/>
  <c r="E17" i="6"/>
  <c r="E18" i="6" s="1"/>
  <c r="H9" i="6"/>
  <c r="H35" i="6"/>
  <c r="H7" i="6"/>
  <c r="H14" i="6"/>
  <c r="F17" i="6"/>
  <c r="I17" i="6" s="1"/>
  <c r="H20" i="6"/>
  <c r="H23" i="6"/>
  <c r="H29" i="6"/>
  <c r="H32" i="6"/>
  <c r="I11" i="6" l="1"/>
  <c r="H11" i="6"/>
  <c r="H17" i="6"/>
  <c r="H12" i="6"/>
  <c r="G18" i="6"/>
  <c r="I12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<sst xmlns="http://schemas.openxmlformats.org/spreadsheetml/2006/main" count="1871" uniqueCount="245">
  <si>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</si>
  <si>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</si>
  <si>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</si>
  <si>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</si>
  <si>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</si>
  <si>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</si>
  <si>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</si>
  <si>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</si>
  <si>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</si>
  <si>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</si>
  <si>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</si>
  <si>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</si>
  <si>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</si>
  <si>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</si>
  <si>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</si>
  <si>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</si>
  <si>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</si>
  <si>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</si>
  <si>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</si>
  <si>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</si>
  <si>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</si>
  <si>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</si>
  <si>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</si>
  <si>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</si>
  <si>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</si>
  <si>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</si>
  <si>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</si>
  <si>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</si>
  <si>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</si>
  <si>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</si>
  <si>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</si>
  <si>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</si>
  <si>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</si>
  <si>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</si>
  <si>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</si>
  <si>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</si>
  <si>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</si>
  <si>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</si>
  <si>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</si>
  <si>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</si>
  <si>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</si>
  <si>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</si>
  <si>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</si>
  <si>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</si>
  <si>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</si>
  <si>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</si>
  <si>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</si>
  <si>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</si>
  <si>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</si>
  <si>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</si>
  <si>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</si>
  <si>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</si>
  <si>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</si>
  <si>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</si>
  <si>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</si>
  <si>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</si>
  <si>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</si>
  <si>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</si>
  <si>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</si>
  <si>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</si>
  <si>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</si>
  <si>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</si>
  <si>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</si>
  <si>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</si>
  <si>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</si>
  <si>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</si>
  <si>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</si>
  <si>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</si>
  <si>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</si>
  <si>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</si>
  <si>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</si>
  <si>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</si>
  <si>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</si>
  <si>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</si>
  <si>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</si>
  <si>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</si>
  <si>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</si>
  <si>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</si>
  <si>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</si>
  <si>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</si>
  <si>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</si>
  <si>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</si>
  <si>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</si>
  <si>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</si>
  <si>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</si>
  <si>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</si>
  <si>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</si>
  <si>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</si>
  <si>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</si>
  <si>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</si>
  <si>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</si>
  <si>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</si>
  <si>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</si>
  <si>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</si>
  <si>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</si>
  <si>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</si>
  <si>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</si>
  <si>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</si>
  <si>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</si>
  <si>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</si>
  <si>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</si>
  <si>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</si>
  <si>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</si>
  <si>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</si>
  <si>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</si>
  <si>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</si>
  <si>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</si>
  <si>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</si>
  <si>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</si>
  <si>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</si>
  <si>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</si>
  <si>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</si>
  <si>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</si>
  <si>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</si>
  <si>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</si>
  <si>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</si>
  <si>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</si>
  <si>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</si>
  <si>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</si>
  <si>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</si>
  <si>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</si>
  <si>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</si>
  <si>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</si>
  <si>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</si>
  <si>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</si>
  <si>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</si>
  <si>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</si>
  <si>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</si>
  <si>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</si>
  <si>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</si>
  <si>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</si>
  <si>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</si>
  <si>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</si>
  <si>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</si>
  <si>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</si>
  <si>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</si>
  <si>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</si>
  <si>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</si>
  <si>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</si>
  <si>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</si>
  <si>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</si>
  <si>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</si>
  <si>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</si>
  <si>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</si>
  <si>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</si>
  <si>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</si>
  <si>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</si>
  <si>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</si>
  <si>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</si>
  <si>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</si>
  <si>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</si>
  <si>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</si>
  <si>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</si>
  <si>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</si>
  <si>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Mayo </t>
  </si>
  <si>
    <t xml:space="preserve"> Mayo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</si>
  <si>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</si>
  <si>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</si>
  <si>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</si>
  <si>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</si>
  <si>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</si>
  <si>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</si>
  <si>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</si>
  <si>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Mayo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</si>
  <si>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</si>
  <si>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</si>
  <si>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</si>
  <si>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</si>
  <si>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</si>
  <si>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</si>
  <si>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</si>
  <si>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</si>
  <si>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</si>
  <si>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</si>
  <si>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</si>
  <si>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</si>
  <si>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Mayo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</si>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</sst>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21" fillId="0" borderId="8" xfId="0" applyNumberFormat="1" applyFont="1" applyBorder="1" applyAlignment="1">
      <alignment horizontal="right" vertical="center"/>
    </xf>
    <xf numFmtId="3" fontId="21" fillId="0" borderId="4" xfId="0" applyNumberFormat="1" applyFont="1" applyBorder="1" applyAlignment="1">
      <alignment horizontal="right" vertical="center"/>
    </xf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168" fontId="21" fillId="0" borderId="4" xfId="0" applyNumberFormat="1" applyFont="1" applyBorder="1" applyAlignment="1">
      <alignment horizontal="righ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37C1B9C6-FB35-427D-BC18-DE02C0DCD6A1}"/>
  </cellStyles>
  <dxfs count="75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5341824.676</c:v>
                </c:pt>
                <c:pt idx="1">
                  <c:v>1423482</c:v>
                </c:pt>
                <c:pt idx="2">
                  <c:v>2634284.645</c:v>
                </c:pt>
                <c:pt idx="3">
                  <c:v>1749368.1440000001</c:v>
                </c:pt>
                <c:pt idx="4">
                  <c:v>41347131.022</c:v>
                </c:pt>
                <c:pt idx="5">
                  <c:v>2326830.3139999998</c:v>
                </c:pt>
                <c:pt idx="6">
                  <c:v>6953874.6449999996</c:v>
                </c:pt>
                <c:pt idx="7">
                  <c:v>30063268.364</c:v>
                </c:pt>
                <c:pt idx="8">
                  <c:v>14492058</c:v>
                </c:pt>
                <c:pt idx="9">
                  <c:v>14874239.408</c:v>
                </c:pt>
                <c:pt idx="10">
                  <c:v>8309637.1670000004</c:v>
                </c:pt>
                <c:pt idx="11">
                  <c:v>896088</c:v>
                </c:pt>
                <c:pt idx="12">
                  <c:v>3145079.247</c:v>
                </c:pt>
                <c:pt idx="13">
                  <c:v>5338943.915</c:v>
                </c:pt>
                <c:pt idx="14">
                  <c:v>11864766.722999999</c:v>
                </c:pt>
                <c:pt idx="15">
                  <c:v>14580416.911</c:v>
                </c:pt>
                <c:pt idx="16">
                  <c:v>2659221.3629999999</c:v>
                </c:pt>
                <c:pt idx="17">
                  <c:v>910798.15700000001</c:v>
                </c:pt>
                <c:pt idx="18">
                  <c:v>231120</c:v>
                </c:pt>
                <c:pt idx="19">
                  <c:v>1103076.7779999999</c:v>
                </c:pt>
                <c:pt idx="20">
                  <c:v>1529647.69</c:v>
                </c:pt>
                <c:pt idx="21">
                  <c:v>5898005.824</c:v>
                </c:pt>
                <c:pt idx="22">
                  <c:v>2875641.31</c:v>
                </c:pt>
                <c:pt idx="23">
                  <c:v>1720473</c:v>
                </c:pt>
                <c:pt idx="24">
                  <c:v>12721552.452</c:v>
                </c:pt>
                <c:pt idx="25">
                  <c:v>32877468.259</c:v>
                </c:pt>
                <c:pt idx="26">
                  <c:v>2194902.5189999999</c:v>
                </c:pt>
                <c:pt idx="27">
                  <c:v>670629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5515568.8380000005</c:v>
                </c:pt>
                <c:pt idx="1">
                  <c:v>1178807</c:v>
                </c:pt>
                <c:pt idx="2">
                  <c:v>2591955.554</c:v>
                </c:pt>
                <c:pt idx="3">
                  <c:v>1908293.5889999999</c:v>
                </c:pt>
                <c:pt idx="4">
                  <c:v>42878516.408</c:v>
                </c:pt>
                <c:pt idx="5">
                  <c:v>2125918.7179999999</c:v>
                </c:pt>
                <c:pt idx="6">
                  <c:v>7179817.1900000004</c:v>
                </c:pt>
                <c:pt idx="7">
                  <c:v>28739776.960000001</c:v>
                </c:pt>
                <c:pt idx="8">
                  <c:v>13282611</c:v>
                </c:pt>
                <c:pt idx="9">
                  <c:v>13866675.657</c:v>
                </c:pt>
                <c:pt idx="10">
                  <c:v>7454815.358</c:v>
                </c:pt>
                <c:pt idx="11">
                  <c:v>878631.91</c:v>
                </c:pt>
                <c:pt idx="12">
                  <c:v>2775934.148</c:v>
                </c:pt>
                <c:pt idx="13">
                  <c:v>7268701.5279999999</c:v>
                </c:pt>
                <c:pt idx="14">
                  <c:v>12144553.547</c:v>
                </c:pt>
                <c:pt idx="15">
                  <c:v>14584767.607000001</c:v>
                </c:pt>
                <c:pt idx="16">
                  <c:v>2245402.5750000002</c:v>
                </c:pt>
                <c:pt idx="17">
                  <c:v>978102.174</c:v>
                </c:pt>
                <c:pt idx="18">
                  <c:v>221403</c:v>
                </c:pt>
                <c:pt idx="19">
                  <c:v>1226802.199</c:v>
                </c:pt>
                <c:pt idx="20">
                  <c:v>1425798.2120000001</c:v>
                </c:pt>
                <c:pt idx="21">
                  <c:v>6178090.5690000001</c:v>
                </c:pt>
                <c:pt idx="22">
                  <c:v>2906993.0129999998</c:v>
                </c:pt>
                <c:pt idx="23">
                  <c:v>1793322</c:v>
                </c:pt>
                <c:pt idx="24">
                  <c:v>12006535.165999999</c:v>
                </c:pt>
                <c:pt idx="25">
                  <c:v>34071948.847999997</c:v>
                </c:pt>
                <c:pt idx="26">
                  <c:v>2211982</c:v>
                </c:pt>
                <c:pt idx="27">
                  <c:v>602941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327910"/>
        <c:axId val="1962945"/>
      </c:barChart>
      <c:catAx>
        <c:axId val="183279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2945"/>
        <c:crosses val="autoZero"/>
        <c:auto val="1"/>
        <c:lblAlgn val="ctr"/>
        <c:lblOffset val="100"/>
        <c:noMultiLvlLbl val="0"/>
      </c:catAx>
      <c:valAx>
        <c:axId val="19629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327910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5318189</c:v>
                </c:pt>
                <c:pt idx="1">
                  <c:v>1413740</c:v>
                </c:pt>
                <c:pt idx="2">
                  <c:v>2607839</c:v>
                </c:pt>
                <c:pt idx="3">
                  <c:v>1729562</c:v>
                </c:pt>
                <c:pt idx="4">
                  <c:v>38699561</c:v>
                </c:pt>
                <c:pt idx="5">
                  <c:v>2265749</c:v>
                </c:pt>
                <c:pt idx="6">
                  <c:v>6916731</c:v>
                </c:pt>
                <c:pt idx="7">
                  <c:v>29332602</c:v>
                </c:pt>
                <c:pt idx="8">
                  <c:v>14482329</c:v>
                </c:pt>
                <c:pt idx="9">
                  <c:v>14757050</c:v>
                </c:pt>
                <c:pt idx="10">
                  <c:v>8297548</c:v>
                </c:pt>
                <c:pt idx="11">
                  <c:v>587008</c:v>
                </c:pt>
                <c:pt idx="12">
                  <c:v>3134572</c:v>
                </c:pt>
                <c:pt idx="13">
                  <c:v>5323242</c:v>
                </c:pt>
                <c:pt idx="14">
                  <c:v>11709442</c:v>
                </c:pt>
                <c:pt idx="15">
                  <c:v>13332168</c:v>
                </c:pt>
                <c:pt idx="16">
                  <c:v>2609844</c:v>
                </c:pt>
                <c:pt idx="17">
                  <c:v>901033</c:v>
                </c:pt>
                <c:pt idx="18">
                  <c:v>229204</c:v>
                </c:pt>
                <c:pt idx="19">
                  <c:v>1094561</c:v>
                </c:pt>
                <c:pt idx="20">
                  <c:v>1507515</c:v>
                </c:pt>
                <c:pt idx="21">
                  <c:v>5433578</c:v>
                </c:pt>
                <c:pt idx="22">
                  <c:v>2855194</c:v>
                </c:pt>
                <c:pt idx="23">
                  <c:v>1704889</c:v>
                </c:pt>
                <c:pt idx="24">
                  <c:v>12656794</c:v>
                </c:pt>
                <c:pt idx="25">
                  <c:v>32607365</c:v>
                </c:pt>
                <c:pt idx="26">
                  <c:v>2136516</c:v>
                </c:pt>
                <c:pt idx="27">
                  <c:v>666739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5483172</c:v>
                </c:pt>
                <c:pt idx="1">
                  <c:v>1174431</c:v>
                </c:pt>
                <c:pt idx="2">
                  <c:v>2564180</c:v>
                </c:pt>
                <c:pt idx="3">
                  <c:v>1869050</c:v>
                </c:pt>
                <c:pt idx="4">
                  <c:v>40216187</c:v>
                </c:pt>
                <c:pt idx="5">
                  <c:v>2074775</c:v>
                </c:pt>
                <c:pt idx="6">
                  <c:v>7133649</c:v>
                </c:pt>
                <c:pt idx="7">
                  <c:v>28059607</c:v>
                </c:pt>
                <c:pt idx="8">
                  <c:v>13272545</c:v>
                </c:pt>
                <c:pt idx="9">
                  <c:v>13768954</c:v>
                </c:pt>
                <c:pt idx="10">
                  <c:v>7446304</c:v>
                </c:pt>
                <c:pt idx="11">
                  <c:v>557409</c:v>
                </c:pt>
                <c:pt idx="12">
                  <c:v>2765104</c:v>
                </c:pt>
                <c:pt idx="13">
                  <c:v>7248320</c:v>
                </c:pt>
                <c:pt idx="14">
                  <c:v>12011222</c:v>
                </c:pt>
                <c:pt idx="15">
                  <c:v>13299063</c:v>
                </c:pt>
                <c:pt idx="16">
                  <c:v>2217611</c:v>
                </c:pt>
                <c:pt idx="17">
                  <c:v>966157</c:v>
                </c:pt>
                <c:pt idx="18">
                  <c:v>219629</c:v>
                </c:pt>
                <c:pt idx="19">
                  <c:v>1216706</c:v>
                </c:pt>
                <c:pt idx="20">
                  <c:v>1401737</c:v>
                </c:pt>
                <c:pt idx="21">
                  <c:v>5819205</c:v>
                </c:pt>
                <c:pt idx="22">
                  <c:v>2883144</c:v>
                </c:pt>
                <c:pt idx="23">
                  <c:v>1777306</c:v>
                </c:pt>
                <c:pt idx="24">
                  <c:v>11893378</c:v>
                </c:pt>
                <c:pt idx="25">
                  <c:v>33842325</c:v>
                </c:pt>
                <c:pt idx="26">
                  <c:v>2150597</c:v>
                </c:pt>
                <c:pt idx="27">
                  <c:v>600323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630053"/>
        <c:axId val="13962050"/>
      </c:barChart>
      <c:catAx>
        <c:axId val="446300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62050"/>
        <c:crosses val="autoZero"/>
        <c:auto val="1"/>
        <c:lblAlgn val="ctr"/>
        <c:lblOffset val="100"/>
        <c:noMultiLvlLbl val="0"/>
      </c:catAx>
      <c:valAx>
        <c:axId val="139620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300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3718145</c:v>
                </c:pt>
                <c:pt idx="1">
                  <c:v>37865</c:v>
                </c:pt>
                <c:pt idx="2">
                  <c:v>74938</c:v>
                </c:pt>
                <c:pt idx="3">
                  <c:v>249441</c:v>
                </c:pt>
                <c:pt idx="4">
                  <c:v>11294795</c:v>
                </c:pt>
                <c:pt idx="5">
                  <c:v>354651</c:v>
                </c:pt>
                <c:pt idx="6">
                  <c:v>565342</c:v>
                </c:pt>
                <c:pt idx="7">
                  <c:v>7236282</c:v>
                </c:pt>
                <c:pt idx="8">
                  <c:v>9377755</c:v>
                </c:pt>
                <c:pt idx="9">
                  <c:v>10947821</c:v>
                </c:pt>
                <c:pt idx="10">
                  <c:v>3951259</c:v>
                </c:pt>
                <c:pt idx="11">
                  <c:v>345604</c:v>
                </c:pt>
                <c:pt idx="12">
                  <c:v>1408117</c:v>
                </c:pt>
                <c:pt idx="13">
                  <c:v>710437</c:v>
                </c:pt>
                <c:pt idx="14">
                  <c:v>8857424</c:v>
                </c:pt>
                <c:pt idx="15">
                  <c:v>4411601</c:v>
                </c:pt>
                <c:pt idx="16">
                  <c:v>47293</c:v>
                </c:pt>
                <c:pt idx="17">
                  <c:v>0</c:v>
                </c:pt>
                <c:pt idx="18">
                  <c:v>30354</c:v>
                </c:pt>
                <c:pt idx="19">
                  <c:v>642229</c:v>
                </c:pt>
                <c:pt idx="20">
                  <c:v>0</c:v>
                </c:pt>
                <c:pt idx="21">
                  <c:v>1642027</c:v>
                </c:pt>
                <c:pt idx="22">
                  <c:v>91148</c:v>
                </c:pt>
                <c:pt idx="23">
                  <c:v>275587</c:v>
                </c:pt>
                <c:pt idx="24">
                  <c:v>8206682</c:v>
                </c:pt>
                <c:pt idx="25">
                  <c:v>1893351</c:v>
                </c:pt>
                <c:pt idx="26">
                  <c:v>19480</c:v>
                </c:pt>
                <c:pt idx="27">
                  <c:v>105592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3783570</c:v>
                </c:pt>
                <c:pt idx="1">
                  <c:v>21040</c:v>
                </c:pt>
                <c:pt idx="2">
                  <c:v>31663</c:v>
                </c:pt>
                <c:pt idx="3">
                  <c:v>262640</c:v>
                </c:pt>
                <c:pt idx="4">
                  <c:v>11908478</c:v>
                </c:pt>
                <c:pt idx="5">
                  <c:v>366446</c:v>
                </c:pt>
                <c:pt idx="6">
                  <c:v>579686</c:v>
                </c:pt>
                <c:pt idx="7">
                  <c:v>6677118</c:v>
                </c:pt>
                <c:pt idx="8">
                  <c:v>8017265</c:v>
                </c:pt>
                <c:pt idx="9">
                  <c:v>10619046</c:v>
                </c:pt>
                <c:pt idx="10">
                  <c:v>3867599</c:v>
                </c:pt>
                <c:pt idx="11">
                  <c:v>311968</c:v>
                </c:pt>
                <c:pt idx="12">
                  <c:v>1000957</c:v>
                </c:pt>
                <c:pt idx="13">
                  <c:v>640301</c:v>
                </c:pt>
                <c:pt idx="14">
                  <c:v>9043546</c:v>
                </c:pt>
                <c:pt idx="15">
                  <c:v>4459212</c:v>
                </c:pt>
                <c:pt idx="16">
                  <c:v>40364</c:v>
                </c:pt>
                <c:pt idx="17">
                  <c:v>0</c:v>
                </c:pt>
                <c:pt idx="18">
                  <c:v>25311</c:v>
                </c:pt>
                <c:pt idx="19">
                  <c:v>582819</c:v>
                </c:pt>
                <c:pt idx="20">
                  <c:v>0</c:v>
                </c:pt>
                <c:pt idx="21">
                  <c:v>1775074</c:v>
                </c:pt>
                <c:pt idx="22">
                  <c:v>79845</c:v>
                </c:pt>
                <c:pt idx="23">
                  <c:v>193610</c:v>
                </c:pt>
                <c:pt idx="24">
                  <c:v>7707379</c:v>
                </c:pt>
                <c:pt idx="25">
                  <c:v>1675875</c:v>
                </c:pt>
                <c:pt idx="26">
                  <c:v>6458</c:v>
                </c:pt>
                <c:pt idx="27">
                  <c:v>139638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996532"/>
        <c:axId val="26656866"/>
      </c:barChart>
      <c:catAx>
        <c:axId val="569965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656866"/>
        <c:crosses val="autoZero"/>
        <c:auto val="1"/>
        <c:lblAlgn val="ctr"/>
        <c:lblOffset val="100"/>
        <c:noMultiLvlLbl val="0"/>
      </c:catAx>
      <c:valAx>
        <c:axId val="266568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9965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1353908</c:v>
                </c:pt>
                <c:pt idx="1">
                  <c:v>526695</c:v>
                </c:pt>
                <c:pt idx="2">
                  <c:v>1869327</c:v>
                </c:pt>
                <c:pt idx="3">
                  <c:v>962231</c:v>
                </c:pt>
                <c:pt idx="4">
                  <c:v>108407</c:v>
                </c:pt>
                <c:pt idx="5">
                  <c:v>890859</c:v>
                </c:pt>
                <c:pt idx="6">
                  <c:v>135675</c:v>
                </c:pt>
                <c:pt idx="7">
                  <c:v>1645576</c:v>
                </c:pt>
                <c:pt idx="8">
                  <c:v>1606187</c:v>
                </c:pt>
                <c:pt idx="9">
                  <c:v>3473796</c:v>
                </c:pt>
                <c:pt idx="10">
                  <c:v>3482785</c:v>
                </c:pt>
                <c:pt idx="11">
                  <c:v>4907</c:v>
                </c:pt>
                <c:pt idx="12">
                  <c:v>1284571</c:v>
                </c:pt>
                <c:pt idx="13">
                  <c:v>3775905</c:v>
                </c:pt>
                <c:pt idx="14">
                  <c:v>2068885</c:v>
                </c:pt>
                <c:pt idx="15">
                  <c:v>206048</c:v>
                </c:pt>
                <c:pt idx="16">
                  <c:v>368102</c:v>
                </c:pt>
                <c:pt idx="17">
                  <c:v>392183</c:v>
                </c:pt>
                <c:pt idx="18">
                  <c:v>10997</c:v>
                </c:pt>
                <c:pt idx="19">
                  <c:v>397037</c:v>
                </c:pt>
                <c:pt idx="20">
                  <c:v>363369</c:v>
                </c:pt>
                <c:pt idx="21">
                  <c:v>150399</c:v>
                </c:pt>
                <c:pt idx="22">
                  <c:v>1184400</c:v>
                </c:pt>
                <c:pt idx="23">
                  <c:v>717152</c:v>
                </c:pt>
                <c:pt idx="24">
                  <c:v>3672002</c:v>
                </c:pt>
                <c:pt idx="25">
                  <c:v>1026287</c:v>
                </c:pt>
                <c:pt idx="26">
                  <c:v>105868</c:v>
                </c:pt>
                <c:pt idx="27">
                  <c:v>172052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1547053</c:v>
                </c:pt>
                <c:pt idx="1">
                  <c:v>574412</c:v>
                </c:pt>
                <c:pt idx="2">
                  <c:v>1806860</c:v>
                </c:pt>
                <c:pt idx="3">
                  <c:v>1066004</c:v>
                </c:pt>
                <c:pt idx="4">
                  <c:v>154941</c:v>
                </c:pt>
                <c:pt idx="5">
                  <c:v>668018</c:v>
                </c:pt>
                <c:pt idx="6">
                  <c:v>145143</c:v>
                </c:pt>
                <c:pt idx="7">
                  <c:v>1495746</c:v>
                </c:pt>
                <c:pt idx="8">
                  <c:v>1862800</c:v>
                </c:pt>
                <c:pt idx="9">
                  <c:v>2746296</c:v>
                </c:pt>
                <c:pt idx="10">
                  <c:v>3058394</c:v>
                </c:pt>
                <c:pt idx="11">
                  <c:v>2700</c:v>
                </c:pt>
                <c:pt idx="12">
                  <c:v>1352768</c:v>
                </c:pt>
                <c:pt idx="13">
                  <c:v>5906945</c:v>
                </c:pt>
                <c:pt idx="14">
                  <c:v>2168621</c:v>
                </c:pt>
                <c:pt idx="15">
                  <c:v>185591</c:v>
                </c:pt>
                <c:pt idx="16">
                  <c:v>408071</c:v>
                </c:pt>
                <c:pt idx="17">
                  <c:v>489564</c:v>
                </c:pt>
                <c:pt idx="18">
                  <c:v>3867</c:v>
                </c:pt>
                <c:pt idx="19">
                  <c:v>294887</c:v>
                </c:pt>
                <c:pt idx="20">
                  <c:v>425695</c:v>
                </c:pt>
                <c:pt idx="21">
                  <c:v>163934</c:v>
                </c:pt>
                <c:pt idx="22">
                  <c:v>1234114</c:v>
                </c:pt>
                <c:pt idx="23">
                  <c:v>891029</c:v>
                </c:pt>
                <c:pt idx="24">
                  <c:v>3362821</c:v>
                </c:pt>
                <c:pt idx="25">
                  <c:v>1117317</c:v>
                </c:pt>
                <c:pt idx="26">
                  <c:v>118583</c:v>
                </c:pt>
                <c:pt idx="27">
                  <c:v>138401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45253"/>
        <c:axId val="66024929"/>
      </c:barChart>
      <c:catAx>
        <c:axId val="165452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024929"/>
        <c:crosses val="autoZero"/>
        <c:auto val="1"/>
        <c:lblAlgn val="ctr"/>
        <c:lblOffset val="100"/>
        <c:noMultiLvlLbl val="0"/>
      </c:catAx>
      <c:valAx>
        <c:axId val="660249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452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246136</c:v>
                </c:pt>
                <c:pt idx="1">
                  <c:v>849180</c:v>
                </c:pt>
                <c:pt idx="2">
                  <c:v>663574</c:v>
                </c:pt>
                <c:pt idx="3">
                  <c:v>517890</c:v>
                </c:pt>
                <c:pt idx="4">
                  <c:v>27296359</c:v>
                </c:pt>
                <c:pt idx="5">
                  <c:v>1020239</c:v>
                </c:pt>
                <c:pt idx="6">
                  <c:v>6215714</c:v>
                </c:pt>
                <c:pt idx="7">
                  <c:v>20450744</c:v>
                </c:pt>
                <c:pt idx="8">
                  <c:v>3498387</c:v>
                </c:pt>
                <c:pt idx="9">
                  <c:v>335433</c:v>
                </c:pt>
                <c:pt idx="10">
                  <c:v>863504</c:v>
                </c:pt>
                <c:pt idx="11">
                  <c:v>236497</c:v>
                </c:pt>
                <c:pt idx="12">
                  <c:v>441884</c:v>
                </c:pt>
                <c:pt idx="13">
                  <c:v>836900</c:v>
                </c:pt>
                <c:pt idx="14">
                  <c:v>783133</c:v>
                </c:pt>
                <c:pt idx="15">
                  <c:v>8714519</c:v>
                </c:pt>
                <c:pt idx="16">
                  <c:v>2194449</c:v>
                </c:pt>
                <c:pt idx="17">
                  <c:v>508850</c:v>
                </c:pt>
                <c:pt idx="18">
                  <c:v>187853</c:v>
                </c:pt>
                <c:pt idx="19">
                  <c:v>55295</c:v>
                </c:pt>
                <c:pt idx="20">
                  <c:v>1144146</c:v>
                </c:pt>
                <c:pt idx="21">
                  <c:v>3641152</c:v>
                </c:pt>
                <c:pt idx="22">
                  <c:v>1579646</c:v>
                </c:pt>
                <c:pt idx="23">
                  <c:v>712150</c:v>
                </c:pt>
                <c:pt idx="24">
                  <c:v>778110</c:v>
                </c:pt>
                <c:pt idx="25">
                  <c:v>29687727</c:v>
                </c:pt>
                <c:pt idx="26">
                  <c:v>2011168</c:v>
                </c:pt>
                <c:pt idx="27">
                  <c:v>389095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152549</c:v>
                </c:pt>
                <c:pt idx="1">
                  <c:v>578979</c:v>
                </c:pt>
                <c:pt idx="2">
                  <c:v>725657</c:v>
                </c:pt>
                <c:pt idx="3">
                  <c:v>540406</c:v>
                </c:pt>
                <c:pt idx="4">
                  <c:v>28152768</c:v>
                </c:pt>
                <c:pt idx="5">
                  <c:v>1040311</c:v>
                </c:pt>
                <c:pt idx="6">
                  <c:v>6408820</c:v>
                </c:pt>
                <c:pt idx="7">
                  <c:v>19886743</c:v>
                </c:pt>
                <c:pt idx="8">
                  <c:v>3392480</c:v>
                </c:pt>
                <c:pt idx="9">
                  <c:v>403612</c:v>
                </c:pt>
                <c:pt idx="10">
                  <c:v>520311</c:v>
                </c:pt>
                <c:pt idx="11">
                  <c:v>242741</c:v>
                </c:pt>
                <c:pt idx="12">
                  <c:v>411379</c:v>
                </c:pt>
                <c:pt idx="13">
                  <c:v>701074</c:v>
                </c:pt>
                <c:pt idx="14">
                  <c:v>799055</c:v>
                </c:pt>
                <c:pt idx="15">
                  <c:v>8654260</c:v>
                </c:pt>
                <c:pt idx="16">
                  <c:v>1769176</c:v>
                </c:pt>
                <c:pt idx="17">
                  <c:v>476593</c:v>
                </c:pt>
                <c:pt idx="18">
                  <c:v>190451</c:v>
                </c:pt>
                <c:pt idx="19">
                  <c:v>339000</c:v>
                </c:pt>
                <c:pt idx="20">
                  <c:v>976042</c:v>
                </c:pt>
                <c:pt idx="21">
                  <c:v>3880197</c:v>
                </c:pt>
                <c:pt idx="22">
                  <c:v>1569185</c:v>
                </c:pt>
                <c:pt idx="23">
                  <c:v>692667</c:v>
                </c:pt>
                <c:pt idx="24">
                  <c:v>823178</c:v>
                </c:pt>
                <c:pt idx="25">
                  <c:v>31049133</c:v>
                </c:pt>
                <c:pt idx="26">
                  <c:v>2025556</c:v>
                </c:pt>
                <c:pt idx="27">
                  <c:v>322284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36080"/>
        <c:axId val="35769308"/>
      </c:barChart>
      <c:catAx>
        <c:axId val="13360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69308"/>
        <c:crosses val="autoZero"/>
        <c:auto val="1"/>
        <c:lblAlgn val="ctr"/>
        <c:lblOffset val="100"/>
        <c:noMultiLvlLbl val="0"/>
      </c:catAx>
      <c:valAx>
        <c:axId val="357693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360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793408</c:v>
                </c:pt>
                <c:pt idx="2">
                  <c:v>59787</c:v>
                </c:pt>
                <c:pt idx="3">
                  <c:v>74</c:v>
                </c:pt>
                <c:pt idx="4">
                  <c:v>21387917</c:v>
                </c:pt>
                <c:pt idx="5">
                  <c:v>634536</c:v>
                </c:pt>
                <c:pt idx="6">
                  <c:v>114817</c:v>
                </c:pt>
                <c:pt idx="7">
                  <c:v>15541534</c:v>
                </c:pt>
                <c:pt idx="8">
                  <c:v>2073692</c:v>
                </c:pt>
                <c:pt idx="9">
                  <c:v>227665</c:v>
                </c:pt>
                <c:pt idx="10">
                  <c:v>839721</c:v>
                </c:pt>
                <c:pt idx="11">
                  <c:v>31222</c:v>
                </c:pt>
                <c:pt idx="12">
                  <c:v>97299</c:v>
                </c:pt>
                <c:pt idx="13">
                  <c:v>435703</c:v>
                </c:pt>
                <c:pt idx="14">
                  <c:v>408453</c:v>
                </c:pt>
                <c:pt idx="15">
                  <c:v>6311246</c:v>
                </c:pt>
                <c:pt idx="16">
                  <c:v>1995078</c:v>
                </c:pt>
                <c:pt idx="17">
                  <c:v>201067</c:v>
                </c:pt>
                <c:pt idx="18">
                  <c:v>10493</c:v>
                </c:pt>
                <c:pt idx="19">
                  <c:v>0</c:v>
                </c:pt>
                <c:pt idx="20">
                  <c:v>29</c:v>
                </c:pt>
                <c:pt idx="21">
                  <c:v>1712186</c:v>
                </c:pt>
                <c:pt idx="22">
                  <c:v>648922</c:v>
                </c:pt>
                <c:pt idx="23">
                  <c:v>469127</c:v>
                </c:pt>
                <c:pt idx="24">
                  <c:v>65095</c:v>
                </c:pt>
                <c:pt idx="25">
                  <c:v>23200893</c:v>
                </c:pt>
                <c:pt idx="26">
                  <c:v>1279380</c:v>
                </c:pt>
                <c:pt idx="27">
                  <c:v>149925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524763</c:v>
                </c:pt>
                <c:pt idx="2">
                  <c:v>132547</c:v>
                </c:pt>
                <c:pt idx="3">
                  <c:v>0</c:v>
                </c:pt>
                <c:pt idx="4">
                  <c:v>22254848</c:v>
                </c:pt>
                <c:pt idx="5">
                  <c:v>669213</c:v>
                </c:pt>
                <c:pt idx="6">
                  <c:v>122860</c:v>
                </c:pt>
                <c:pt idx="7">
                  <c:v>14983135</c:v>
                </c:pt>
                <c:pt idx="8">
                  <c:v>1961532</c:v>
                </c:pt>
                <c:pt idx="9">
                  <c:v>238742</c:v>
                </c:pt>
                <c:pt idx="10">
                  <c:v>515620</c:v>
                </c:pt>
                <c:pt idx="11">
                  <c:v>28042</c:v>
                </c:pt>
                <c:pt idx="12">
                  <c:v>137928</c:v>
                </c:pt>
                <c:pt idx="13">
                  <c:v>418468</c:v>
                </c:pt>
                <c:pt idx="14">
                  <c:v>446742</c:v>
                </c:pt>
                <c:pt idx="15">
                  <c:v>6386120</c:v>
                </c:pt>
                <c:pt idx="16">
                  <c:v>1590770</c:v>
                </c:pt>
                <c:pt idx="17">
                  <c:v>185255</c:v>
                </c:pt>
                <c:pt idx="18">
                  <c:v>13191</c:v>
                </c:pt>
                <c:pt idx="19">
                  <c:v>802</c:v>
                </c:pt>
                <c:pt idx="20">
                  <c:v>0</c:v>
                </c:pt>
                <c:pt idx="21">
                  <c:v>1988356</c:v>
                </c:pt>
                <c:pt idx="22">
                  <c:v>590100</c:v>
                </c:pt>
                <c:pt idx="23">
                  <c:v>442032</c:v>
                </c:pt>
                <c:pt idx="24">
                  <c:v>61255</c:v>
                </c:pt>
                <c:pt idx="25">
                  <c:v>24454883</c:v>
                </c:pt>
                <c:pt idx="26">
                  <c:v>1262565</c:v>
                </c:pt>
                <c:pt idx="27">
                  <c:v>112699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73295"/>
        <c:axId val="12217171"/>
      </c:barChart>
      <c:catAx>
        <c:axId val="27732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17171"/>
        <c:crosses val="autoZero"/>
        <c:auto val="1"/>
        <c:lblAlgn val="ctr"/>
        <c:lblOffset val="100"/>
        <c:noMultiLvlLbl val="0"/>
      </c:catAx>
      <c:valAx>
        <c:axId val="122171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32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7601.6760000000004</c:v>
                </c:pt>
                <c:pt idx="1">
                  <c:v>0</c:v>
                </c:pt>
                <c:pt idx="2">
                  <c:v>922.64500000000021</c:v>
                </c:pt>
                <c:pt idx="3">
                  <c:v>3400.1439999999998</c:v>
                </c:pt>
                <c:pt idx="4">
                  <c:v>301.02199999999999</c:v>
                </c:pt>
                <c:pt idx="5">
                  <c:v>3623.3140000000012</c:v>
                </c:pt>
                <c:pt idx="6">
                  <c:v>600.6450000000001</c:v>
                </c:pt>
                <c:pt idx="7">
                  <c:v>496.36400000000009</c:v>
                </c:pt>
                <c:pt idx="8">
                  <c:v>0</c:v>
                </c:pt>
                <c:pt idx="9">
                  <c:v>52.408000000000008</c:v>
                </c:pt>
                <c:pt idx="10">
                  <c:v>1041.1669999999999</c:v>
                </c:pt>
                <c:pt idx="11">
                  <c:v>0</c:v>
                </c:pt>
                <c:pt idx="12">
                  <c:v>38.247</c:v>
                </c:pt>
                <c:pt idx="13">
                  <c:v>5442.9150000000018</c:v>
                </c:pt>
                <c:pt idx="14">
                  <c:v>59.722999999999999</c:v>
                </c:pt>
                <c:pt idx="15">
                  <c:v>204.911</c:v>
                </c:pt>
                <c:pt idx="16">
                  <c:v>11.363</c:v>
                </c:pt>
                <c:pt idx="17">
                  <c:v>877.15699999999993</c:v>
                </c:pt>
                <c:pt idx="18">
                  <c:v>0</c:v>
                </c:pt>
                <c:pt idx="19">
                  <c:v>233.77799999999999</c:v>
                </c:pt>
                <c:pt idx="20">
                  <c:v>7673.69</c:v>
                </c:pt>
                <c:pt idx="21">
                  <c:v>727.82399999999996</c:v>
                </c:pt>
                <c:pt idx="22">
                  <c:v>790.31</c:v>
                </c:pt>
                <c:pt idx="23">
                  <c:v>0</c:v>
                </c:pt>
                <c:pt idx="24">
                  <c:v>663.452</c:v>
                </c:pt>
                <c:pt idx="25">
                  <c:v>597.25900000000001</c:v>
                </c:pt>
                <c:pt idx="26">
                  <c:v>10257.519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8333.8379999999997</c:v>
                </c:pt>
                <c:pt idx="1">
                  <c:v>0</c:v>
                </c:pt>
                <c:pt idx="2">
                  <c:v>1538.5540000000001</c:v>
                </c:pt>
                <c:pt idx="3">
                  <c:v>5395.5889999999999</c:v>
                </c:pt>
                <c:pt idx="4">
                  <c:v>447.40800000000002</c:v>
                </c:pt>
                <c:pt idx="5">
                  <c:v>4345.7180000000008</c:v>
                </c:pt>
                <c:pt idx="6">
                  <c:v>795.19</c:v>
                </c:pt>
                <c:pt idx="7">
                  <c:v>764.95999999999992</c:v>
                </c:pt>
                <c:pt idx="8">
                  <c:v>0</c:v>
                </c:pt>
                <c:pt idx="9">
                  <c:v>123.657</c:v>
                </c:pt>
                <c:pt idx="10">
                  <c:v>873.35799999999995</c:v>
                </c:pt>
                <c:pt idx="11">
                  <c:v>3.91</c:v>
                </c:pt>
                <c:pt idx="12">
                  <c:v>63.148000000000003</c:v>
                </c:pt>
                <c:pt idx="13">
                  <c:v>7515.5280000000012</c:v>
                </c:pt>
                <c:pt idx="14">
                  <c:v>59.54699999999999</c:v>
                </c:pt>
                <c:pt idx="15">
                  <c:v>180.607</c:v>
                </c:pt>
                <c:pt idx="16">
                  <c:v>9.5749999999999993</c:v>
                </c:pt>
                <c:pt idx="17">
                  <c:v>816.17399999999998</c:v>
                </c:pt>
                <c:pt idx="18">
                  <c:v>0</c:v>
                </c:pt>
                <c:pt idx="19">
                  <c:v>320.19900000000001</c:v>
                </c:pt>
                <c:pt idx="20">
                  <c:v>9835.2120000000014</c:v>
                </c:pt>
                <c:pt idx="21">
                  <c:v>711.5690000000003</c:v>
                </c:pt>
                <c:pt idx="22">
                  <c:v>1539.0129999999999</c:v>
                </c:pt>
                <c:pt idx="23">
                  <c:v>0</c:v>
                </c:pt>
                <c:pt idx="24">
                  <c:v>506.166</c:v>
                </c:pt>
                <c:pt idx="25">
                  <c:v>461.84800000000013</c:v>
                </c:pt>
                <c:pt idx="26">
                  <c:v>11600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923374"/>
        <c:axId val="3370504"/>
      </c:barChart>
      <c:catAx>
        <c:axId val="619233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70504"/>
        <c:crosses val="autoZero"/>
        <c:auto val="1"/>
        <c:lblAlgn val="ctr"/>
        <c:lblOffset val="100"/>
        <c:noMultiLvlLbl val="0"/>
      </c:catAx>
      <c:valAx>
        <c:axId val="33705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9233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16034</c:v>
                </c:pt>
                <c:pt idx="1">
                  <c:v>9742</c:v>
                </c:pt>
                <c:pt idx="2">
                  <c:v>25523</c:v>
                </c:pt>
                <c:pt idx="3">
                  <c:v>16406</c:v>
                </c:pt>
                <c:pt idx="4">
                  <c:v>1210006</c:v>
                </c:pt>
                <c:pt idx="5">
                  <c:v>57458</c:v>
                </c:pt>
                <c:pt idx="6">
                  <c:v>36519</c:v>
                </c:pt>
                <c:pt idx="7">
                  <c:v>730170</c:v>
                </c:pt>
                <c:pt idx="8">
                  <c:v>9722</c:v>
                </c:pt>
                <c:pt idx="9">
                  <c:v>112195</c:v>
                </c:pt>
                <c:pt idx="10">
                  <c:v>11048</c:v>
                </c:pt>
                <c:pt idx="11">
                  <c:v>309080</c:v>
                </c:pt>
                <c:pt idx="12">
                  <c:v>4870</c:v>
                </c:pt>
                <c:pt idx="13">
                  <c:v>10259</c:v>
                </c:pt>
                <c:pt idx="14">
                  <c:v>70422</c:v>
                </c:pt>
                <c:pt idx="15">
                  <c:v>1248042</c:v>
                </c:pt>
                <c:pt idx="16">
                  <c:v>49366</c:v>
                </c:pt>
                <c:pt idx="17">
                  <c:v>8888</c:v>
                </c:pt>
                <c:pt idx="18">
                  <c:v>1916</c:v>
                </c:pt>
                <c:pt idx="19">
                  <c:v>8282</c:v>
                </c:pt>
                <c:pt idx="20">
                  <c:v>14459</c:v>
                </c:pt>
                <c:pt idx="21">
                  <c:v>463236</c:v>
                </c:pt>
                <c:pt idx="22">
                  <c:v>19656</c:v>
                </c:pt>
                <c:pt idx="23">
                  <c:v>15584</c:v>
                </c:pt>
                <c:pt idx="24">
                  <c:v>51776</c:v>
                </c:pt>
                <c:pt idx="25">
                  <c:v>269506</c:v>
                </c:pt>
                <c:pt idx="26">
                  <c:v>48129</c:v>
                </c:pt>
                <c:pt idx="27">
                  <c:v>3890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24063</c:v>
                </c:pt>
                <c:pt idx="1">
                  <c:v>4376</c:v>
                </c:pt>
                <c:pt idx="2">
                  <c:v>26237</c:v>
                </c:pt>
                <c:pt idx="3">
                  <c:v>19148</c:v>
                </c:pt>
                <c:pt idx="4">
                  <c:v>1285365</c:v>
                </c:pt>
                <c:pt idx="5">
                  <c:v>46798</c:v>
                </c:pt>
                <c:pt idx="6">
                  <c:v>45373</c:v>
                </c:pt>
                <c:pt idx="7">
                  <c:v>679405</c:v>
                </c:pt>
                <c:pt idx="8">
                  <c:v>10066</c:v>
                </c:pt>
                <c:pt idx="9">
                  <c:v>97598</c:v>
                </c:pt>
                <c:pt idx="10">
                  <c:v>7638</c:v>
                </c:pt>
                <c:pt idx="11">
                  <c:v>321219</c:v>
                </c:pt>
                <c:pt idx="12">
                  <c:v>5773</c:v>
                </c:pt>
                <c:pt idx="13">
                  <c:v>12866</c:v>
                </c:pt>
                <c:pt idx="14">
                  <c:v>66706</c:v>
                </c:pt>
                <c:pt idx="15">
                  <c:v>1285524</c:v>
                </c:pt>
                <c:pt idx="16">
                  <c:v>27782</c:v>
                </c:pt>
                <c:pt idx="17">
                  <c:v>11129</c:v>
                </c:pt>
                <c:pt idx="18">
                  <c:v>1774</c:v>
                </c:pt>
                <c:pt idx="19">
                  <c:v>9776</c:v>
                </c:pt>
                <c:pt idx="20">
                  <c:v>14226</c:v>
                </c:pt>
                <c:pt idx="21">
                  <c:v>357320</c:v>
                </c:pt>
                <c:pt idx="22">
                  <c:v>22310</c:v>
                </c:pt>
                <c:pt idx="23">
                  <c:v>16016</c:v>
                </c:pt>
                <c:pt idx="24">
                  <c:v>44031</c:v>
                </c:pt>
                <c:pt idx="25">
                  <c:v>229162</c:v>
                </c:pt>
                <c:pt idx="26">
                  <c:v>49701</c:v>
                </c:pt>
                <c:pt idx="27">
                  <c:v>2618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02258"/>
        <c:axId val="52388851"/>
      </c:barChart>
      <c:catAx>
        <c:axId val="582022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88851"/>
        <c:crosses val="autoZero"/>
        <c:auto val="1"/>
        <c:lblAlgn val="ctr"/>
        <c:lblOffset val="100"/>
        <c:noMultiLvlLbl val="0"/>
      </c:catAx>
      <c:valAx>
        <c:axId val="523888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2022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11247</c:v>
                </c:pt>
                <c:pt idx="1">
                  <c:v>699</c:v>
                </c:pt>
                <c:pt idx="2">
                  <c:v>10245</c:v>
                </c:pt>
                <c:pt idx="3">
                  <c:v>4996</c:v>
                </c:pt>
                <c:pt idx="4">
                  <c:v>1152270</c:v>
                </c:pt>
                <c:pt idx="5">
                  <c:v>16843</c:v>
                </c:pt>
                <c:pt idx="6">
                  <c:v>90</c:v>
                </c:pt>
                <c:pt idx="7">
                  <c:v>584544</c:v>
                </c:pt>
                <c:pt idx="8">
                  <c:v>7999</c:v>
                </c:pt>
                <c:pt idx="9">
                  <c:v>8946</c:v>
                </c:pt>
                <c:pt idx="10">
                  <c:v>0</c:v>
                </c:pt>
                <c:pt idx="11">
                  <c:v>299065</c:v>
                </c:pt>
                <c:pt idx="12">
                  <c:v>2694</c:v>
                </c:pt>
                <c:pt idx="13">
                  <c:v>10259</c:v>
                </c:pt>
                <c:pt idx="14">
                  <c:v>60179</c:v>
                </c:pt>
                <c:pt idx="15">
                  <c:v>1083022</c:v>
                </c:pt>
                <c:pt idx="16">
                  <c:v>28848</c:v>
                </c:pt>
                <c:pt idx="17">
                  <c:v>5901</c:v>
                </c:pt>
                <c:pt idx="18">
                  <c:v>0</c:v>
                </c:pt>
                <c:pt idx="19">
                  <c:v>3518</c:v>
                </c:pt>
                <c:pt idx="20">
                  <c:v>5440</c:v>
                </c:pt>
                <c:pt idx="21">
                  <c:v>380497</c:v>
                </c:pt>
                <c:pt idx="22">
                  <c:v>12874</c:v>
                </c:pt>
                <c:pt idx="23">
                  <c:v>6534</c:v>
                </c:pt>
                <c:pt idx="24">
                  <c:v>14472</c:v>
                </c:pt>
                <c:pt idx="25">
                  <c:v>223184</c:v>
                </c:pt>
                <c:pt idx="26">
                  <c:v>22284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13123</c:v>
                </c:pt>
                <c:pt idx="1">
                  <c:v>642</c:v>
                </c:pt>
                <c:pt idx="2">
                  <c:v>10249</c:v>
                </c:pt>
                <c:pt idx="3">
                  <c:v>5303</c:v>
                </c:pt>
                <c:pt idx="4">
                  <c:v>1231946</c:v>
                </c:pt>
                <c:pt idx="5">
                  <c:v>11506</c:v>
                </c:pt>
                <c:pt idx="6">
                  <c:v>74</c:v>
                </c:pt>
                <c:pt idx="7">
                  <c:v>551527</c:v>
                </c:pt>
                <c:pt idx="8">
                  <c:v>8536</c:v>
                </c:pt>
                <c:pt idx="9">
                  <c:v>12152</c:v>
                </c:pt>
                <c:pt idx="10">
                  <c:v>0</c:v>
                </c:pt>
                <c:pt idx="11">
                  <c:v>306023</c:v>
                </c:pt>
                <c:pt idx="12">
                  <c:v>2888</c:v>
                </c:pt>
                <c:pt idx="13">
                  <c:v>12866</c:v>
                </c:pt>
                <c:pt idx="14">
                  <c:v>54536</c:v>
                </c:pt>
                <c:pt idx="15">
                  <c:v>1160818</c:v>
                </c:pt>
                <c:pt idx="16">
                  <c:v>13368</c:v>
                </c:pt>
                <c:pt idx="17">
                  <c:v>7598</c:v>
                </c:pt>
                <c:pt idx="18">
                  <c:v>0</c:v>
                </c:pt>
                <c:pt idx="19">
                  <c:v>6124</c:v>
                </c:pt>
                <c:pt idx="20">
                  <c:v>4325</c:v>
                </c:pt>
                <c:pt idx="21">
                  <c:v>290674</c:v>
                </c:pt>
                <c:pt idx="22">
                  <c:v>13714</c:v>
                </c:pt>
                <c:pt idx="23">
                  <c:v>7048</c:v>
                </c:pt>
                <c:pt idx="24">
                  <c:v>16516</c:v>
                </c:pt>
                <c:pt idx="25">
                  <c:v>182429</c:v>
                </c:pt>
                <c:pt idx="26">
                  <c:v>27118</c:v>
                </c:pt>
                <c:pt idx="27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129727"/>
        <c:axId val="32654667"/>
      </c:barChart>
      <c:catAx>
        <c:axId val="431297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654667"/>
        <c:crosses val="autoZero"/>
        <c:auto val="1"/>
        <c:lblAlgn val="ctr"/>
        <c:lblOffset val="100"/>
        <c:noMultiLvlLbl val="0"/>
      </c:catAx>
      <c:valAx>
        <c:axId val="326546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1297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1437263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7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84843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464</c:v>
                </c:pt>
                <c:pt idx="22">
                  <c:v>1</c:v>
                </c:pt>
                <c:pt idx="23">
                  <c:v>0</c:v>
                </c:pt>
                <c:pt idx="24">
                  <c:v>12319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1376517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4994</c:v>
                </c:pt>
                <c:pt idx="13">
                  <c:v>0</c:v>
                </c:pt>
                <c:pt idx="14">
                  <c:v>66566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854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595092"/>
        <c:axId val="40189145"/>
      </c:barChart>
      <c:catAx>
        <c:axId val="135950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189145"/>
        <c:crosses val="autoZero"/>
        <c:auto val="1"/>
        <c:lblAlgn val="ctr"/>
        <c:lblOffset val="100"/>
        <c:noMultiLvlLbl val="0"/>
      </c:catAx>
      <c:valAx>
        <c:axId val="401891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5950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16400</c:v>
                </c:pt>
                <c:pt idx="1">
                  <c:v>241544</c:v>
                </c:pt>
                <c:pt idx="2">
                  <c:v>0</c:v>
                </c:pt>
                <c:pt idx="3">
                  <c:v>9494</c:v>
                </c:pt>
                <c:pt idx="4">
                  <c:v>24324640</c:v>
                </c:pt>
                <c:pt idx="5">
                  <c:v>495769</c:v>
                </c:pt>
                <c:pt idx="6">
                  <c:v>41673</c:v>
                </c:pt>
                <c:pt idx="7">
                  <c:v>11375547</c:v>
                </c:pt>
                <c:pt idx="8">
                  <c:v>172442</c:v>
                </c:pt>
                <c:pt idx="9">
                  <c:v>207470</c:v>
                </c:pt>
                <c:pt idx="10">
                  <c:v>370000</c:v>
                </c:pt>
                <c:pt idx="11">
                  <c:v>1701</c:v>
                </c:pt>
                <c:pt idx="12">
                  <c:v>91130</c:v>
                </c:pt>
                <c:pt idx="13">
                  <c:v>225727</c:v>
                </c:pt>
                <c:pt idx="14">
                  <c:v>1339411</c:v>
                </c:pt>
                <c:pt idx="15">
                  <c:v>6850614</c:v>
                </c:pt>
                <c:pt idx="16">
                  <c:v>1699757</c:v>
                </c:pt>
                <c:pt idx="17">
                  <c:v>1099</c:v>
                </c:pt>
                <c:pt idx="18">
                  <c:v>0</c:v>
                </c:pt>
                <c:pt idx="19">
                  <c:v>50166</c:v>
                </c:pt>
                <c:pt idx="20">
                  <c:v>18874</c:v>
                </c:pt>
                <c:pt idx="21">
                  <c:v>321318</c:v>
                </c:pt>
                <c:pt idx="22">
                  <c:v>177722</c:v>
                </c:pt>
                <c:pt idx="23">
                  <c:v>1354</c:v>
                </c:pt>
                <c:pt idx="24">
                  <c:v>1005214</c:v>
                </c:pt>
                <c:pt idx="25">
                  <c:v>12017463</c:v>
                </c:pt>
                <c:pt idx="26">
                  <c:v>152132</c:v>
                </c:pt>
                <c:pt idx="27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148908</c:v>
                </c:pt>
                <c:pt idx="1">
                  <c:v>7765</c:v>
                </c:pt>
                <c:pt idx="2">
                  <c:v>197</c:v>
                </c:pt>
                <c:pt idx="3">
                  <c:v>10210</c:v>
                </c:pt>
                <c:pt idx="4">
                  <c:v>25925376</c:v>
                </c:pt>
                <c:pt idx="5">
                  <c:v>445892</c:v>
                </c:pt>
                <c:pt idx="6">
                  <c:v>5779</c:v>
                </c:pt>
                <c:pt idx="7">
                  <c:v>10110111</c:v>
                </c:pt>
                <c:pt idx="8">
                  <c:v>23601</c:v>
                </c:pt>
                <c:pt idx="9">
                  <c:v>12568</c:v>
                </c:pt>
                <c:pt idx="10">
                  <c:v>62031</c:v>
                </c:pt>
                <c:pt idx="11">
                  <c:v>0</c:v>
                </c:pt>
                <c:pt idx="12">
                  <c:v>139656</c:v>
                </c:pt>
                <c:pt idx="13">
                  <c:v>305623</c:v>
                </c:pt>
                <c:pt idx="14">
                  <c:v>1099198</c:v>
                </c:pt>
                <c:pt idx="15">
                  <c:v>7005932</c:v>
                </c:pt>
                <c:pt idx="16">
                  <c:v>1471417</c:v>
                </c:pt>
                <c:pt idx="17">
                  <c:v>309</c:v>
                </c:pt>
                <c:pt idx="18">
                  <c:v>0</c:v>
                </c:pt>
                <c:pt idx="19">
                  <c:v>9646</c:v>
                </c:pt>
                <c:pt idx="20">
                  <c:v>13116</c:v>
                </c:pt>
                <c:pt idx="21">
                  <c:v>600107</c:v>
                </c:pt>
                <c:pt idx="22">
                  <c:v>135839</c:v>
                </c:pt>
                <c:pt idx="23">
                  <c:v>0</c:v>
                </c:pt>
                <c:pt idx="24">
                  <c:v>869741</c:v>
                </c:pt>
                <c:pt idx="25">
                  <c:v>13516539</c:v>
                </c:pt>
                <c:pt idx="26">
                  <c:v>184539</c:v>
                </c:pt>
                <c:pt idx="27">
                  <c:v>14017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556472"/>
        <c:axId val="44977489"/>
      </c:barChart>
      <c:catAx>
        <c:axId val="75564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977489"/>
        <c:crosses val="autoZero"/>
        <c:auto val="1"/>
        <c:lblAlgn val="ctr"/>
        <c:lblOffset val="100"/>
        <c:noMultiLvlLbl val="0"/>
      </c:catAx>
      <c:valAx>
        <c:axId val="449774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564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241544</c:v>
                </c:pt>
                <c:pt idx="2">
                  <c:v>0</c:v>
                </c:pt>
                <c:pt idx="3">
                  <c:v>0</c:v>
                </c:pt>
                <c:pt idx="4">
                  <c:v>18966241</c:v>
                </c:pt>
                <c:pt idx="5">
                  <c:v>103067</c:v>
                </c:pt>
                <c:pt idx="6">
                  <c:v>13</c:v>
                </c:pt>
                <c:pt idx="7">
                  <c:v>7636520</c:v>
                </c:pt>
                <c:pt idx="8">
                  <c:v>170095</c:v>
                </c:pt>
                <c:pt idx="9">
                  <c:v>13033</c:v>
                </c:pt>
                <c:pt idx="10">
                  <c:v>369999</c:v>
                </c:pt>
                <c:pt idx="11">
                  <c:v>0</c:v>
                </c:pt>
                <c:pt idx="12">
                  <c:v>90954</c:v>
                </c:pt>
                <c:pt idx="13">
                  <c:v>600</c:v>
                </c:pt>
                <c:pt idx="14">
                  <c:v>187462</c:v>
                </c:pt>
                <c:pt idx="15">
                  <c:v>4392845</c:v>
                </c:pt>
                <c:pt idx="16">
                  <c:v>1693735</c:v>
                </c:pt>
                <c:pt idx="17">
                  <c:v>1029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279245</c:v>
                </c:pt>
                <c:pt idx="22">
                  <c:v>176939</c:v>
                </c:pt>
                <c:pt idx="23">
                  <c:v>8</c:v>
                </c:pt>
                <c:pt idx="24">
                  <c:v>302</c:v>
                </c:pt>
                <c:pt idx="25">
                  <c:v>11780926</c:v>
                </c:pt>
                <c:pt idx="26">
                  <c:v>108472</c:v>
                </c:pt>
                <c:pt idx="27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7765</c:v>
                </c:pt>
                <c:pt idx="2">
                  <c:v>197</c:v>
                </c:pt>
                <c:pt idx="3">
                  <c:v>0</c:v>
                </c:pt>
                <c:pt idx="4">
                  <c:v>19751310</c:v>
                </c:pt>
                <c:pt idx="5">
                  <c:v>91573</c:v>
                </c:pt>
                <c:pt idx="6">
                  <c:v>42</c:v>
                </c:pt>
                <c:pt idx="7">
                  <c:v>6673213</c:v>
                </c:pt>
                <c:pt idx="8">
                  <c:v>16323</c:v>
                </c:pt>
                <c:pt idx="9">
                  <c:v>1445</c:v>
                </c:pt>
                <c:pt idx="10">
                  <c:v>62031</c:v>
                </c:pt>
                <c:pt idx="11">
                  <c:v>0</c:v>
                </c:pt>
                <c:pt idx="12">
                  <c:v>71582</c:v>
                </c:pt>
                <c:pt idx="13">
                  <c:v>394</c:v>
                </c:pt>
                <c:pt idx="14">
                  <c:v>149075</c:v>
                </c:pt>
                <c:pt idx="15">
                  <c:v>4527023</c:v>
                </c:pt>
                <c:pt idx="16">
                  <c:v>1458490</c:v>
                </c:pt>
                <c:pt idx="17">
                  <c:v>309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582727</c:v>
                </c:pt>
                <c:pt idx="22">
                  <c:v>130395</c:v>
                </c:pt>
                <c:pt idx="23">
                  <c:v>0</c:v>
                </c:pt>
                <c:pt idx="24">
                  <c:v>0</c:v>
                </c:pt>
                <c:pt idx="25">
                  <c:v>13297199</c:v>
                </c:pt>
                <c:pt idx="26">
                  <c:v>131695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63999"/>
        <c:axId val="35665947"/>
      </c:barChart>
      <c:catAx>
        <c:axId val="65639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665947"/>
        <c:crosses val="autoZero"/>
        <c:auto val="1"/>
        <c:lblAlgn val="ctr"/>
        <c:lblOffset val="100"/>
        <c:noMultiLvlLbl val="0"/>
      </c:catAx>
      <c:valAx>
        <c:axId val="3566594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639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39348</c:v>
                </c:pt>
                <c:pt idx="2">
                  <c:v>497469</c:v>
                </c:pt>
                <c:pt idx="3">
                  <c:v>0</c:v>
                </c:pt>
                <c:pt idx="4">
                  <c:v>5818521</c:v>
                </c:pt>
                <c:pt idx="5">
                  <c:v>390258</c:v>
                </c:pt>
                <c:pt idx="6">
                  <c:v>6180181</c:v>
                </c:pt>
                <c:pt idx="7">
                  <c:v>4984321</c:v>
                </c:pt>
                <c:pt idx="8">
                  <c:v>442222</c:v>
                </c:pt>
                <c:pt idx="9">
                  <c:v>0</c:v>
                </c:pt>
                <c:pt idx="10">
                  <c:v>382</c:v>
                </c:pt>
                <c:pt idx="11">
                  <c:v>234667</c:v>
                </c:pt>
                <c:pt idx="12">
                  <c:v>6940</c:v>
                </c:pt>
                <c:pt idx="13">
                  <c:v>0</c:v>
                </c:pt>
                <c:pt idx="14">
                  <c:v>254109</c:v>
                </c:pt>
                <c:pt idx="15">
                  <c:v>2450849</c:v>
                </c:pt>
                <c:pt idx="16">
                  <c:v>189730</c:v>
                </c:pt>
                <c:pt idx="17">
                  <c:v>0</c:v>
                </c:pt>
                <c:pt idx="18">
                  <c:v>187853</c:v>
                </c:pt>
                <c:pt idx="19">
                  <c:v>21015</c:v>
                </c:pt>
                <c:pt idx="20">
                  <c:v>228601</c:v>
                </c:pt>
                <c:pt idx="21">
                  <c:v>1917796</c:v>
                </c:pt>
                <c:pt idx="22">
                  <c:v>870718</c:v>
                </c:pt>
                <c:pt idx="23">
                  <c:v>55235</c:v>
                </c:pt>
                <c:pt idx="24">
                  <c:v>148710</c:v>
                </c:pt>
                <c:pt idx="25">
                  <c:v>5706909</c:v>
                </c:pt>
                <c:pt idx="26">
                  <c:v>542820</c:v>
                </c:pt>
                <c:pt idx="27">
                  <c:v>151672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30467</c:v>
                </c:pt>
                <c:pt idx="2">
                  <c:v>448395</c:v>
                </c:pt>
                <c:pt idx="3">
                  <c:v>0</c:v>
                </c:pt>
                <c:pt idx="4">
                  <c:v>5858050</c:v>
                </c:pt>
                <c:pt idx="5">
                  <c:v>390816</c:v>
                </c:pt>
                <c:pt idx="6">
                  <c:v>6369612</c:v>
                </c:pt>
                <c:pt idx="7">
                  <c:v>4919639</c:v>
                </c:pt>
                <c:pt idx="8">
                  <c:v>535043</c:v>
                </c:pt>
                <c:pt idx="9">
                  <c:v>366</c:v>
                </c:pt>
                <c:pt idx="10">
                  <c:v>0</c:v>
                </c:pt>
                <c:pt idx="11">
                  <c:v>238314</c:v>
                </c:pt>
                <c:pt idx="12">
                  <c:v>8868</c:v>
                </c:pt>
                <c:pt idx="13">
                  <c:v>0</c:v>
                </c:pt>
                <c:pt idx="14">
                  <c:v>292796</c:v>
                </c:pt>
                <c:pt idx="15">
                  <c:v>2319418</c:v>
                </c:pt>
                <c:pt idx="16">
                  <c:v>180554</c:v>
                </c:pt>
                <c:pt idx="17">
                  <c:v>0</c:v>
                </c:pt>
                <c:pt idx="18">
                  <c:v>190451</c:v>
                </c:pt>
                <c:pt idx="19">
                  <c:v>305053</c:v>
                </c:pt>
                <c:pt idx="20">
                  <c:v>215636</c:v>
                </c:pt>
                <c:pt idx="21">
                  <c:v>1947516</c:v>
                </c:pt>
                <c:pt idx="22">
                  <c:v>911980</c:v>
                </c:pt>
                <c:pt idx="23">
                  <c:v>68109</c:v>
                </c:pt>
                <c:pt idx="24">
                  <c:v>162362</c:v>
                </c:pt>
                <c:pt idx="25">
                  <c:v>5833893</c:v>
                </c:pt>
                <c:pt idx="26">
                  <c:v>580990</c:v>
                </c:pt>
                <c:pt idx="27">
                  <c:v>4778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81397"/>
        <c:axId val="448467"/>
      </c:barChart>
      <c:catAx>
        <c:axId val="313813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8467"/>
        <c:crosses val="autoZero"/>
        <c:auto val="1"/>
        <c:lblAlgn val="ctr"/>
        <c:lblOffset val="100"/>
        <c:noMultiLvlLbl val="0"/>
      </c:catAx>
      <c:valAx>
        <c:axId val="4484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813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872</c:v>
                </c:pt>
                <c:pt idx="2">
                  <c:v>24103</c:v>
                </c:pt>
                <c:pt idx="3">
                  <c:v>0</c:v>
                </c:pt>
                <c:pt idx="4">
                  <c:v>242114</c:v>
                </c:pt>
                <c:pt idx="5">
                  <c:v>14929</c:v>
                </c:pt>
                <c:pt idx="6">
                  <c:v>292280</c:v>
                </c:pt>
                <c:pt idx="7">
                  <c:v>181085</c:v>
                </c:pt>
                <c:pt idx="8">
                  <c:v>15945</c:v>
                </c:pt>
                <c:pt idx="9">
                  <c:v>0</c:v>
                </c:pt>
                <c:pt idx="10">
                  <c:v>0</c:v>
                </c:pt>
                <c:pt idx="11">
                  <c:v>12886</c:v>
                </c:pt>
                <c:pt idx="12">
                  <c:v>35</c:v>
                </c:pt>
                <c:pt idx="13">
                  <c:v>0</c:v>
                </c:pt>
                <c:pt idx="14">
                  <c:v>12768</c:v>
                </c:pt>
                <c:pt idx="15">
                  <c:v>144943</c:v>
                </c:pt>
                <c:pt idx="16">
                  <c:v>8600</c:v>
                </c:pt>
                <c:pt idx="17">
                  <c:v>0</c:v>
                </c:pt>
                <c:pt idx="18">
                  <c:v>11640</c:v>
                </c:pt>
                <c:pt idx="19">
                  <c:v>1226</c:v>
                </c:pt>
                <c:pt idx="20">
                  <c:v>1461</c:v>
                </c:pt>
                <c:pt idx="21">
                  <c:v>123960</c:v>
                </c:pt>
                <c:pt idx="22">
                  <c:v>17599</c:v>
                </c:pt>
                <c:pt idx="23">
                  <c:v>2923</c:v>
                </c:pt>
                <c:pt idx="24">
                  <c:v>0</c:v>
                </c:pt>
                <c:pt idx="25">
                  <c:v>211629</c:v>
                </c:pt>
                <c:pt idx="26">
                  <c:v>7150</c:v>
                </c:pt>
                <c:pt idx="27">
                  <c:v>4674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540</c:v>
                </c:pt>
                <c:pt idx="2">
                  <c:v>23276</c:v>
                </c:pt>
                <c:pt idx="3">
                  <c:v>0</c:v>
                </c:pt>
                <c:pt idx="4">
                  <c:v>244117</c:v>
                </c:pt>
                <c:pt idx="5">
                  <c:v>14197</c:v>
                </c:pt>
                <c:pt idx="6">
                  <c:v>295202</c:v>
                </c:pt>
                <c:pt idx="7">
                  <c:v>177335</c:v>
                </c:pt>
                <c:pt idx="8">
                  <c:v>19848</c:v>
                </c:pt>
                <c:pt idx="9">
                  <c:v>0</c:v>
                </c:pt>
                <c:pt idx="10">
                  <c:v>0</c:v>
                </c:pt>
                <c:pt idx="11">
                  <c:v>13394</c:v>
                </c:pt>
                <c:pt idx="12">
                  <c:v>10</c:v>
                </c:pt>
                <c:pt idx="13">
                  <c:v>0</c:v>
                </c:pt>
                <c:pt idx="14">
                  <c:v>15766</c:v>
                </c:pt>
                <c:pt idx="15">
                  <c:v>142716</c:v>
                </c:pt>
                <c:pt idx="16">
                  <c:v>8978</c:v>
                </c:pt>
                <c:pt idx="17">
                  <c:v>0</c:v>
                </c:pt>
                <c:pt idx="18">
                  <c:v>12050</c:v>
                </c:pt>
                <c:pt idx="19">
                  <c:v>12849</c:v>
                </c:pt>
                <c:pt idx="20">
                  <c:v>1273</c:v>
                </c:pt>
                <c:pt idx="21">
                  <c:v>123199</c:v>
                </c:pt>
                <c:pt idx="22">
                  <c:v>19877</c:v>
                </c:pt>
                <c:pt idx="23">
                  <c:v>3513</c:v>
                </c:pt>
                <c:pt idx="24">
                  <c:v>0</c:v>
                </c:pt>
                <c:pt idx="25">
                  <c:v>221906</c:v>
                </c:pt>
                <c:pt idx="26">
                  <c:v>7515</c:v>
                </c:pt>
                <c:pt idx="27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871240"/>
        <c:axId val="19138475"/>
      </c:barChart>
      <c:catAx>
        <c:axId val="63871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38475"/>
        <c:crosses val="autoZero"/>
        <c:auto val="1"/>
        <c:lblAlgn val="ctr"/>
        <c:lblOffset val="100"/>
        <c:noMultiLvlLbl val="0"/>
      </c:catAx>
      <c:valAx>
        <c:axId val="1913847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8712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103036.5</c:v>
                </c:pt>
                <c:pt idx="2">
                  <c:v>5189.5</c:v>
                </c:pt>
                <c:pt idx="3">
                  <c:v>8</c:v>
                </c:pt>
                <c:pt idx="4">
                  <c:v>1963857</c:v>
                </c:pt>
                <c:pt idx="5">
                  <c:v>87153.25</c:v>
                </c:pt>
                <c:pt idx="6">
                  <c:v>34202</c:v>
                </c:pt>
                <c:pt idx="7">
                  <c:v>1611968</c:v>
                </c:pt>
                <c:pt idx="8">
                  <c:v>178753</c:v>
                </c:pt>
                <c:pt idx="9">
                  <c:v>17934</c:v>
                </c:pt>
                <c:pt idx="10">
                  <c:v>67324.5</c:v>
                </c:pt>
                <c:pt idx="11">
                  <c:v>3419.25</c:v>
                </c:pt>
                <c:pt idx="12">
                  <c:v>7070.25</c:v>
                </c:pt>
                <c:pt idx="13">
                  <c:v>29716</c:v>
                </c:pt>
                <c:pt idx="14">
                  <c:v>52153.5</c:v>
                </c:pt>
                <c:pt idx="15">
                  <c:v>620639</c:v>
                </c:pt>
                <c:pt idx="16">
                  <c:v>182093.5</c:v>
                </c:pt>
                <c:pt idx="17">
                  <c:v>17946.25</c:v>
                </c:pt>
                <c:pt idx="18">
                  <c:v>1491</c:v>
                </c:pt>
                <c:pt idx="19">
                  <c:v>0</c:v>
                </c:pt>
                <c:pt idx="20">
                  <c:v>4</c:v>
                </c:pt>
                <c:pt idx="21">
                  <c:v>212259</c:v>
                </c:pt>
                <c:pt idx="22">
                  <c:v>72553</c:v>
                </c:pt>
                <c:pt idx="23">
                  <c:v>67893.25</c:v>
                </c:pt>
                <c:pt idx="24">
                  <c:v>6680</c:v>
                </c:pt>
                <c:pt idx="25">
                  <c:v>2318990</c:v>
                </c:pt>
                <c:pt idx="26">
                  <c:v>126283</c:v>
                </c:pt>
                <c:pt idx="27">
                  <c:v>18033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79179</c:v>
                </c:pt>
                <c:pt idx="2">
                  <c:v>8758</c:v>
                </c:pt>
                <c:pt idx="3">
                  <c:v>0</c:v>
                </c:pt>
                <c:pt idx="4">
                  <c:v>1892402</c:v>
                </c:pt>
                <c:pt idx="5">
                  <c:v>88933.75</c:v>
                </c:pt>
                <c:pt idx="6">
                  <c:v>33641</c:v>
                </c:pt>
                <c:pt idx="7">
                  <c:v>1545275.25</c:v>
                </c:pt>
                <c:pt idx="8">
                  <c:v>178788.25</c:v>
                </c:pt>
                <c:pt idx="9">
                  <c:v>19217</c:v>
                </c:pt>
                <c:pt idx="10">
                  <c:v>42651</c:v>
                </c:pt>
                <c:pt idx="11">
                  <c:v>2286</c:v>
                </c:pt>
                <c:pt idx="12">
                  <c:v>11948.75</c:v>
                </c:pt>
                <c:pt idx="13">
                  <c:v>29358</c:v>
                </c:pt>
                <c:pt idx="14">
                  <c:v>66600.75</c:v>
                </c:pt>
                <c:pt idx="15">
                  <c:v>597000</c:v>
                </c:pt>
                <c:pt idx="16">
                  <c:v>143532.5</c:v>
                </c:pt>
                <c:pt idx="17">
                  <c:v>17608.5</c:v>
                </c:pt>
                <c:pt idx="18">
                  <c:v>1950.25</c:v>
                </c:pt>
                <c:pt idx="19">
                  <c:v>128</c:v>
                </c:pt>
                <c:pt idx="20">
                  <c:v>0</c:v>
                </c:pt>
                <c:pt idx="21">
                  <c:v>238882</c:v>
                </c:pt>
                <c:pt idx="22">
                  <c:v>65360.75</c:v>
                </c:pt>
                <c:pt idx="23">
                  <c:v>61679.75</c:v>
                </c:pt>
                <c:pt idx="24">
                  <c:v>6242</c:v>
                </c:pt>
                <c:pt idx="25">
                  <c:v>2313614</c:v>
                </c:pt>
                <c:pt idx="26">
                  <c:v>124964</c:v>
                </c:pt>
                <c:pt idx="27">
                  <c:v>13558.75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928258"/>
        <c:axId val="54576990"/>
      </c:barChart>
      <c:catAx>
        <c:axId val="399282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576990"/>
        <c:crosses val="autoZero"/>
        <c:auto val="1"/>
        <c:lblAlgn val="ctr"/>
        <c:lblOffset val="100"/>
        <c:noMultiLvlLbl val="0"/>
      </c:catAx>
      <c:valAx>
        <c:axId val="5457699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9282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17298.5</c:v>
                </c:pt>
                <c:pt idx="2">
                  <c:v>0</c:v>
                </c:pt>
                <c:pt idx="3">
                  <c:v>0</c:v>
                </c:pt>
                <c:pt idx="4">
                  <c:v>1705752</c:v>
                </c:pt>
                <c:pt idx="5">
                  <c:v>9888.5</c:v>
                </c:pt>
                <c:pt idx="6">
                  <c:v>6</c:v>
                </c:pt>
                <c:pt idx="7">
                  <c:v>712710.5</c:v>
                </c:pt>
                <c:pt idx="8">
                  <c:v>11990.25</c:v>
                </c:pt>
                <c:pt idx="9">
                  <c:v>1022</c:v>
                </c:pt>
                <c:pt idx="10">
                  <c:v>26257</c:v>
                </c:pt>
                <c:pt idx="11">
                  <c:v>0</c:v>
                </c:pt>
                <c:pt idx="12">
                  <c:v>5705</c:v>
                </c:pt>
                <c:pt idx="13">
                  <c:v>239</c:v>
                </c:pt>
                <c:pt idx="14">
                  <c:v>17182.25</c:v>
                </c:pt>
                <c:pt idx="15">
                  <c:v>359681</c:v>
                </c:pt>
                <c:pt idx="16">
                  <c:v>150571.5</c:v>
                </c:pt>
                <c:pt idx="17">
                  <c:v>460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20408</c:v>
                </c:pt>
                <c:pt idx="22">
                  <c:v>15165.5</c:v>
                </c:pt>
                <c:pt idx="23">
                  <c:v>1</c:v>
                </c:pt>
                <c:pt idx="24">
                  <c:v>134</c:v>
                </c:pt>
                <c:pt idx="25">
                  <c:v>995175</c:v>
                </c:pt>
                <c:pt idx="26">
                  <c:v>8470</c:v>
                </c:pt>
                <c:pt idx="2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787</c:v>
                </c:pt>
                <c:pt idx="2">
                  <c:v>90</c:v>
                </c:pt>
                <c:pt idx="3">
                  <c:v>0</c:v>
                </c:pt>
                <c:pt idx="4">
                  <c:v>1642627</c:v>
                </c:pt>
                <c:pt idx="5">
                  <c:v>7565.25</c:v>
                </c:pt>
                <c:pt idx="6">
                  <c:v>8</c:v>
                </c:pt>
                <c:pt idx="7">
                  <c:v>632265</c:v>
                </c:pt>
                <c:pt idx="8">
                  <c:v>1469.5</c:v>
                </c:pt>
                <c:pt idx="9">
                  <c:v>202</c:v>
                </c:pt>
                <c:pt idx="10">
                  <c:v>5097.5</c:v>
                </c:pt>
                <c:pt idx="11">
                  <c:v>0</c:v>
                </c:pt>
                <c:pt idx="12">
                  <c:v>4669.25</c:v>
                </c:pt>
                <c:pt idx="13">
                  <c:v>106</c:v>
                </c:pt>
                <c:pt idx="14">
                  <c:v>14008.5</c:v>
                </c:pt>
                <c:pt idx="15">
                  <c:v>347948</c:v>
                </c:pt>
                <c:pt idx="16">
                  <c:v>127755.75</c:v>
                </c:pt>
                <c:pt idx="17">
                  <c:v>129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46441</c:v>
                </c:pt>
                <c:pt idx="22">
                  <c:v>10573.25</c:v>
                </c:pt>
                <c:pt idx="23">
                  <c:v>0</c:v>
                </c:pt>
                <c:pt idx="24">
                  <c:v>0</c:v>
                </c:pt>
                <c:pt idx="25">
                  <c:v>1085757</c:v>
                </c:pt>
                <c:pt idx="26">
                  <c:v>9677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989959"/>
        <c:axId val="40920506"/>
      </c:barChart>
      <c:catAx>
        <c:axId val="109899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20506"/>
        <c:crosses val="autoZero"/>
        <c:auto val="1"/>
        <c:lblAlgn val="ctr"/>
        <c:lblOffset val="100"/>
        <c:noMultiLvlLbl val="0"/>
      </c:catAx>
      <c:valAx>
        <c:axId val="4092050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899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71592</c:v>
                </c:pt>
                <c:pt idx="2">
                  <c:v>1681</c:v>
                </c:pt>
                <c:pt idx="3">
                  <c:v>0</c:v>
                </c:pt>
                <c:pt idx="4">
                  <c:v>0</c:v>
                </c:pt>
                <c:pt idx="5">
                  <c:v>65631.25</c:v>
                </c:pt>
                <c:pt idx="6">
                  <c:v>34139</c:v>
                </c:pt>
                <c:pt idx="7">
                  <c:v>93475</c:v>
                </c:pt>
                <c:pt idx="8">
                  <c:v>5990.75</c:v>
                </c:pt>
                <c:pt idx="9">
                  <c:v>2242.5</c:v>
                </c:pt>
                <c:pt idx="10">
                  <c:v>5726.5</c:v>
                </c:pt>
                <c:pt idx="11">
                  <c:v>3368.25</c:v>
                </c:pt>
                <c:pt idx="12">
                  <c:v>0</c:v>
                </c:pt>
                <c:pt idx="13">
                  <c:v>1982</c:v>
                </c:pt>
                <c:pt idx="14">
                  <c:v>31319.75</c:v>
                </c:pt>
                <c:pt idx="15">
                  <c:v>218612</c:v>
                </c:pt>
                <c:pt idx="16">
                  <c:v>4119.5</c:v>
                </c:pt>
                <c:pt idx="17">
                  <c:v>2101.25</c:v>
                </c:pt>
                <c:pt idx="18">
                  <c:v>1491</c:v>
                </c:pt>
                <c:pt idx="19">
                  <c:v>0</c:v>
                </c:pt>
                <c:pt idx="20">
                  <c:v>0</c:v>
                </c:pt>
                <c:pt idx="21">
                  <c:v>165869</c:v>
                </c:pt>
                <c:pt idx="22">
                  <c:v>13161.75</c:v>
                </c:pt>
                <c:pt idx="23">
                  <c:v>67639.25</c:v>
                </c:pt>
                <c:pt idx="24">
                  <c:v>0</c:v>
                </c:pt>
                <c:pt idx="25">
                  <c:v>81210</c:v>
                </c:pt>
                <c:pt idx="26">
                  <c:v>7891</c:v>
                </c:pt>
                <c:pt idx="27">
                  <c:v>14814.75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65293.25</c:v>
                </c:pt>
                <c:pt idx="2">
                  <c:v>1869</c:v>
                </c:pt>
                <c:pt idx="3">
                  <c:v>0</c:v>
                </c:pt>
                <c:pt idx="4">
                  <c:v>0</c:v>
                </c:pt>
                <c:pt idx="5">
                  <c:v>69082</c:v>
                </c:pt>
                <c:pt idx="6">
                  <c:v>33594</c:v>
                </c:pt>
                <c:pt idx="7">
                  <c:v>92311.75</c:v>
                </c:pt>
                <c:pt idx="8">
                  <c:v>7454</c:v>
                </c:pt>
                <c:pt idx="9">
                  <c:v>3448</c:v>
                </c:pt>
                <c:pt idx="10">
                  <c:v>2558.5</c:v>
                </c:pt>
                <c:pt idx="11">
                  <c:v>2226</c:v>
                </c:pt>
                <c:pt idx="12">
                  <c:v>1768.25</c:v>
                </c:pt>
                <c:pt idx="13">
                  <c:v>5127</c:v>
                </c:pt>
                <c:pt idx="14">
                  <c:v>36985</c:v>
                </c:pt>
                <c:pt idx="15">
                  <c:v>212634</c:v>
                </c:pt>
                <c:pt idx="16">
                  <c:v>3104.25</c:v>
                </c:pt>
                <c:pt idx="17">
                  <c:v>3906.75</c:v>
                </c:pt>
                <c:pt idx="18">
                  <c:v>1950.25</c:v>
                </c:pt>
                <c:pt idx="19">
                  <c:v>0</c:v>
                </c:pt>
                <c:pt idx="20">
                  <c:v>0</c:v>
                </c:pt>
                <c:pt idx="21">
                  <c:v>160098</c:v>
                </c:pt>
                <c:pt idx="22">
                  <c:v>10578.25</c:v>
                </c:pt>
                <c:pt idx="23">
                  <c:v>60629.5</c:v>
                </c:pt>
                <c:pt idx="24">
                  <c:v>0</c:v>
                </c:pt>
                <c:pt idx="25">
                  <c:v>87439</c:v>
                </c:pt>
                <c:pt idx="26">
                  <c:v>5143</c:v>
                </c:pt>
                <c:pt idx="27">
                  <c:v>11142.25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42404"/>
        <c:axId val="47780139"/>
      </c:barChart>
      <c:catAx>
        <c:axId val="581424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780139"/>
        <c:crosses val="autoZero"/>
        <c:auto val="1"/>
        <c:lblAlgn val="ctr"/>
        <c:lblOffset val="100"/>
        <c:noMultiLvlLbl val="0"/>
      </c:catAx>
      <c:valAx>
        <c:axId val="477801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424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14146</c:v>
                </c:pt>
                <c:pt idx="2">
                  <c:v>3508.5</c:v>
                </c:pt>
                <c:pt idx="3">
                  <c:v>8</c:v>
                </c:pt>
                <c:pt idx="4">
                  <c:v>258105</c:v>
                </c:pt>
                <c:pt idx="5">
                  <c:v>11633.5</c:v>
                </c:pt>
                <c:pt idx="6">
                  <c:v>57</c:v>
                </c:pt>
                <c:pt idx="7">
                  <c:v>805782.5</c:v>
                </c:pt>
                <c:pt idx="8">
                  <c:v>160772</c:v>
                </c:pt>
                <c:pt idx="9">
                  <c:v>14669.5</c:v>
                </c:pt>
                <c:pt idx="10">
                  <c:v>35341</c:v>
                </c:pt>
                <c:pt idx="11">
                  <c:v>51</c:v>
                </c:pt>
                <c:pt idx="12">
                  <c:v>1365.25</c:v>
                </c:pt>
                <c:pt idx="13">
                  <c:v>27495</c:v>
                </c:pt>
                <c:pt idx="14">
                  <c:v>3651.5</c:v>
                </c:pt>
                <c:pt idx="15">
                  <c:v>42346</c:v>
                </c:pt>
                <c:pt idx="16">
                  <c:v>27402.5</c:v>
                </c:pt>
                <c:pt idx="17">
                  <c:v>15385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25982</c:v>
                </c:pt>
                <c:pt idx="22">
                  <c:v>44225.75</c:v>
                </c:pt>
                <c:pt idx="23">
                  <c:v>253</c:v>
                </c:pt>
                <c:pt idx="24">
                  <c:v>6546</c:v>
                </c:pt>
                <c:pt idx="25">
                  <c:v>1242605</c:v>
                </c:pt>
                <c:pt idx="26">
                  <c:v>109922</c:v>
                </c:pt>
                <c:pt idx="27">
                  <c:v>3160.25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13098.75</c:v>
                </c:pt>
                <c:pt idx="2">
                  <c:v>6799</c:v>
                </c:pt>
                <c:pt idx="3">
                  <c:v>0</c:v>
                </c:pt>
                <c:pt idx="4">
                  <c:v>249775</c:v>
                </c:pt>
                <c:pt idx="5">
                  <c:v>12286.5</c:v>
                </c:pt>
                <c:pt idx="6">
                  <c:v>39</c:v>
                </c:pt>
                <c:pt idx="7">
                  <c:v>820698.5</c:v>
                </c:pt>
                <c:pt idx="8">
                  <c:v>169864.75</c:v>
                </c:pt>
                <c:pt idx="9">
                  <c:v>15567</c:v>
                </c:pt>
                <c:pt idx="10">
                  <c:v>34995</c:v>
                </c:pt>
                <c:pt idx="11">
                  <c:v>60</c:v>
                </c:pt>
                <c:pt idx="12">
                  <c:v>5511.25</c:v>
                </c:pt>
                <c:pt idx="13">
                  <c:v>24125</c:v>
                </c:pt>
                <c:pt idx="14">
                  <c:v>15607.25</c:v>
                </c:pt>
                <c:pt idx="15">
                  <c:v>36418</c:v>
                </c:pt>
                <c:pt idx="16">
                  <c:v>12672.5</c:v>
                </c:pt>
                <c:pt idx="17">
                  <c:v>13572.75</c:v>
                </c:pt>
                <c:pt idx="18">
                  <c:v>0</c:v>
                </c:pt>
                <c:pt idx="19">
                  <c:v>128</c:v>
                </c:pt>
                <c:pt idx="20">
                  <c:v>0</c:v>
                </c:pt>
                <c:pt idx="21">
                  <c:v>32343</c:v>
                </c:pt>
                <c:pt idx="22">
                  <c:v>44209.25</c:v>
                </c:pt>
                <c:pt idx="23">
                  <c:v>1050.25</c:v>
                </c:pt>
                <c:pt idx="24">
                  <c:v>6242</c:v>
                </c:pt>
                <c:pt idx="25">
                  <c:v>1140418</c:v>
                </c:pt>
                <c:pt idx="26">
                  <c:v>110144</c:v>
                </c:pt>
                <c:pt idx="27">
                  <c:v>2414.5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92074"/>
        <c:axId val="21931318"/>
      </c:barChart>
      <c:catAx>
        <c:axId val="551920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931318"/>
        <c:crosses val="autoZero"/>
        <c:auto val="1"/>
        <c:lblAlgn val="ctr"/>
        <c:lblOffset val="100"/>
        <c:noMultiLvlLbl val="0"/>
      </c:catAx>
      <c:valAx>
        <c:axId val="219313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920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411</c:v>
                </c:pt>
                <c:pt idx="1">
                  <c:v>326</c:v>
                </c:pt>
                <c:pt idx="2">
                  <c:v>565</c:v>
                </c:pt>
                <c:pt idx="3">
                  <c:v>273</c:v>
                </c:pt>
                <c:pt idx="4">
                  <c:v>11052</c:v>
                </c:pt>
                <c:pt idx="5">
                  <c:v>700</c:v>
                </c:pt>
                <c:pt idx="6">
                  <c:v>15154</c:v>
                </c:pt>
                <c:pt idx="7">
                  <c:v>3220</c:v>
                </c:pt>
                <c:pt idx="8">
                  <c:v>1053</c:v>
                </c:pt>
                <c:pt idx="9">
                  <c:v>981</c:v>
                </c:pt>
                <c:pt idx="10">
                  <c:v>600</c:v>
                </c:pt>
                <c:pt idx="11">
                  <c:v>3766</c:v>
                </c:pt>
                <c:pt idx="12">
                  <c:v>313</c:v>
                </c:pt>
                <c:pt idx="13">
                  <c:v>477</c:v>
                </c:pt>
                <c:pt idx="14">
                  <c:v>918</c:v>
                </c:pt>
                <c:pt idx="15">
                  <c:v>6398</c:v>
                </c:pt>
                <c:pt idx="16">
                  <c:v>565</c:v>
                </c:pt>
                <c:pt idx="17">
                  <c:v>240</c:v>
                </c:pt>
                <c:pt idx="18">
                  <c:v>290</c:v>
                </c:pt>
                <c:pt idx="19">
                  <c:v>229</c:v>
                </c:pt>
                <c:pt idx="20">
                  <c:v>383</c:v>
                </c:pt>
                <c:pt idx="21">
                  <c:v>7365</c:v>
                </c:pt>
                <c:pt idx="22">
                  <c:v>579</c:v>
                </c:pt>
                <c:pt idx="23">
                  <c:v>395</c:v>
                </c:pt>
                <c:pt idx="24">
                  <c:v>903</c:v>
                </c:pt>
                <c:pt idx="25">
                  <c:v>2972</c:v>
                </c:pt>
                <c:pt idx="26">
                  <c:v>752</c:v>
                </c:pt>
                <c:pt idx="27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447</c:v>
                </c:pt>
                <c:pt idx="1">
                  <c:v>337</c:v>
                </c:pt>
                <c:pt idx="2">
                  <c:v>559</c:v>
                </c:pt>
                <c:pt idx="3">
                  <c:v>341</c:v>
                </c:pt>
                <c:pt idx="4">
                  <c:v>11555</c:v>
                </c:pt>
                <c:pt idx="5">
                  <c:v>635</c:v>
                </c:pt>
                <c:pt idx="6">
                  <c:v>16525</c:v>
                </c:pt>
                <c:pt idx="7">
                  <c:v>3273</c:v>
                </c:pt>
                <c:pt idx="8">
                  <c:v>1086</c:v>
                </c:pt>
                <c:pt idx="9">
                  <c:v>844</c:v>
                </c:pt>
                <c:pt idx="10">
                  <c:v>546</c:v>
                </c:pt>
                <c:pt idx="11">
                  <c:v>4184</c:v>
                </c:pt>
                <c:pt idx="12">
                  <c:v>372</c:v>
                </c:pt>
                <c:pt idx="13">
                  <c:v>476</c:v>
                </c:pt>
                <c:pt idx="14">
                  <c:v>932</c:v>
                </c:pt>
                <c:pt idx="15">
                  <c:v>6305</c:v>
                </c:pt>
                <c:pt idx="16">
                  <c:v>517</c:v>
                </c:pt>
                <c:pt idx="17">
                  <c:v>207</c:v>
                </c:pt>
                <c:pt idx="18">
                  <c:v>302</c:v>
                </c:pt>
                <c:pt idx="19">
                  <c:v>364</c:v>
                </c:pt>
                <c:pt idx="20">
                  <c:v>374</c:v>
                </c:pt>
                <c:pt idx="21">
                  <c:v>7489</c:v>
                </c:pt>
                <c:pt idx="22">
                  <c:v>642</c:v>
                </c:pt>
                <c:pt idx="23">
                  <c:v>390</c:v>
                </c:pt>
                <c:pt idx="24">
                  <c:v>883</c:v>
                </c:pt>
                <c:pt idx="25">
                  <c:v>2973</c:v>
                </c:pt>
                <c:pt idx="26">
                  <c:v>704</c:v>
                </c:pt>
                <c:pt idx="27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678725"/>
        <c:axId val="55145277"/>
      </c:barChart>
      <c:catAx>
        <c:axId val="416787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45277"/>
        <c:crosses val="autoZero"/>
        <c:auto val="1"/>
        <c:lblAlgn val="ctr"/>
        <c:lblOffset val="100"/>
        <c:noMultiLvlLbl val="0"/>
      </c:catAx>
      <c:valAx>
        <c:axId val="551452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6787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10750130</c:v>
                </c:pt>
                <c:pt idx="1">
                  <c:v>7418997</c:v>
                </c:pt>
                <c:pt idx="2">
                  <c:v>9553769</c:v>
                </c:pt>
                <c:pt idx="3">
                  <c:v>1977068</c:v>
                </c:pt>
                <c:pt idx="4">
                  <c:v>202033514</c:v>
                </c:pt>
                <c:pt idx="5">
                  <c:v>15341789</c:v>
                </c:pt>
                <c:pt idx="6">
                  <c:v>88514054</c:v>
                </c:pt>
                <c:pt idx="7">
                  <c:v>143855374</c:v>
                </c:pt>
                <c:pt idx="8">
                  <c:v>24113953</c:v>
                </c:pt>
                <c:pt idx="9">
                  <c:v>20944177</c:v>
                </c:pt>
                <c:pt idx="10">
                  <c:v>8746334</c:v>
                </c:pt>
                <c:pt idx="11">
                  <c:v>32791794</c:v>
                </c:pt>
                <c:pt idx="12">
                  <c:v>5907047</c:v>
                </c:pt>
                <c:pt idx="13">
                  <c:v>7587243</c:v>
                </c:pt>
                <c:pt idx="14">
                  <c:v>15621446</c:v>
                </c:pt>
                <c:pt idx="15">
                  <c:v>148573053</c:v>
                </c:pt>
                <c:pt idx="16">
                  <c:v>26003283</c:v>
                </c:pt>
                <c:pt idx="17">
                  <c:v>1586005</c:v>
                </c:pt>
                <c:pt idx="18">
                  <c:v>8060421</c:v>
                </c:pt>
                <c:pt idx="19">
                  <c:v>4055688</c:v>
                </c:pt>
                <c:pt idx="20">
                  <c:v>2919503</c:v>
                </c:pt>
                <c:pt idx="21">
                  <c:v>105197712</c:v>
                </c:pt>
                <c:pt idx="22">
                  <c:v>11136075</c:v>
                </c:pt>
                <c:pt idx="23">
                  <c:v>2536914</c:v>
                </c:pt>
                <c:pt idx="24">
                  <c:v>17852402</c:v>
                </c:pt>
                <c:pt idx="25">
                  <c:v>120189385</c:v>
                </c:pt>
                <c:pt idx="26">
                  <c:v>19506208</c:v>
                </c:pt>
                <c:pt idx="27">
                  <c:v>1599141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12150961</c:v>
                </c:pt>
                <c:pt idx="1">
                  <c:v>6257619</c:v>
                </c:pt>
                <c:pt idx="2">
                  <c:v>9912973</c:v>
                </c:pt>
                <c:pt idx="3">
                  <c:v>2326271</c:v>
                </c:pt>
                <c:pt idx="4">
                  <c:v>217320602</c:v>
                </c:pt>
                <c:pt idx="5">
                  <c:v>13559909</c:v>
                </c:pt>
                <c:pt idx="6">
                  <c:v>102050589</c:v>
                </c:pt>
                <c:pt idx="7">
                  <c:v>141866983</c:v>
                </c:pt>
                <c:pt idx="8">
                  <c:v>21317043</c:v>
                </c:pt>
                <c:pt idx="9">
                  <c:v>19430771</c:v>
                </c:pt>
                <c:pt idx="10">
                  <c:v>8058577</c:v>
                </c:pt>
                <c:pt idx="11">
                  <c:v>30660152</c:v>
                </c:pt>
                <c:pt idx="12">
                  <c:v>6618494</c:v>
                </c:pt>
                <c:pt idx="13">
                  <c:v>8225655</c:v>
                </c:pt>
                <c:pt idx="14">
                  <c:v>17033525</c:v>
                </c:pt>
                <c:pt idx="15">
                  <c:v>151926469</c:v>
                </c:pt>
                <c:pt idx="16">
                  <c:v>25076376</c:v>
                </c:pt>
                <c:pt idx="17">
                  <c:v>1381925</c:v>
                </c:pt>
                <c:pt idx="18">
                  <c:v>8571839</c:v>
                </c:pt>
                <c:pt idx="19">
                  <c:v>6087964</c:v>
                </c:pt>
                <c:pt idx="20">
                  <c:v>2848252</c:v>
                </c:pt>
                <c:pt idx="21">
                  <c:v>101839568</c:v>
                </c:pt>
                <c:pt idx="22">
                  <c:v>12223070</c:v>
                </c:pt>
                <c:pt idx="23">
                  <c:v>2412798</c:v>
                </c:pt>
                <c:pt idx="24">
                  <c:v>17961709</c:v>
                </c:pt>
                <c:pt idx="25">
                  <c:v>120546287</c:v>
                </c:pt>
                <c:pt idx="26">
                  <c:v>19094407</c:v>
                </c:pt>
                <c:pt idx="27">
                  <c:v>1217215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531991"/>
        <c:axId val="41717649"/>
      </c:barChart>
      <c:catAx>
        <c:axId val="345319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17649"/>
        <c:crosses val="autoZero"/>
        <c:auto val="1"/>
        <c:lblAlgn val="ctr"/>
        <c:lblOffset val="100"/>
        <c:noMultiLvlLbl val="0"/>
      </c:catAx>
      <c:valAx>
        <c:axId val="4171764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5319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52</c:v>
                </c:pt>
                <c:pt idx="1">
                  <c:v>32</c:v>
                </c:pt>
                <c:pt idx="2">
                  <c:v>9</c:v>
                </c:pt>
                <c:pt idx="3">
                  <c:v>1</c:v>
                </c:pt>
                <c:pt idx="4">
                  <c:v>2</c:v>
                </c:pt>
                <c:pt idx="5">
                  <c:v>122</c:v>
                </c:pt>
                <c:pt idx="6">
                  <c:v>207</c:v>
                </c:pt>
                <c:pt idx="7">
                  <c:v>303</c:v>
                </c:pt>
                <c:pt idx="8">
                  <c:v>26</c:v>
                </c:pt>
                <c:pt idx="9">
                  <c:v>63</c:v>
                </c:pt>
                <c:pt idx="10">
                  <c:v>1</c:v>
                </c:pt>
                <c:pt idx="11">
                  <c:v>2</c:v>
                </c:pt>
                <c:pt idx="12">
                  <c:v>5</c:v>
                </c:pt>
                <c:pt idx="13">
                  <c:v>15</c:v>
                </c:pt>
                <c:pt idx="14">
                  <c:v>6</c:v>
                </c:pt>
                <c:pt idx="15">
                  <c:v>493</c:v>
                </c:pt>
                <c:pt idx="16">
                  <c:v>116</c:v>
                </c:pt>
                <c:pt idx="17">
                  <c:v>0</c:v>
                </c:pt>
                <c:pt idx="18">
                  <c:v>4</c:v>
                </c:pt>
                <c:pt idx="19">
                  <c:v>20</c:v>
                </c:pt>
                <c:pt idx="20">
                  <c:v>4</c:v>
                </c:pt>
                <c:pt idx="21">
                  <c:v>421</c:v>
                </c:pt>
                <c:pt idx="22">
                  <c:v>10</c:v>
                </c:pt>
                <c:pt idx="23">
                  <c:v>37</c:v>
                </c:pt>
                <c:pt idx="24">
                  <c:v>18</c:v>
                </c:pt>
                <c:pt idx="25">
                  <c:v>90</c:v>
                </c:pt>
                <c:pt idx="26">
                  <c:v>40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59</c:v>
                </c:pt>
                <c:pt idx="1">
                  <c:v>31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115</c:v>
                </c:pt>
                <c:pt idx="6">
                  <c:v>253</c:v>
                </c:pt>
                <c:pt idx="7">
                  <c:v>299</c:v>
                </c:pt>
                <c:pt idx="8">
                  <c:v>26</c:v>
                </c:pt>
                <c:pt idx="9">
                  <c:v>68</c:v>
                </c:pt>
                <c:pt idx="10">
                  <c:v>1</c:v>
                </c:pt>
                <c:pt idx="11">
                  <c:v>7</c:v>
                </c:pt>
                <c:pt idx="12">
                  <c:v>11</c:v>
                </c:pt>
                <c:pt idx="13">
                  <c:v>11</c:v>
                </c:pt>
                <c:pt idx="14">
                  <c:v>4</c:v>
                </c:pt>
                <c:pt idx="15">
                  <c:v>451</c:v>
                </c:pt>
                <c:pt idx="16">
                  <c:v>127</c:v>
                </c:pt>
                <c:pt idx="17">
                  <c:v>0</c:v>
                </c:pt>
                <c:pt idx="18">
                  <c:v>7</c:v>
                </c:pt>
                <c:pt idx="19">
                  <c:v>20</c:v>
                </c:pt>
                <c:pt idx="20">
                  <c:v>1</c:v>
                </c:pt>
                <c:pt idx="21">
                  <c:v>390</c:v>
                </c:pt>
                <c:pt idx="22">
                  <c:v>15</c:v>
                </c:pt>
                <c:pt idx="23">
                  <c:v>33</c:v>
                </c:pt>
                <c:pt idx="24">
                  <c:v>17</c:v>
                </c:pt>
                <c:pt idx="25">
                  <c:v>107</c:v>
                </c:pt>
                <c:pt idx="26">
                  <c:v>42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376461"/>
        <c:axId val="58040432"/>
      </c:barChart>
      <c:catAx>
        <c:axId val="643764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040432"/>
        <c:crosses val="autoZero"/>
        <c:auto val="1"/>
        <c:lblAlgn val="ctr"/>
        <c:lblOffset val="100"/>
        <c:noMultiLvlLbl val="0"/>
      </c:catAx>
      <c:valAx>
        <c:axId val="580404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764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114543</c:v>
                </c:pt>
                <c:pt idx="1">
                  <c:v>141813</c:v>
                </c:pt>
                <c:pt idx="2">
                  <c:v>149787</c:v>
                </c:pt>
                <c:pt idx="3">
                  <c:v>142</c:v>
                </c:pt>
                <c:pt idx="4">
                  <c:v>1795765</c:v>
                </c:pt>
                <c:pt idx="5">
                  <c:v>206941</c:v>
                </c:pt>
                <c:pt idx="6">
                  <c:v>2588005</c:v>
                </c:pt>
                <c:pt idx="7">
                  <c:v>1794265</c:v>
                </c:pt>
                <c:pt idx="8">
                  <c:v>83692</c:v>
                </c:pt>
                <c:pt idx="9">
                  <c:v>90989</c:v>
                </c:pt>
                <c:pt idx="10">
                  <c:v>245</c:v>
                </c:pt>
                <c:pt idx="11">
                  <c:v>655136</c:v>
                </c:pt>
                <c:pt idx="12">
                  <c:v>1153</c:v>
                </c:pt>
                <c:pt idx="13">
                  <c:v>24045</c:v>
                </c:pt>
                <c:pt idx="14">
                  <c:v>17215</c:v>
                </c:pt>
                <c:pt idx="15">
                  <c:v>1815395</c:v>
                </c:pt>
                <c:pt idx="16">
                  <c:v>285908</c:v>
                </c:pt>
                <c:pt idx="17">
                  <c:v>0</c:v>
                </c:pt>
                <c:pt idx="18">
                  <c:v>201680</c:v>
                </c:pt>
                <c:pt idx="19">
                  <c:v>68413</c:v>
                </c:pt>
                <c:pt idx="20">
                  <c:v>714</c:v>
                </c:pt>
                <c:pt idx="21">
                  <c:v>3192870</c:v>
                </c:pt>
                <c:pt idx="22">
                  <c:v>71139</c:v>
                </c:pt>
                <c:pt idx="23">
                  <c:v>9341</c:v>
                </c:pt>
                <c:pt idx="24">
                  <c:v>20707</c:v>
                </c:pt>
                <c:pt idx="25">
                  <c:v>456190</c:v>
                </c:pt>
                <c:pt idx="26">
                  <c:v>80237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145250</c:v>
                </c:pt>
                <c:pt idx="1">
                  <c:v>125998</c:v>
                </c:pt>
                <c:pt idx="2">
                  <c:v>159632</c:v>
                </c:pt>
                <c:pt idx="3">
                  <c:v>0</c:v>
                </c:pt>
                <c:pt idx="4">
                  <c:v>1826337</c:v>
                </c:pt>
                <c:pt idx="5">
                  <c:v>184121</c:v>
                </c:pt>
                <c:pt idx="6">
                  <c:v>2864197</c:v>
                </c:pt>
                <c:pt idx="7">
                  <c:v>1718078</c:v>
                </c:pt>
                <c:pt idx="8">
                  <c:v>77829</c:v>
                </c:pt>
                <c:pt idx="9">
                  <c:v>85476</c:v>
                </c:pt>
                <c:pt idx="10">
                  <c:v>362</c:v>
                </c:pt>
                <c:pt idx="11">
                  <c:v>727944</c:v>
                </c:pt>
                <c:pt idx="12">
                  <c:v>10384</c:v>
                </c:pt>
                <c:pt idx="13">
                  <c:v>19154</c:v>
                </c:pt>
                <c:pt idx="14">
                  <c:v>18910</c:v>
                </c:pt>
                <c:pt idx="15">
                  <c:v>1735648</c:v>
                </c:pt>
                <c:pt idx="16">
                  <c:v>284857</c:v>
                </c:pt>
                <c:pt idx="17">
                  <c:v>0</c:v>
                </c:pt>
                <c:pt idx="18">
                  <c:v>178379</c:v>
                </c:pt>
                <c:pt idx="19">
                  <c:v>51293</c:v>
                </c:pt>
                <c:pt idx="20">
                  <c:v>422</c:v>
                </c:pt>
                <c:pt idx="21">
                  <c:v>3163142</c:v>
                </c:pt>
                <c:pt idx="22">
                  <c:v>72921</c:v>
                </c:pt>
                <c:pt idx="23">
                  <c:v>8457</c:v>
                </c:pt>
                <c:pt idx="24">
                  <c:v>18032</c:v>
                </c:pt>
                <c:pt idx="25">
                  <c:v>496217</c:v>
                </c:pt>
                <c:pt idx="26">
                  <c:v>93366</c:v>
                </c:pt>
                <c:pt idx="27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714647"/>
        <c:axId val="48020149"/>
      </c:barChart>
      <c:catAx>
        <c:axId val="407146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20149"/>
        <c:crosses val="autoZero"/>
        <c:auto val="1"/>
        <c:lblAlgn val="ctr"/>
        <c:lblOffset val="100"/>
        <c:noMultiLvlLbl val="0"/>
      </c:catAx>
      <c:valAx>
        <c:axId val="4802014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7146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49454</c:v>
                </c:pt>
                <c:pt idx="2">
                  <c:v>147203</c:v>
                </c:pt>
                <c:pt idx="3">
                  <c:v>0</c:v>
                </c:pt>
                <c:pt idx="4">
                  <c:v>1795765</c:v>
                </c:pt>
                <c:pt idx="5">
                  <c:v>14897</c:v>
                </c:pt>
                <c:pt idx="6">
                  <c:v>2040687</c:v>
                </c:pt>
                <c:pt idx="7">
                  <c:v>488181</c:v>
                </c:pt>
                <c:pt idx="8">
                  <c:v>41488</c:v>
                </c:pt>
                <c:pt idx="9">
                  <c:v>0</c:v>
                </c:pt>
                <c:pt idx="10">
                  <c:v>0</c:v>
                </c:pt>
                <c:pt idx="11">
                  <c:v>654311</c:v>
                </c:pt>
                <c:pt idx="12">
                  <c:v>0</c:v>
                </c:pt>
                <c:pt idx="13">
                  <c:v>5</c:v>
                </c:pt>
                <c:pt idx="14">
                  <c:v>16526</c:v>
                </c:pt>
                <c:pt idx="15">
                  <c:v>527555</c:v>
                </c:pt>
                <c:pt idx="16">
                  <c:v>118143</c:v>
                </c:pt>
                <c:pt idx="17">
                  <c:v>0</c:v>
                </c:pt>
                <c:pt idx="18">
                  <c:v>196781</c:v>
                </c:pt>
                <c:pt idx="19">
                  <c:v>38475</c:v>
                </c:pt>
                <c:pt idx="20">
                  <c:v>0</c:v>
                </c:pt>
                <c:pt idx="21">
                  <c:v>2199393</c:v>
                </c:pt>
                <c:pt idx="22">
                  <c:v>59424</c:v>
                </c:pt>
                <c:pt idx="23">
                  <c:v>0</c:v>
                </c:pt>
                <c:pt idx="24">
                  <c:v>19</c:v>
                </c:pt>
                <c:pt idx="25">
                  <c:v>274261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50039</c:v>
                </c:pt>
                <c:pt idx="2">
                  <c:v>154327</c:v>
                </c:pt>
                <c:pt idx="3">
                  <c:v>0</c:v>
                </c:pt>
                <c:pt idx="4">
                  <c:v>1826337</c:v>
                </c:pt>
                <c:pt idx="5">
                  <c:v>15369</c:v>
                </c:pt>
                <c:pt idx="6">
                  <c:v>2122825</c:v>
                </c:pt>
                <c:pt idx="7">
                  <c:v>472391</c:v>
                </c:pt>
                <c:pt idx="8">
                  <c:v>45279</c:v>
                </c:pt>
                <c:pt idx="9">
                  <c:v>0</c:v>
                </c:pt>
                <c:pt idx="10">
                  <c:v>0</c:v>
                </c:pt>
                <c:pt idx="11">
                  <c:v>721400</c:v>
                </c:pt>
                <c:pt idx="12">
                  <c:v>0</c:v>
                </c:pt>
                <c:pt idx="13">
                  <c:v>0</c:v>
                </c:pt>
                <c:pt idx="14">
                  <c:v>17272</c:v>
                </c:pt>
                <c:pt idx="15">
                  <c:v>560174</c:v>
                </c:pt>
                <c:pt idx="16">
                  <c:v>110982</c:v>
                </c:pt>
                <c:pt idx="17">
                  <c:v>0</c:v>
                </c:pt>
                <c:pt idx="18">
                  <c:v>174986</c:v>
                </c:pt>
                <c:pt idx="19">
                  <c:v>34435</c:v>
                </c:pt>
                <c:pt idx="20">
                  <c:v>3</c:v>
                </c:pt>
                <c:pt idx="21">
                  <c:v>2269087</c:v>
                </c:pt>
                <c:pt idx="22">
                  <c:v>62019</c:v>
                </c:pt>
                <c:pt idx="23">
                  <c:v>0</c:v>
                </c:pt>
                <c:pt idx="24">
                  <c:v>0</c:v>
                </c:pt>
                <c:pt idx="25">
                  <c:v>272237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409736"/>
        <c:axId val="33678786"/>
      </c:barChart>
      <c:catAx>
        <c:axId val="7409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678786"/>
        <c:crosses val="autoZero"/>
        <c:auto val="1"/>
        <c:lblAlgn val="ctr"/>
        <c:lblOffset val="100"/>
        <c:noMultiLvlLbl val="0"/>
      </c:catAx>
      <c:valAx>
        <c:axId val="336787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097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114543</c:v>
                </c:pt>
                <c:pt idx="1">
                  <c:v>92359</c:v>
                </c:pt>
                <c:pt idx="2">
                  <c:v>2584</c:v>
                </c:pt>
                <c:pt idx="3">
                  <c:v>142</c:v>
                </c:pt>
                <c:pt idx="4">
                  <c:v>0</c:v>
                </c:pt>
                <c:pt idx="5">
                  <c:v>192044</c:v>
                </c:pt>
                <c:pt idx="6">
                  <c:v>547318</c:v>
                </c:pt>
                <c:pt idx="7">
                  <c:v>1306084</c:v>
                </c:pt>
                <c:pt idx="8">
                  <c:v>42204</c:v>
                </c:pt>
                <c:pt idx="9">
                  <c:v>90989</c:v>
                </c:pt>
                <c:pt idx="10">
                  <c:v>245</c:v>
                </c:pt>
                <c:pt idx="11">
                  <c:v>825</c:v>
                </c:pt>
                <c:pt idx="12">
                  <c:v>1153</c:v>
                </c:pt>
                <c:pt idx="13">
                  <c:v>24040</c:v>
                </c:pt>
                <c:pt idx="14">
                  <c:v>689</c:v>
                </c:pt>
                <c:pt idx="15">
                  <c:v>1287840</c:v>
                </c:pt>
                <c:pt idx="16">
                  <c:v>167765</c:v>
                </c:pt>
                <c:pt idx="17">
                  <c:v>0</c:v>
                </c:pt>
                <c:pt idx="18">
                  <c:v>4899</c:v>
                </c:pt>
                <c:pt idx="19">
                  <c:v>29938</c:v>
                </c:pt>
                <c:pt idx="20">
                  <c:v>714</c:v>
                </c:pt>
                <c:pt idx="21">
                  <c:v>993477</c:v>
                </c:pt>
                <c:pt idx="22">
                  <c:v>11715</c:v>
                </c:pt>
                <c:pt idx="23">
                  <c:v>9341</c:v>
                </c:pt>
                <c:pt idx="24">
                  <c:v>20688</c:v>
                </c:pt>
                <c:pt idx="25">
                  <c:v>181929</c:v>
                </c:pt>
                <c:pt idx="26">
                  <c:v>80237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145250</c:v>
                </c:pt>
                <c:pt idx="1">
                  <c:v>75959</c:v>
                </c:pt>
                <c:pt idx="2">
                  <c:v>5305</c:v>
                </c:pt>
                <c:pt idx="3">
                  <c:v>0</c:v>
                </c:pt>
                <c:pt idx="4">
                  <c:v>0</c:v>
                </c:pt>
                <c:pt idx="5">
                  <c:v>168752</c:v>
                </c:pt>
                <c:pt idx="6">
                  <c:v>741372</c:v>
                </c:pt>
                <c:pt idx="7">
                  <c:v>1245687</c:v>
                </c:pt>
                <c:pt idx="8">
                  <c:v>32550</c:v>
                </c:pt>
                <c:pt idx="9">
                  <c:v>85476</c:v>
                </c:pt>
                <c:pt idx="10">
                  <c:v>362</c:v>
                </c:pt>
                <c:pt idx="11">
                  <c:v>6544</c:v>
                </c:pt>
                <c:pt idx="12">
                  <c:v>10384</c:v>
                </c:pt>
                <c:pt idx="13">
                  <c:v>19154</c:v>
                </c:pt>
                <c:pt idx="14">
                  <c:v>1638</c:v>
                </c:pt>
                <c:pt idx="15">
                  <c:v>1175474</c:v>
                </c:pt>
                <c:pt idx="16">
                  <c:v>173875</c:v>
                </c:pt>
                <c:pt idx="17">
                  <c:v>0</c:v>
                </c:pt>
                <c:pt idx="18">
                  <c:v>3393</c:v>
                </c:pt>
                <c:pt idx="19">
                  <c:v>16858</c:v>
                </c:pt>
                <c:pt idx="20">
                  <c:v>419</c:v>
                </c:pt>
                <c:pt idx="21">
                  <c:v>894055</c:v>
                </c:pt>
                <c:pt idx="22">
                  <c:v>10902</c:v>
                </c:pt>
                <c:pt idx="23">
                  <c:v>8457</c:v>
                </c:pt>
                <c:pt idx="24">
                  <c:v>18032</c:v>
                </c:pt>
                <c:pt idx="25">
                  <c:v>223980</c:v>
                </c:pt>
                <c:pt idx="26">
                  <c:v>93366</c:v>
                </c:pt>
                <c:pt idx="27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98081"/>
        <c:axId val="25143437"/>
      </c:barChart>
      <c:catAx>
        <c:axId val="11980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143437"/>
        <c:crosses val="autoZero"/>
        <c:auto val="1"/>
        <c:lblAlgn val="ctr"/>
        <c:lblOffset val="100"/>
        <c:noMultiLvlLbl val="0"/>
      </c:catAx>
      <c:valAx>
        <c:axId val="2514343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980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27053</c:v>
                </c:pt>
                <c:pt idx="2">
                  <c:v>50509</c:v>
                </c:pt>
                <c:pt idx="3">
                  <c:v>0</c:v>
                </c:pt>
                <c:pt idx="4">
                  <c:v>392800</c:v>
                </c:pt>
                <c:pt idx="5">
                  <c:v>9195</c:v>
                </c:pt>
                <c:pt idx="6">
                  <c:v>436040</c:v>
                </c:pt>
                <c:pt idx="7">
                  <c:v>153498</c:v>
                </c:pt>
                <c:pt idx="8">
                  <c:v>20697</c:v>
                </c:pt>
                <c:pt idx="9">
                  <c:v>0</c:v>
                </c:pt>
                <c:pt idx="10">
                  <c:v>0</c:v>
                </c:pt>
                <c:pt idx="11">
                  <c:v>156837</c:v>
                </c:pt>
                <c:pt idx="12">
                  <c:v>0</c:v>
                </c:pt>
                <c:pt idx="13">
                  <c:v>0</c:v>
                </c:pt>
                <c:pt idx="14">
                  <c:v>10424</c:v>
                </c:pt>
                <c:pt idx="15">
                  <c:v>234751</c:v>
                </c:pt>
                <c:pt idx="16">
                  <c:v>27930</c:v>
                </c:pt>
                <c:pt idx="17">
                  <c:v>0</c:v>
                </c:pt>
                <c:pt idx="18">
                  <c:v>55194</c:v>
                </c:pt>
                <c:pt idx="19">
                  <c:v>13031</c:v>
                </c:pt>
                <c:pt idx="20">
                  <c:v>0</c:v>
                </c:pt>
                <c:pt idx="21">
                  <c:v>700554</c:v>
                </c:pt>
                <c:pt idx="22">
                  <c:v>29899</c:v>
                </c:pt>
                <c:pt idx="23">
                  <c:v>0</c:v>
                </c:pt>
                <c:pt idx="24">
                  <c:v>0</c:v>
                </c:pt>
                <c:pt idx="25">
                  <c:v>82505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21456</c:v>
                </c:pt>
                <c:pt idx="2">
                  <c:v>49795</c:v>
                </c:pt>
                <c:pt idx="3">
                  <c:v>0</c:v>
                </c:pt>
                <c:pt idx="4">
                  <c:v>401360</c:v>
                </c:pt>
                <c:pt idx="5">
                  <c:v>9381</c:v>
                </c:pt>
                <c:pt idx="6">
                  <c:v>451880</c:v>
                </c:pt>
                <c:pt idx="7">
                  <c:v>147181</c:v>
                </c:pt>
                <c:pt idx="8">
                  <c:v>21979</c:v>
                </c:pt>
                <c:pt idx="9">
                  <c:v>0</c:v>
                </c:pt>
                <c:pt idx="10">
                  <c:v>0</c:v>
                </c:pt>
                <c:pt idx="11">
                  <c:v>186754</c:v>
                </c:pt>
                <c:pt idx="12">
                  <c:v>0</c:v>
                </c:pt>
                <c:pt idx="13">
                  <c:v>0</c:v>
                </c:pt>
                <c:pt idx="14">
                  <c:v>10610</c:v>
                </c:pt>
                <c:pt idx="15">
                  <c:v>245206</c:v>
                </c:pt>
                <c:pt idx="16">
                  <c:v>24885</c:v>
                </c:pt>
                <c:pt idx="17">
                  <c:v>0</c:v>
                </c:pt>
                <c:pt idx="18">
                  <c:v>44742</c:v>
                </c:pt>
                <c:pt idx="19">
                  <c:v>9405</c:v>
                </c:pt>
                <c:pt idx="20">
                  <c:v>0</c:v>
                </c:pt>
                <c:pt idx="21">
                  <c:v>715952</c:v>
                </c:pt>
                <c:pt idx="22">
                  <c:v>30684</c:v>
                </c:pt>
                <c:pt idx="23">
                  <c:v>0</c:v>
                </c:pt>
                <c:pt idx="24">
                  <c:v>0</c:v>
                </c:pt>
                <c:pt idx="25">
                  <c:v>78342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312806"/>
        <c:axId val="7187222"/>
      </c:barChart>
      <c:catAx>
        <c:axId val="393128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87222"/>
        <c:crosses val="autoZero"/>
        <c:auto val="1"/>
        <c:lblAlgn val="ctr"/>
        <c:lblOffset val="100"/>
        <c:noMultiLvlLbl val="0"/>
      </c:catAx>
      <c:valAx>
        <c:axId val="71872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3128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General</c:formatCode>
                <c:ptCount val="28"/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General</c:formatCode>
                <c:ptCount val="28"/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929057"/>
        <c:axId val="28469009"/>
      </c:barChart>
      <c:catAx>
        <c:axId val="169290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69009"/>
        <c:crosses val="autoZero"/>
        <c:auto val="1"/>
        <c:lblAlgn val="ctr"/>
        <c:lblOffset val="100"/>
        <c:noMultiLvlLbl val="0"/>
      </c:catAx>
      <c:valAx>
        <c:axId val="284690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290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3537989</c:v>
                </c:pt>
                <c:pt idx="1">
                  <c:v>281681</c:v>
                </c:pt>
                <c:pt idx="2">
                  <c:v>349599</c:v>
                </c:pt>
                <c:pt idx="3">
                  <c:v>963016</c:v>
                </c:pt>
                <c:pt idx="4">
                  <c:v>7523104</c:v>
                </c:pt>
                <c:pt idx="5">
                  <c:v>573997</c:v>
                </c:pt>
                <c:pt idx="6">
                  <c:v>133889</c:v>
                </c:pt>
                <c:pt idx="7">
                  <c:v>7584644</c:v>
                </c:pt>
                <c:pt idx="8">
                  <c:v>9696212</c:v>
                </c:pt>
                <c:pt idx="9">
                  <c:v>9683998</c:v>
                </c:pt>
                <c:pt idx="10">
                  <c:v>5687688</c:v>
                </c:pt>
                <c:pt idx="11">
                  <c:v>303836</c:v>
                </c:pt>
                <c:pt idx="12">
                  <c:v>2190630</c:v>
                </c:pt>
                <c:pt idx="13">
                  <c:v>3114706</c:v>
                </c:pt>
                <c:pt idx="14">
                  <c:v>6073021</c:v>
                </c:pt>
                <c:pt idx="15">
                  <c:v>873964</c:v>
                </c:pt>
                <c:pt idx="16">
                  <c:v>378042</c:v>
                </c:pt>
                <c:pt idx="17">
                  <c:v>606714</c:v>
                </c:pt>
                <c:pt idx="18">
                  <c:v>0</c:v>
                </c:pt>
                <c:pt idx="19">
                  <c:v>355090</c:v>
                </c:pt>
                <c:pt idx="20">
                  <c:v>990201</c:v>
                </c:pt>
                <c:pt idx="21">
                  <c:v>616738</c:v>
                </c:pt>
                <c:pt idx="22">
                  <c:v>1136779</c:v>
                </c:pt>
                <c:pt idx="23">
                  <c:v>800410</c:v>
                </c:pt>
                <c:pt idx="24">
                  <c:v>9010635</c:v>
                </c:pt>
                <c:pt idx="25">
                  <c:v>7723311</c:v>
                </c:pt>
                <c:pt idx="26">
                  <c:v>778120</c:v>
                </c:pt>
                <c:pt idx="27">
                  <c:v>327476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A-4908-B753-9F0A8E8902E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3622541</c:v>
                </c:pt>
                <c:pt idx="1">
                  <c:v>328015</c:v>
                </c:pt>
                <c:pt idx="2">
                  <c:v>399017</c:v>
                </c:pt>
                <c:pt idx="3">
                  <c:v>735909</c:v>
                </c:pt>
                <c:pt idx="4">
                  <c:v>7341993</c:v>
                </c:pt>
                <c:pt idx="5">
                  <c:v>391791</c:v>
                </c:pt>
                <c:pt idx="6">
                  <c:v>118783</c:v>
                </c:pt>
                <c:pt idx="7">
                  <c:v>7545973</c:v>
                </c:pt>
                <c:pt idx="8">
                  <c:v>8739078</c:v>
                </c:pt>
                <c:pt idx="9">
                  <c:v>9997725</c:v>
                </c:pt>
                <c:pt idx="10">
                  <c:v>5269268</c:v>
                </c:pt>
                <c:pt idx="11">
                  <c:v>189095</c:v>
                </c:pt>
                <c:pt idx="12">
                  <c:v>1880529</c:v>
                </c:pt>
                <c:pt idx="13">
                  <c:v>5006927</c:v>
                </c:pt>
                <c:pt idx="14">
                  <c:v>6207139</c:v>
                </c:pt>
                <c:pt idx="15">
                  <c:v>796804</c:v>
                </c:pt>
                <c:pt idx="16">
                  <c:v>359617</c:v>
                </c:pt>
                <c:pt idx="17">
                  <c:v>670281</c:v>
                </c:pt>
                <c:pt idx="18">
                  <c:v>180</c:v>
                </c:pt>
                <c:pt idx="19">
                  <c:v>559977</c:v>
                </c:pt>
                <c:pt idx="20">
                  <c:v>939717</c:v>
                </c:pt>
                <c:pt idx="21">
                  <c:v>527941</c:v>
                </c:pt>
                <c:pt idx="22">
                  <c:v>1133756</c:v>
                </c:pt>
                <c:pt idx="23">
                  <c:v>902014</c:v>
                </c:pt>
                <c:pt idx="24">
                  <c:v>8610862</c:v>
                </c:pt>
                <c:pt idx="25">
                  <c:v>7174309</c:v>
                </c:pt>
                <c:pt idx="26">
                  <c:v>745162</c:v>
                </c:pt>
                <c:pt idx="27">
                  <c:v>323582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0A-4908-B753-9F0A8E890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72980"/>
        <c:axId val="18643922"/>
      </c:barChart>
      <c:catAx>
        <c:axId val="296729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43922"/>
        <c:crosses val="autoZero"/>
        <c:auto val="1"/>
        <c:lblAlgn val="ctr"/>
        <c:lblOffset val="100"/>
        <c:noMultiLvlLbl val="0"/>
      </c:catAx>
      <c:valAx>
        <c:axId val="186439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6729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2295417</c:v>
                </c:pt>
                <c:pt idx="1">
                  <c:v>6200</c:v>
                </c:pt>
                <c:pt idx="2">
                  <c:v>34927</c:v>
                </c:pt>
                <c:pt idx="3">
                  <c:v>84479</c:v>
                </c:pt>
                <c:pt idx="4">
                  <c:v>4883873</c:v>
                </c:pt>
                <c:pt idx="5">
                  <c:v>4697</c:v>
                </c:pt>
                <c:pt idx="6">
                  <c:v>91360</c:v>
                </c:pt>
                <c:pt idx="7">
                  <c:v>3054585</c:v>
                </c:pt>
                <c:pt idx="8">
                  <c:v>7166619</c:v>
                </c:pt>
                <c:pt idx="9">
                  <c:v>7545623</c:v>
                </c:pt>
                <c:pt idx="10">
                  <c:v>2652201</c:v>
                </c:pt>
                <c:pt idx="11">
                  <c:v>303297</c:v>
                </c:pt>
                <c:pt idx="12">
                  <c:v>1094710</c:v>
                </c:pt>
                <c:pt idx="13">
                  <c:v>448484</c:v>
                </c:pt>
                <c:pt idx="14">
                  <c:v>4945705</c:v>
                </c:pt>
                <c:pt idx="15">
                  <c:v>526724</c:v>
                </c:pt>
                <c:pt idx="16">
                  <c:v>35005</c:v>
                </c:pt>
                <c:pt idx="17">
                  <c:v>0</c:v>
                </c:pt>
                <c:pt idx="18">
                  <c:v>0</c:v>
                </c:pt>
                <c:pt idx="19">
                  <c:v>242174</c:v>
                </c:pt>
                <c:pt idx="20">
                  <c:v>0</c:v>
                </c:pt>
                <c:pt idx="21">
                  <c:v>404320</c:v>
                </c:pt>
                <c:pt idx="22">
                  <c:v>70784</c:v>
                </c:pt>
                <c:pt idx="23">
                  <c:v>262654</c:v>
                </c:pt>
                <c:pt idx="24">
                  <c:v>5944135</c:v>
                </c:pt>
                <c:pt idx="25">
                  <c:v>1361349</c:v>
                </c:pt>
                <c:pt idx="26">
                  <c:v>19477</c:v>
                </c:pt>
                <c:pt idx="27">
                  <c:v>105553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44E-B71E-0A72B4E9901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2412567</c:v>
                </c:pt>
                <c:pt idx="1">
                  <c:v>2000</c:v>
                </c:pt>
                <c:pt idx="2">
                  <c:v>17432</c:v>
                </c:pt>
                <c:pt idx="3">
                  <c:v>115845</c:v>
                </c:pt>
                <c:pt idx="4">
                  <c:v>4739676</c:v>
                </c:pt>
                <c:pt idx="5">
                  <c:v>28076</c:v>
                </c:pt>
                <c:pt idx="6">
                  <c:v>82340</c:v>
                </c:pt>
                <c:pt idx="7">
                  <c:v>3112173</c:v>
                </c:pt>
                <c:pt idx="8">
                  <c:v>6313711</c:v>
                </c:pt>
                <c:pt idx="9">
                  <c:v>7934056</c:v>
                </c:pt>
                <c:pt idx="10">
                  <c:v>2660989</c:v>
                </c:pt>
                <c:pt idx="11">
                  <c:v>188426</c:v>
                </c:pt>
                <c:pt idx="12">
                  <c:v>936125</c:v>
                </c:pt>
                <c:pt idx="13">
                  <c:v>465641</c:v>
                </c:pt>
                <c:pt idx="14">
                  <c:v>5015948</c:v>
                </c:pt>
                <c:pt idx="15">
                  <c:v>472699</c:v>
                </c:pt>
                <c:pt idx="16">
                  <c:v>12659</c:v>
                </c:pt>
                <c:pt idx="17">
                  <c:v>0</c:v>
                </c:pt>
                <c:pt idx="18">
                  <c:v>0</c:v>
                </c:pt>
                <c:pt idx="19">
                  <c:v>336264</c:v>
                </c:pt>
                <c:pt idx="20">
                  <c:v>0</c:v>
                </c:pt>
                <c:pt idx="21">
                  <c:v>327310</c:v>
                </c:pt>
                <c:pt idx="22">
                  <c:v>59933</c:v>
                </c:pt>
                <c:pt idx="23">
                  <c:v>178351</c:v>
                </c:pt>
                <c:pt idx="24">
                  <c:v>5624785</c:v>
                </c:pt>
                <c:pt idx="25">
                  <c:v>1238250</c:v>
                </c:pt>
                <c:pt idx="26">
                  <c:v>6435</c:v>
                </c:pt>
                <c:pt idx="27">
                  <c:v>139638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44E-B71E-0A72B4E99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829085"/>
        <c:axId val="32345948"/>
      </c:barChart>
      <c:catAx>
        <c:axId val="188290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345948"/>
        <c:crosses val="autoZero"/>
        <c:auto val="1"/>
        <c:lblAlgn val="ctr"/>
        <c:lblOffset val="100"/>
        <c:noMultiLvlLbl val="0"/>
      </c:catAx>
      <c:valAx>
        <c:axId val="3234594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290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1049118</c:v>
                </c:pt>
                <c:pt idx="1">
                  <c:v>189298</c:v>
                </c:pt>
                <c:pt idx="2">
                  <c:v>82184</c:v>
                </c:pt>
                <c:pt idx="3">
                  <c:v>536753</c:v>
                </c:pt>
                <c:pt idx="4">
                  <c:v>83590</c:v>
                </c:pt>
                <c:pt idx="5">
                  <c:v>531968</c:v>
                </c:pt>
                <c:pt idx="6">
                  <c:v>33969</c:v>
                </c:pt>
                <c:pt idx="7">
                  <c:v>990849</c:v>
                </c:pt>
                <c:pt idx="8">
                  <c:v>889396</c:v>
                </c:pt>
                <c:pt idx="9">
                  <c:v>1956209</c:v>
                </c:pt>
                <c:pt idx="10">
                  <c:v>2964027</c:v>
                </c:pt>
                <c:pt idx="11">
                  <c:v>0</c:v>
                </c:pt>
                <c:pt idx="12">
                  <c:v>1036151</c:v>
                </c:pt>
                <c:pt idx="13">
                  <c:v>2269430</c:v>
                </c:pt>
                <c:pt idx="14">
                  <c:v>1015635</c:v>
                </c:pt>
                <c:pt idx="15">
                  <c:v>129839</c:v>
                </c:pt>
                <c:pt idx="16">
                  <c:v>241141</c:v>
                </c:pt>
                <c:pt idx="17">
                  <c:v>392183</c:v>
                </c:pt>
                <c:pt idx="18">
                  <c:v>0</c:v>
                </c:pt>
                <c:pt idx="19">
                  <c:v>83038</c:v>
                </c:pt>
                <c:pt idx="20">
                  <c:v>295702</c:v>
                </c:pt>
                <c:pt idx="21">
                  <c:v>67174</c:v>
                </c:pt>
                <c:pt idx="22">
                  <c:v>701965</c:v>
                </c:pt>
                <c:pt idx="23">
                  <c:v>509886</c:v>
                </c:pt>
                <c:pt idx="24">
                  <c:v>2575064</c:v>
                </c:pt>
                <c:pt idx="25">
                  <c:v>814585</c:v>
                </c:pt>
                <c:pt idx="26">
                  <c:v>24749</c:v>
                </c:pt>
                <c:pt idx="27">
                  <c:v>104293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7-47A8-B04B-227D910D857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1097407</c:v>
                </c:pt>
                <c:pt idx="1">
                  <c:v>237791</c:v>
                </c:pt>
                <c:pt idx="2">
                  <c:v>102589</c:v>
                </c:pt>
                <c:pt idx="3">
                  <c:v>586213</c:v>
                </c:pt>
                <c:pt idx="4">
                  <c:v>91047</c:v>
                </c:pt>
                <c:pt idx="5">
                  <c:v>336494</c:v>
                </c:pt>
                <c:pt idx="6">
                  <c:v>31140</c:v>
                </c:pt>
                <c:pt idx="7">
                  <c:v>933647</c:v>
                </c:pt>
                <c:pt idx="8">
                  <c:v>874600</c:v>
                </c:pt>
                <c:pt idx="9">
                  <c:v>1852368</c:v>
                </c:pt>
                <c:pt idx="10">
                  <c:v>2564520</c:v>
                </c:pt>
                <c:pt idx="11">
                  <c:v>0</c:v>
                </c:pt>
                <c:pt idx="12">
                  <c:v>907121</c:v>
                </c:pt>
                <c:pt idx="13">
                  <c:v>4283790</c:v>
                </c:pt>
                <c:pt idx="14">
                  <c:v>1149383</c:v>
                </c:pt>
                <c:pt idx="15">
                  <c:v>140383</c:v>
                </c:pt>
                <c:pt idx="16">
                  <c:v>272410</c:v>
                </c:pt>
                <c:pt idx="17">
                  <c:v>484528</c:v>
                </c:pt>
                <c:pt idx="18">
                  <c:v>180</c:v>
                </c:pt>
                <c:pt idx="19">
                  <c:v>74030</c:v>
                </c:pt>
                <c:pt idx="20">
                  <c:v>377075</c:v>
                </c:pt>
                <c:pt idx="21">
                  <c:v>67519</c:v>
                </c:pt>
                <c:pt idx="22">
                  <c:v>698726</c:v>
                </c:pt>
                <c:pt idx="23">
                  <c:v>654781</c:v>
                </c:pt>
                <c:pt idx="24">
                  <c:v>2546138</c:v>
                </c:pt>
                <c:pt idx="25">
                  <c:v>824408</c:v>
                </c:pt>
                <c:pt idx="26">
                  <c:v>26019</c:v>
                </c:pt>
                <c:pt idx="27">
                  <c:v>67525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57-47A8-B04B-227D910D8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435968"/>
        <c:axId val="63838145"/>
      </c:barChart>
      <c:catAx>
        <c:axId val="514359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838145"/>
        <c:crosses val="autoZero"/>
        <c:auto val="1"/>
        <c:lblAlgn val="ctr"/>
        <c:lblOffset val="100"/>
        <c:noMultiLvlLbl val="0"/>
      </c:catAx>
      <c:valAx>
        <c:axId val="638381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359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193454</c:v>
                </c:pt>
                <c:pt idx="1">
                  <c:v>86183</c:v>
                </c:pt>
                <c:pt idx="2">
                  <c:v>232488</c:v>
                </c:pt>
                <c:pt idx="3">
                  <c:v>341784</c:v>
                </c:pt>
                <c:pt idx="4">
                  <c:v>2555641</c:v>
                </c:pt>
                <c:pt idx="5">
                  <c:v>37332</c:v>
                </c:pt>
                <c:pt idx="6">
                  <c:v>8560</c:v>
                </c:pt>
                <c:pt idx="7">
                  <c:v>3539210</c:v>
                </c:pt>
                <c:pt idx="8">
                  <c:v>1640197</c:v>
                </c:pt>
                <c:pt idx="9">
                  <c:v>182166</c:v>
                </c:pt>
                <c:pt idx="10">
                  <c:v>71460</c:v>
                </c:pt>
                <c:pt idx="11">
                  <c:v>539</c:v>
                </c:pt>
                <c:pt idx="12">
                  <c:v>59769</c:v>
                </c:pt>
                <c:pt idx="13">
                  <c:v>396792</c:v>
                </c:pt>
                <c:pt idx="14">
                  <c:v>111681</c:v>
                </c:pt>
                <c:pt idx="15">
                  <c:v>217401</c:v>
                </c:pt>
                <c:pt idx="16">
                  <c:v>101896</c:v>
                </c:pt>
                <c:pt idx="17">
                  <c:v>214531</c:v>
                </c:pt>
                <c:pt idx="18">
                  <c:v>0</c:v>
                </c:pt>
                <c:pt idx="19">
                  <c:v>29878</c:v>
                </c:pt>
                <c:pt idx="20">
                  <c:v>694499</c:v>
                </c:pt>
                <c:pt idx="21">
                  <c:v>145244</c:v>
                </c:pt>
                <c:pt idx="22">
                  <c:v>364030</c:v>
                </c:pt>
                <c:pt idx="23">
                  <c:v>27870</c:v>
                </c:pt>
                <c:pt idx="24">
                  <c:v>491436</c:v>
                </c:pt>
                <c:pt idx="25">
                  <c:v>5547377</c:v>
                </c:pt>
                <c:pt idx="26">
                  <c:v>733894</c:v>
                </c:pt>
                <c:pt idx="27">
                  <c:v>117630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9-46FD-8998-1FF91B1B497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112567</c:v>
                </c:pt>
                <c:pt idx="1">
                  <c:v>88224</c:v>
                </c:pt>
                <c:pt idx="2">
                  <c:v>278996</c:v>
                </c:pt>
                <c:pt idx="3">
                  <c:v>33851</c:v>
                </c:pt>
                <c:pt idx="4">
                  <c:v>2511270</c:v>
                </c:pt>
                <c:pt idx="5">
                  <c:v>27221</c:v>
                </c:pt>
                <c:pt idx="6">
                  <c:v>5303</c:v>
                </c:pt>
                <c:pt idx="7">
                  <c:v>3500153</c:v>
                </c:pt>
                <c:pt idx="8">
                  <c:v>1550767</c:v>
                </c:pt>
                <c:pt idx="9">
                  <c:v>211301</c:v>
                </c:pt>
                <c:pt idx="10">
                  <c:v>43759</c:v>
                </c:pt>
                <c:pt idx="11">
                  <c:v>669</c:v>
                </c:pt>
                <c:pt idx="12">
                  <c:v>37283</c:v>
                </c:pt>
                <c:pt idx="13">
                  <c:v>257496</c:v>
                </c:pt>
                <c:pt idx="14">
                  <c:v>41808</c:v>
                </c:pt>
                <c:pt idx="15">
                  <c:v>183722</c:v>
                </c:pt>
                <c:pt idx="16">
                  <c:v>74548</c:v>
                </c:pt>
                <c:pt idx="17">
                  <c:v>185753</c:v>
                </c:pt>
                <c:pt idx="18">
                  <c:v>0</c:v>
                </c:pt>
                <c:pt idx="19">
                  <c:v>149683</c:v>
                </c:pt>
                <c:pt idx="20">
                  <c:v>562642</c:v>
                </c:pt>
                <c:pt idx="21">
                  <c:v>133112</c:v>
                </c:pt>
                <c:pt idx="22">
                  <c:v>375097</c:v>
                </c:pt>
                <c:pt idx="23">
                  <c:v>68882</c:v>
                </c:pt>
                <c:pt idx="24">
                  <c:v>439939</c:v>
                </c:pt>
                <c:pt idx="25">
                  <c:v>5111651</c:v>
                </c:pt>
                <c:pt idx="26">
                  <c:v>712708</c:v>
                </c:pt>
                <c:pt idx="27">
                  <c:v>116419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A9-46FD-8998-1FF91B1B4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228123"/>
        <c:axId val="14346639"/>
      </c:barChart>
      <c:catAx>
        <c:axId val="112281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46639"/>
        <c:crosses val="autoZero"/>
        <c:auto val="1"/>
        <c:lblAlgn val="ctr"/>
        <c:lblOffset val="100"/>
        <c:noMultiLvlLbl val="0"/>
      </c:catAx>
      <c:valAx>
        <c:axId val="143466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2281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799037</c:v>
                </c:pt>
                <c:pt idx="1">
                  <c:v>379236</c:v>
                </c:pt>
                <c:pt idx="2">
                  <c:v>1655500</c:v>
                </c:pt>
                <c:pt idx="3">
                  <c:v>638027</c:v>
                </c:pt>
                <c:pt idx="4">
                  <c:v>3567586</c:v>
                </c:pt>
                <c:pt idx="5">
                  <c:v>362879</c:v>
                </c:pt>
                <c:pt idx="6">
                  <c:v>941</c:v>
                </c:pt>
                <c:pt idx="7">
                  <c:v>4681235</c:v>
                </c:pt>
                <c:pt idx="8">
                  <c:v>2986161</c:v>
                </c:pt>
                <c:pt idx="9">
                  <c:v>3092284</c:v>
                </c:pt>
                <c:pt idx="10">
                  <c:v>1365932</c:v>
                </c:pt>
                <c:pt idx="11">
                  <c:v>10608</c:v>
                </c:pt>
                <c:pt idx="12">
                  <c:v>749530</c:v>
                </c:pt>
                <c:pt idx="13">
                  <c:v>1323634</c:v>
                </c:pt>
                <c:pt idx="14">
                  <c:v>1890664</c:v>
                </c:pt>
                <c:pt idx="15">
                  <c:v>164601</c:v>
                </c:pt>
                <c:pt idx="16">
                  <c:v>309910</c:v>
                </c:pt>
                <c:pt idx="17">
                  <c:v>253962</c:v>
                </c:pt>
                <c:pt idx="18">
                  <c:v>15</c:v>
                </c:pt>
                <c:pt idx="19">
                  <c:v>303802</c:v>
                </c:pt>
                <c:pt idx="20">
                  <c:v>441500</c:v>
                </c:pt>
                <c:pt idx="21">
                  <c:v>69685</c:v>
                </c:pt>
                <c:pt idx="22">
                  <c:v>1147007</c:v>
                </c:pt>
                <c:pt idx="23">
                  <c:v>265204</c:v>
                </c:pt>
                <c:pt idx="24">
                  <c:v>1311724</c:v>
                </c:pt>
                <c:pt idx="25">
                  <c:v>5765881</c:v>
                </c:pt>
                <c:pt idx="26">
                  <c:v>787144</c:v>
                </c:pt>
                <c:pt idx="27">
                  <c:v>159400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07-48F2-B821-3A6FC78CE9C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993155</c:v>
                </c:pt>
                <c:pt idx="1">
                  <c:v>231725</c:v>
                </c:pt>
                <c:pt idx="2">
                  <c:v>1635471</c:v>
                </c:pt>
                <c:pt idx="3">
                  <c:v>993874</c:v>
                </c:pt>
                <c:pt idx="4">
                  <c:v>3623329</c:v>
                </c:pt>
                <c:pt idx="5">
                  <c:v>351106</c:v>
                </c:pt>
                <c:pt idx="6">
                  <c:v>2483</c:v>
                </c:pt>
                <c:pt idx="7">
                  <c:v>4802902</c:v>
                </c:pt>
                <c:pt idx="8">
                  <c:v>3373680</c:v>
                </c:pt>
                <c:pt idx="9">
                  <c:v>2734265</c:v>
                </c:pt>
                <c:pt idx="10">
                  <c:v>1180797</c:v>
                </c:pt>
                <c:pt idx="11">
                  <c:v>4537</c:v>
                </c:pt>
                <c:pt idx="12">
                  <c:v>678609</c:v>
                </c:pt>
                <c:pt idx="13">
                  <c:v>1450988</c:v>
                </c:pt>
                <c:pt idx="14">
                  <c:v>2210213</c:v>
                </c:pt>
                <c:pt idx="15">
                  <c:v>161718</c:v>
                </c:pt>
                <c:pt idx="16">
                  <c:v>204322</c:v>
                </c:pt>
                <c:pt idx="17">
                  <c:v>258292</c:v>
                </c:pt>
                <c:pt idx="18">
                  <c:v>65</c:v>
                </c:pt>
                <c:pt idx="19">
                  <c:v>258218</c:v>
                </c:pt>
                <c:pt idx="20">
                  <c:v>436294</c:v>
                </c:pt>
                <c:pt idx="21">
                  <c:v>94329</c:v>
                </c:pt>
                <c:pt idx="22">
                  <c:v>1244814</c:v>
                </c:pt>
                <c:pt idx="23">
                  <c:v>303135</c:v>
                </c:pt>
                <c:pt idx="24">
                  <c:v>1415122</c:v>
                </c:pt>
                <c:pt idx="25">
                  <c:v>6268159</c:v>
                </c:pt>
                <c:pt idx="26">
                  <c:v>802516</c:v>
                </c:pt>
                <c:pt idx="27">
                  <c:v>132966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07-48F2-B821-3A6FC78CE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671725"/>
        <c:axId val="16245967"/>
      </c:barChart>
      <c:catAx>
        <c:axId val="406717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45967"/>
        <c:crosses val="autoZero"/>
        <c:auto val="1"/>
        <c:lblAlgn val="ctr"/>
        <c:lblOffset val="100"/>
        <c:noMultiLvlLbl val="0"/>
      </c:catAx>
      <c:valAx>
        <c:axId val="162459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6717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536427</c:v>
                </c:pt>
                <c:pt idx="1">
                  <c:v>368</c:v>
                </c:pt>
                <c:pt idx="2">
                  <c:v>40011</c:v>
                </c:pt>
                <c:pt idx="3">
                  <c:v>106821</c:v>
                </c:pt>
                <c:pt idx="4">
                  <c:v>1254325</c:v>
                </c:pt>
                <c:pt idx="5">
                  <c:v>428</c:v>
                </c:pt>
                <c:pt idx="6">
                  <c:v>0</c:v>
                </c:pt>
                <c:pt idx="7">
                  <c:v>278915</c:v>
                </c:pt>
                <c:pt idx="8">
                  <c:v>1112799</c:v>
                </c:pt>
                <c:pt idx="9">
                  <c:v>1774600</c:v>
                </c:pt>
                <c:pt idx="10">
                  <c:v>661175</c:v>
                </c:pt>
                <c:pt idx="11">
                  <c:v>10608</c:v>
                </c:pt>
                <c:pt idx="12">
                  <c:v>237623</c:v>
                </c:pt>
                <c:pt idx="13">
                  <c:v>41442</c:v>
                </c:pt>
                <c:pt idx="14">
                  <c:v>1197475</c:v>
                </c:pt>
                <c:pt idx="15">
                  <c:v>69946</c:v>
                </c:pt>
                <c:pt idx="16">
                  <c:v>12288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31267</c:v>
                </c:pt>
                <c:pt idx="22">
                  <c:v>0</c:v>
                </c:pt>
                <c:pt idx="23">
                  <c:v>3142</c:v>
                </c:pt>
                <c:pt idx="24">
                  <c:v>963938</c:v>
                </c:pt>
                <c:pt idx="25">
                  <c:v>104069</c:v>
                </c:pt>
                <c:pt idx="26">
                  <c:v>3</c:v>
                </c:pt>
                <c:pt idx="27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B-45B7-B9D6-005B516FCAB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694904</c:v>
                </c:pt>
                <c:pt idx="1">
                  <c:v>6</c:v>
                </c:pt>
                <c:pt idx="2">
                  <c:v>14231</c:v>
                </c:pt>
                <c:pt idx="3">
                  <c:v>98656</c:v>
                </c:pt>
                <c:pt idx="4">
                  <c:v>1224942</c:v>
                </c:pt>
                <c:pt idx="5">
                  <c:v>4009</c:v>
                </c:pt>
                <c:pt idx="6">
                  <c:v>0</c:v>
                </c:pt>
                <c:pt idx="7">
                  <c:v>148674</c:v>
                </c:pt>
                <c:pt idx="8">
                  <c:v>1151660</c:v>
                </c:pt>
                <c:pt idx="9">
                  <c:v>1796646</c:v>
                </c:pt>
                <c:pt idx="10">
                  <c:v>450507</c:v>
                </c:pt>
                <c:pt idx="11">
                  <c:v>4537</c:v>
                </c:pt>
                <c:pt idx="12">
                  <c:v>48243</c:v>
                </c:pt>
                <c:pt idx="13">
                  <c:v>24540</c:v>
                </c:pt>
                <c:pt idx="14">
                  <c:v>1370122</c:v>
                </c:pt>
                <c:pt idx="15">
                  <c:v>81515</c:v>
                </c:pt>
                <c:pt idx="16">
                  <c:v>15120</c:v>
                </c:pt>
                <c:pt idx="17">
                  <c:v>0</c:v>
                </c:pt>
                <c:pt idx="18">
                  <c:v>0</c:v>
                </c:pt>
                <c:pt idx="19">
                  <c:v>3577</c:v>
                </c:pt>
                <c:pt idx="20">
                  <c:v>0</c:v>
                </c:pt>
                <c:pt idx="21">
                  <c:v>60869</c:v>
                </c:pt>
                <c:pt idx="22">
                  <c:v>7012</c:v>
                </c:pt>
                <c:pt idx="23">
                  <c:v>0</c:v>
                </c:pt>
                <c:pt idx="24">
                  <c:v>1103444</c:v>
                </c:pt>
                <c:pt idx="25">
                  <c:v>89134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B-45B7-B9D6-005B516FC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259128"/>
        <c:axId val="27364288"/>
      </c:barChart>
      <c:catAx>
        <c:axId val="472591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364288"/>
        <c:crosses val="autoZero"/>
        <c:auto val="1"/>
        <c:lblAlgn val="ctr"/>
        <c:lblOffset val="100"/>
        <c:noMultiLvlLbl val="0"/>
      </c:catAx>
      <c:valAx>
        <c:axId val="2736428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591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214943</c:v>
                </c:pt>
                <c:pt idx="1">
                  <c:v>331522</c:v>
                </c:pt>
                <c:pt idx="2">
                  <c:v>1450305</c:v>
                </c:pt>
                <c:pt idx="3">
                  <c:v>359355</c:v>
                </c:pt>
                <c:pt idx="4">
                  <c:v>13</c:v>
                </c:pt>
                <c:pt idx="5">
                  <c:v>255906</c:v>
                </c:pt>
                <c:pt idx="6">
                  <c:v>47</c:v>
                </c:pt>
                <c:pt idx="7">
                  <c:v>557699</c:v>
                </c:pt>
                <c:pt idx="8">
                  <c:v>672501</c:v>
                </c:pt>
                <c:pt idx="9">
                  <c:v>1214137</c:v>
                </c:pt>
                <c:pt idx="10">
                  <c:v>378162</c:v>
                </c:pt>
                <c:pt idx="11">
                  <c:v>0</c:v>
                </c:pt>
                <c:pt idx="12">
                  <c:v>232463</c:v>
                </c:pt>
                <c:pt idx="13">
                  <c:v>919047</c:v>
                </c:pt>
                <c:pt idx="14">
                  <c:v>656835</c:v>
                </c:pt>
                <c:pt idx="15">
                  <c:v>2504</c:v>
                </c:pt>
                <c:pt idx="16">
                  <c:v>110047</c:v>
                </c:pt>
                <c:pt idx="17">
                  <c:v>0</c:v>
                </c:pt>
                <c:pt idx="18">
                  <c:v>15</c:v>
                </c:pt>
                <c:pt idx="19">
                  <c:v>296098</c:v>
                </c:pt>
                <c:pt idx="20">
                  <c:v>43193</c:v>
                </c:pt>
                <c:pt idx="21">
                  <c:v>0</c:v>
                </c:pt>
                <c:pt idx="22">
                  <c:v>469620</c:v>
                </c:pt>
                <c:pt idx="23">
                  <c:v>120625</c:v>
                </c:pt>
                <c:pt idx="24">
                  <c:v>126426</c:v>
                </c:pt>
                <c:pt idx="25">
                  <c:v>197046</c:v>
                </c:pt>
                <c:pt idx="26">
                  <c:v>108</c:v>
                </c:pt>
                <c:pt idx="27">
                  <c:v>37450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3-414E-A933-932A6224A58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261156</c:v>
                </c:pt>
                <c:pt idx="1">
                  <c:v>184643</c:v>
                </c:pt>
                <c:pt idx="2">
                  <c:v>1419190</c:v>
                </c:pt>
                <c:pt idx="3">
                  <c:v>396901</c:v>
                </c:pt>
                <c:pt idx="4">
                  <c:v>5140</c:v>
                </c:pt>
                <c:pt idx="5">
                  <c:v>210971</c:v>
                </c:pt>
                <c:pt idx="6">
                  <c:v>60</c:v>
                </c:pt>
                <c:pt idx="7">
                  <c:v>511528</c:v>
                </c:pt>
                <c:pt idx="8">
                  <c:v>940301</c:v>
                </c:pt>
                <c:pt idx="9">
                  <c:v>789546</c:v>
                </c:pt>
                <c:pt idx="10">
                  <c:v>401836</c:v>
                </c:pt>
                <c:pt idx="11">
                  <c:v>0</c:v>
                </c:pt>
                <c:pt idx="12">
                  <c:v>366442</c:v>
                </c:pt>
                <c:pt idx="13">
                  <c:v>1052847</c:v>
                </c:pt>
                <c:pt idx="14">
                  <c:v>743075</c:v>
                </c:pt>
                <c:pt idx="15">
                  <c:v>17</c:v>
                </c:pt>
                <c:pt idx="16">
                  <c:v>132161</c:v>
                </c:pt>
                <c:pt idx="17">
                  <c:v>5036</c:v>
                </c:pt>
                <c:pt idx="18">
                  <c:v>65</c:v>
                </c:pt>
                <c:pt idx="19">
                  <c:v>215965</c:v>
                </c:pt>
                <c:pt idx="20">
                  <c:v>48620</c:v>
                </c:pt>
                <c:pt idx="21">
                  <c:v>1981</c:v>
                </c:pt>
                <c:pt idx="22">
                  <c:v>529561</c:v>
                </c:pt>
                <c:pt idx="23">
                  <c:v>190831</c:v>
                </c:pt>
                <c:pt idx="24">
                  <c:v>20774</c:v>
                </c:pt>
                <c:pt idx="25">
                  <c:v>281922</c:v>
                </c:pt>
                <c:pt idx="26">
                  <c:v>0</c:v>
                </c:pt>
                <c:pt idx="27">
                  <c:v>20929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F3-414E-A933-932A6224A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104916"/>
        <c:axId val="4324583"/>
      </c:barChart>
      <c:catAx>
        <c:axId val="451049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24583"/>
        <c:crosses val="autoZero"/>
        <c:auto val="1"/>
        <c:lblAlgn val="ctr"/>
        <c:lblOffset val="100"/>
        <c:noMultiLvlLbl val="0"/>
      </c:catAx>
      <c:valAx>
        <c:axId val="43245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1049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47667</c:v>
                </c:pt>
                <c:pt idx="1">
                  <c:v>47346</c:v>
                </c:pt>
                <c:pt idx="2">
                  <c:v>165184</c:v>
                </c:pt>
                <c:pt idx="3">
                  <c:v>171851</c:v>
                </c:pt>
                <c:pt idx="4">
                  <c:v>2313248</c:v>
                </c:pt>
                <c:pt idx="5">
                  <c:v>106545</c:v>
                </c:pt>
                <c:pt idx="6">
                  <c:v>894</c:v>
                </c:pt>
                <c:pt idx="7">
                  <c:v>3844621</c:v>
                </c:pt>
                <c:pt idx="8">
                  <c:v>1200861</c:v>
                </c:pt>
                <c:pt idx="9">
                  <c:v>103547</c:v>
                </c:pt>
                <c:pt idx="10">
                  <c:v>326595</c:v>
                </c:pt>
                <c:pt idx="11">
                  <c:v>0</c:v>
                </c:pt>
                <c:pt idx="12">
                  <c:v>279444</c:v>
                </c:pt>
                <c:pt idx="13">
                  <c:v>363145</c:v>
                </c:pt>
                <c:pt idx="14">
                  <c:v>36354</c:v>
                </c:pt>
                <c:pt idx="15">
                  <c:v>92151</c:v>
                </c:pt>
                <c:pt idx="16">
                  <c:v>187575</c:v>
                </c:pt>
                <c:pt idx="17">
                  <c:v>253962</c:v>
                </c:pt>
                <c:pt idx="18">
                  <c:v>0</c:v>
                </c:pt>
                <c:pt idx="19">
                  <c:v>7704</c:v>
                </c:pt>
                <c:pt idx="20">
                  <c:v>398307</c:v>
                </c:pt>
                <c:pt idx="21">
                  <c:v>38418</c:v>
                </c:pt>
                <c:pt idx="22">
                  <c:v>677387</c:v>
                </c:pt>
                <c:pt idx="23">
                  <c:v>141437</c:v>
                </c:pt>
                <c:pt idx="24">
                  <c:v>221360</c:v>
                </c:pt>
                <c:pt idx="25">
                  <c:v>5464766</c:v>
                </c:pt>
                <c:pt idx="26">
                  <c:v>787033</c:v>
                </c:pt>
                <c:pt idx="27">
                  <c:v>121911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3-42C2-B813-C0D7785E8D7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37095</c:v>
                </c:pt>
                <c:pt idx="1">
                  <c:v>47076</c:v>
                </c:pt>
                <c:pt idx="2">
                  <c:v>202050</c:v>
                </c:pt>
                <c:pt idx="3">
                  <c:v>498317</c:v>
                </c:pt>
                <c:pt idx="4">
                  <c:v>2393247</c:v>
                </c:pt>
                <c:pt idx="5">
                  <c:v>136126</c:v>
                </c:pt>
                <c:pt idx="6">
                  <c:v>2423</c:v>
                </c:pt>
                <c:pt idx="7">
                  <c:v>4142700</c:v>
                </c:pt>
                <c:pt idx="8">
                  <c:v>1281719</c:v>
                </c:pt>
                <c:pt idx="9">
                  <c:v>148073</c:v>
                </c:pt>
                <c:pt idx="10">
                  <c:v>328454</c:v>
                </c:pt>
                <c:pt idx="11">
                  <c:v>0</c:v>
                </c:pt>
                <c:pt idx="12">
                  <c:v>263924</c:v>
                </c:pt>
                <c:pt idx="13">
                  <c:v>373601</c:v>
                </c:pt>
                <c:pt idx="14">
                  <c:v>97016</c:v>
                </c:pt>
                <c:pt idx="15">
                  <c:v>80186</c:v>
                </c:pt>
                <c:pt idx="16">
                  <c:v>57041</c:v>
                </c:pt>
                <c:pt idx="17">
                  <c:v>253256</c:v>
                </c:pt>
                <c:pt idx="18">
                  <c:v>0</c:v>
                </c:pt>
                <c:pt idx="19">
                  <c:v>38676</c:v>
                </c:pt>
                <c:pt idx="20">
                  <c:v>387674</c:v>
                </c:pt>
                <c:pt idx="21">
                  <c:v>31479</c:v>
                </c:pt>
                <c:pt idx="22">
                  <c:v>708241</c:v>
                </c:pt>
                <c:pt idx="23">
                  <c:v>112304</c:v>
                </c:pt>
                <c:pt idx="24">
                  <c:v>290904</c:v>
                </c:pt>
                <c:pt idx="25">
                  <c:v>5897103</c:v>
                </c:pt>
                <c:pt idx="26">
                  <c:v>802493</c:v>
                </c:pt>
                <c:pt idx="27">
                  <c:v>112037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23-42C2-B813-C0D7785E8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356725"/>
        <c:axId val="62666176"/>
      </c:barChart>
      <c:catAx>
        <c:axId val="293567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666176"/>
        <c:crosses val="autoZero"/>
        <c:auto val="1"/>
        <c:lblAlgn val="ctr"/>
        <c:lblOffset val="100"/>
        <c:noMultiLvlLbl val="0"/>
      </c:catAx>
      <c:valAx>
        <c:axId val="626661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3567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41205287.248999998</c:v>
              </c:pt>
              <c:pt idx="1">
                <c:v>44550645.034999996</c:v>
              </c:pt>
              <c:pt idx="2">
                <c:v>47202439.621999986</c:v>
              </c:pt>
              <c:pt idx="3">
                <c:v>48741084.75999999</c:v>
              </c:pt>
              <c:pt idx="4">
                <c:v>49034372.866999999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18-48BF-8004-6E029FEBD9F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47626216.518000007</c:v>
              </c:pt>
              <c:pt idx="4">
                <c:v>47721020.148999996</c:v>
              </c:pt>
              <c:pt idx="5">
                <c:v>45308031.475000009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46724084.248000011</c:v>
              </c:pt>
              <c:pt idx="9">
                <c:v>48877703.431999989</c:v>
              </c:pt>
              <c:pt idx="10">
                <c:v>46828120.156999998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18-48BF-8004-6E029FEBD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557"/>
        <c:axId val="53062342"/>
      </c:lineChart>
      <c:catAx>
        <c:axId val="457725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062342"/>
        <c:crosses val="autoZero"/>
        <c:auto val="1"/>
        <c:lblAlgn val="ctr"/>
        <c:lblOffset val="100"/>
        <c:noMultiLvlLbl val="0"/>
      </c:catAx>
      <c:valAx>
        <c:axId val="5306234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77255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  <c:pt idx="2">
                <c:v>15454810</c:v>
              </c:pt>
              <c:pt idx="3">
                <c:v>16222567</c:v>
              </c:pt>
              <c:pt idx="4">
                <c:v>15964625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476-4305-8E92-E4FDA29B5805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476-4305-8E92-E4FDA29B5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88543"/>
        <c:axId val="19013011"/>
      </c:lineChart>
      <c:catAx>
        <c:axId val="158885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13011"/>
        <c:crosses val="autoZero"/>
        <c:auto val="1"/>
        <c:lblAlgn val="ctr"/>
        <c:lblOffset val="100"/>
        <c:noMultiLvlLbl val="0"/>
      </c:catAx>
      <c:valAx>
        <c:axId val="1901301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88854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6906613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FB-4356-8D51-DF59D9D07DB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FB-4356-8D51-DF59D9D07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1037"/>
        <c:axId val="50599148"/>
      </c:lineChart>
      <c:catAx>
        <c:axId val="34510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599148"/>
        <c:crosses val="autoZero"/>
        <c:auto val="1"/>
        <c:lblAlgn val="ctr"/>
        <c:lblOffset val="100"/>
        <c:noMultiLvlLbl val="0"/>
      </c:catAx>
      <c:valAx>
        <c:axId val="5059914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510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  <c:pt idx="2">
                <c:v>24542803</c:v>
              </c:pt>
              <c:pt idx="3">
                <c:v>24758036</c:v>
              </c:pt>
              <c:pt idx="4">
                <c:v>24801878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556-4FDA-9838-4A08D477CD3A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556-4FDA-9838-4A08D477C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98516"/>
        <c:axId val="52911904"/>
      </c:lineChart>
      <c:catAx>
        <c:axId val="899851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911904"/>
        <c:crosses val="autoZero"/>
        <c:auto val="1"/>
        <c:lblAlgn val="ctr"/>
        <c:lblOffset val="100"/>
        <c:noMultiLvlLbl val="0"/>
      </c:catAx>
      <c:valAx>
        <c:axId val="5291190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99851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  <c:pt idx="2">
                <c:v>16571596</c:v>
              </c:pt>
              <c:pt idx="3">
                <c:v>16811876</c:v>
              </c:pt>
              <c:pt idx="4">
                <c:v>16629318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ADC-4C54-9458-98B81D7EDBDE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ADC-4C54-9458-98B81D7ED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76499"/>
        <c:axId val="8396962"/>
      </c:lineChart>
      <c:catAx>
        <c:axId val="506764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396962"/>
        <c:crosses val="autoZero"/>
        <c:auto val="1"/>
        <c:lblAlgn val="ctr"/>
        <c:lblOffset val="100"/>
        <c:noMultiLvlLbl val="0"/>
      </c:catAx>
      <c:valAx>
        <c:axId val="839696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67649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  <c:pt idx="2">
                <c:v>1635046.75</c:v>
              </c:pt>
              <c:pt idx="3">
                <c:v>1665962.25</c:v>
              </c:pt>
              <c:pt idx="4">
                <c:v>1675278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986-4A4A-9FFC-5310C2E9213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986-4A4A-9FFC-5310C2E9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895871"/>
        <c:axId val="17241589"/>
      </c:lineChart>
      <c:catAx>
        <c:axId val="268958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241589"/>
        <c:crosses val="autoZero"/>
        <c:auto val="1"/>
        <c:lblAlgn val="ctr"/>
        <c:lblOffset val="100"/>
        <c:noMultiLvlLbl val="0"/>
      </c:catAx>
      <c:valAx>
        <c:axId val="1724158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89587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-4.4832651460296913E-2</c:v>
              </c:pt>
              <c:pt idx="1">
                <c:v>-1.4810278231377811E-2</c:v>
              </c:pt>
              <c:pt idx="2">
                <c:v>-1.4374308005145159E-2</c:v>
              </c:pt>
              <c:pt idx="3">
                <c:v>-4.5155187987008238E-3</c:v>
              </c:pt>
              <c:pt idx="4">
                <c:v>2.1245389697450712E-3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705-4407-9B39-02299A24BB3D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-5.8139058512655883E-2</c:v>
              </c:pt>
              <c:pt idx="1">
                <c:v>-2.0381777446738081E-2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-2.093617047220309E-2</c:v>
              </c:pt>
              <c:pt idx="7">
                <c:v>-2.2550478022089648E-2</c:v>
              </c:pt>
              <c:pt idx="8">
                <c:v>-1.6650795178017149E-2</c:v>
              </c:pt>
              <c:pt idx="9">
                <c:v>-9.0635888136663123E-3</c:v>
              </c:pt>
              <c:pt idx="10">
                <c:v>-3.9597542966072208E-3</c:v>
              </c:pt>
              <c:pt idx="11">
                <c:v>-2.777329347052437E-3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705-4407-9B39-02299A24B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60430"/>
        <c:axId val="3894849"/>
      </c:lineChart>
      <c:catAx>
        <c:axId val="432604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4849"/>
        <c:crosses val="autoZero"/>
        <c:auto val="1"/>
        <c:lblAlgn val="ctr"/>
        <c:lblOffset val="100"/>
        <c:noMultiLvlLbl val="0"/>
      </c:catAx>
      <c:valAx>
        <c:axId val="38948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2604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  <c:pt idx="2">
                <c:v>2.3952282762991661E-2</c:v>
              </c:pt>
              <c:pt idx="3">
                <c:v>2.56107377355792E-2</c:v>
              </c:pt>
              <c:pt idx="4">
                <c:v>3.6283177832374218E-2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DF-4834-BB22-96028BBB59F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DF-4834-BB22-96028BBB5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341745"/>
        <c:axId val="3939660"/>
      </c:lineChart>
      <c:catAx>
        <c:axId val="423417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39660"/>
        <c:crosses val="autoZero"/>
        <c:auto val="1"/>
        <c:lblAlgn val="ctr"/>
        <c:lblOffset val="100"/>
        <c:noMultiLvlLbl val="0"/>
      </c:catAx>
      <c:valAx>
        <c:axId val="393966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3417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-4.2975150922079042E-2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408-4800-A72A-CEA95D6D406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408-4800-A72A-CEA95D6D4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96317"/>
        <c:axId val="10360298"/>
      </c:lineChart>
      <c:catAx>
        <c:axId val="74963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360298"/>
        <c:crosses val="autoZero"/>
        <c:auto val="1"/>
        <c:lblAlgn val="ctr"/>
        <c:lblOffset val="100"/>
        <c:noMultiLvlLbl val="0"/>
      </c:catAx>
      <c:valAx>
        <c:axId val="103602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963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  <c:pt idx="2">
                <c:v>-1.9357564457410329E-2</c:v>
              </c:pt>
              <c:pt idx="3">
                <c:v>-5.5293151162896237E-3</c:v>
              </c:pt>
              <c:pt idx="4">
                <c:v>-7.4095173436736772E-3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382-45EA-86AE-F0C74A8B9D3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382-45EA-86AE-F0C74A8B9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180243"/>
        <c:axId val="20327278"/>
      </c:lineChart>
      <c:catAx>
        <c:axId val="241802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327278"/>
        <c:crosses val="autoZero"/>
        <c:auto val="1"/>
        <c:lblAlgn val="ctr"/>
        <c:lblOffset val="100"/>
        <c:noMultiLvlLbl val="0"/>
      </c:catAx>
      <c:valAx>
        <c:axId val="2032727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18024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  <c:pt idx="2">
                <c:v>-1.7203471971459661E-2</c:v>
              </c:pt>
              <c:pt idx="3">
                <c:v>-7.441094917126744E-3</c:v>
              </c:pt>
              <c:pt idx="4">
                <c:v>-1.047769120784847E-2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A67-46B1-9B25-51B4D6CCB93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A67-46B1-9B25-51B4D6CCB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55356"/>
        <c:axId val="10443530"/>
      </c:lineChart>
      <c:catAx>
        <c:axId val="102553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443530"/>
        <c:crosses val="autoZero"/>
        <c:auto val="1"/>
        <c:lblAlgn val="ctr"/>
        <c:lblOffset val="100"/>
        <c:noMultiLvlLbl val="0"/>
      </c:catAx>
      <c:valAx>
        <c:axId val="1044353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25535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  <c:pt idx="2">
                <c:v>2.9688571983474962E-2</c:v>
              </c:pt>
              <c:pt idx="3">
                <c:v>3.8099154383971712E-2</c:v>
              </c:pt>
              <c:pt idx="4">
                <c:v>2.941737959853619E-2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0C-4D2F-93C9-EB7D69C2F64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0C-4D2F-93C9-EB7D69C2F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5618"/>
        <c:axId val="38751063"/>
      </c:lineChart>
      <c:catAx>
        <c:axId val="336256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751063"/>
        <c:crosses val="autoZero"/>
        <c:auto val="1"/>
        <c:lblAlgn val="ctr"/>
        <c:lblOffset val="100"/>
        <c:noMultiLvlLbl val="0"/>
      </c:catAx>
      <c:valAx>
        <c:axId val="3875106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62561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48E-432C-822F-FE6E5B56D81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8E-432C-822F-FE6E5B56D81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8E-432C-822F-FE6E5B56D81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8E-432C-822F-FE6E5B56D81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48E-432C-822F-FE6E5B56D81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48E-432C-822F-FE6E5B56D81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48E-432C-822F-FE6E5B56D81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8E-432C-822F-FE6E5B56D81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48E-432C-822F-FE6E5B56D81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48E-432C-822F-FE6E5B56D81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48E-432C-822F-FE6E5B56D81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549.42647136599999</c:v>
              </c:pt>
              <c:pt idx="1">
                <c:v>550.78861959599988</c:v>
              </c:pt>
              <c:pt idx="2">
                <c:v>549.21188360500025</c:v>
              </c:pt>
              <c:pt idx="3">
                <c:v>550.68411108900023</c:v>
              </c:pt>
              <c:pt idx="4">
                <c:v>553.47204743700013</c:v>
              </c:pt>
              <c:pt idx="5">
                <c:v>555.6870491320002</c:v>
              </c:pt>
              <c:pt idx="6">
                <c:v>556.17027836500006</c:v>
              </c:pt>
              <c:pt idx="7">
                <c:v>554.2362274530002</c:v>
              </c:pt>
              <c:pt idx="8">
                <c:v>554.88111629900015</c:v>
              </c:pt>
              <c:pt idx="9">
                <c:v>554.23122117000003</c:v>
              </c:pt>
              <c:pt idx="10">
                <c:v>555.3460894120002</c:v>
              </c:pt>
              <c:pt idx="11">
                <c:v>556.65944212999989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48E-432C-822F-FE6E5B56D8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159753"/>
        <c:axId val="56484738"/>
      </c:lineChart>
      <c:catAx>
        <c:axId val="191597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484738"/>
        <c:crosses val="autoZero"/>
        <c:auto val="1"/>
        <c:lblAlgn val="ctr"/>
        <c:lblOffset val="100"/>
        <c:noMultiLvlLbl val="0"/>
      </c:catAx>
      <c:valAx>
        <c:axId val="5648473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597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0-4298-992A-1E07FFCDEE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F0-4298-992A-1E07FFCDEE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0-4298-992A-1E07FFCDEE1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F0-4298-992A-1E07FFCDEE1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F0-4298-992A-1E07FFCDEE1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F0-4298-992A-1E07FFCDEE1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F0-4298-992A-1E07FFCDEE1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F0-4298-992A-1E07FFCDEE1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F0-4298-992A-1E07FFCDEE1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F0-4298-992A-1E07FFCDEE1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7F0-4298-992A-1E07FFCDEE16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174.46984399999999</c:v>
              </c:pt>
              <c:pt idx="1">
                <c:v>175.90338800000001</c:v>
              </c:pt>
              <c:pt idx="2">
                <c:v>175.48625000000001</c:v>
              </c:pt>
              <c:pt idx="3">
                <c:v>176.610105</c:v>
              </c:pt>
              <c:pt idx="4">
                <c:v>179.371478</c:v>
              </c:pt>
              <c:pt idx="5">
                <c:v>179.84803600000001</c:v>
              </c:pt>
              <c:pt idx="6">
                <c:v>180.92017899999999</c:v>
              </c:pt>
              <c:pt idx="7">
                <c:v>180.496804</c:v>
              </c:pt>
              <c:pt idx="8">
                <c:v>181.83930599999999</c:v>
              </c:pt>
              <c:pt idx="9">
                <c:v>181.95663200000001</c:v>
              </c:pt>
              <c:pt idx="10">
                <c:v>182.431701</c:v>
              </c:pt>
              <c:pt idx="11">
                <c:v>183.598491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7F0-4298-992A-1E07FFCDEE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482482"/>
        <c:axId val="2431207"/>
      </c:lineChart>
      <c:catAx>
        <c:axId val="404824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31207"/>
        <c:crosses val="autoZero"/>
        <c:auto val="1"/>
        <c:lblAlgn val="ctr"/>
        <c:lblOffset val="100"/>
        <c:noMultiLvlLbl val="0"/>
      </c:catAx>
      <c:valAx>
        <c:axId val="243120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824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02-4285-B4D6-B646E197CA9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02-4285-B4D6-B646E197CA9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02-4285-B4D6-B646E197CA9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02-4285-B4D6-B646E197CA9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02-4285-B4D6-B646E197CA9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02-4285-B4D6-B646E197CA9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02-4285-B4D6-B646E197CA9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02-4285-B4D6-B646E197CA9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02-4285-B4D6-B646E197CA9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02-4285-B4D6-B646E197CA9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702-4285-B4D6-B646E197CA9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82.701070999999999</c:v>
              </c:pt>
              <c:pt idx="1">
                <c:v>81.861801</c:v>
              </c:pt>
              <c:pt idx="2">
                <c:v>80.955337999999998</c:v>
              </c:pt>
              <c:pt idx="3">
                <c:v>81.284854999999993</c:v>
              </c:pt>
              <c:pt idx="4">
                <c:v>81.498364999999993</c:v>
              </c:pt>
              <c:pt idx="5">
                <c:v>82.006523000000001</c:v>
              </c:pt>
              <c:pt idx="6">
                <c:v>81.735153999999994</c:v>
              </c:pt>
              <c:pt idx="7">
                <c:v>81.815203999999994</c:v>
              </c:pt>
              <c:pt idx="8">
                <c:v>81.558797999999996</c:v>
              </c:pt>
              <c:pt idx="9">
                <c:v>80.03004</c:v>
              </c:pt>
              <c:pt idx="10">
                <c:v>79.904477999999997</c:v>
              </c:pt>
              <c:pt idx="11">
                <c:v>80.300189000000003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702-4285-B4D6-B646E197CA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36023"/>
        <c:axId val="35158781"/>
      </c:lineChart>
      <c:catAx>
        <c:axId val="78360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158781"/>
        <c:crosses val="autoZero"/>
        <c:auto val="1"/>
        <c:lblAlgn val="ctr"/>
        <c:lblOffset val="100"/>
        <c:noMultiLvlLbl val="0"/>
      </c:catAx>
      <c:valAx>
        <c:axId val="351587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360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B9-42FC-84A2-24E2F70A0E6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B9-42FC-84A2-24E2F70A0E6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B9-42FC-84A2-24E2F70A0E6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B9-42FC-84A2-24E2F70A0E6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B9-42FC-84A2-24E2F70A0E6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B9-42FC-84A2-24E2F70A0E6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B9-42FC-84A2-24E2F70A0E6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B9-42FC-84A2-24E2F70A0E6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B9-42FC-84A2-24E2F70A0E6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1B9-42FC-84A2-24E2F70A0E6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1B9-42FC-84A2-24E2F70A0E6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276.90958699999999</c:v>
              </c:pt>
              <c:pt idx="1">
                <c:v>277.65369199999998</c:v>
              </c:pt>
              <c:pt idx="2">
                <c:v>277.44977499999999</c:v>
              </c:pt>
              <c:pt idx="3">
                <c:v>277.42059999999998</c:v>
              </c:pt>
              <c:pt idx="4">
                <c:v>277.11620900000003</c:v>
              </c:pt>
              <c:pt idx="5">
                <c:v>278.30227400000001</c:v>
              </c:pt>
              <c:pt idx="6">
                <c:v>277.95189599999998</c:v>
              </c:pt>
              <c:pt idx="7">
                <c:v>276.26571100000001</c:v>
              </c:pt>
              <c:pt idx="8">
                <c:v>276.01958400000001</c:v>
              </c:pt>
              <c:pt idx="9">
                <c:v>276.64315900000003</c:v>
              </c:pt>
              <c:pt idx="10">
                <c:v>277.44560899999999</c:v>
              </c:pt>
              <c:pt idx="11">
                <c:v>277.08702299999999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1B9-42FC-84A2-24E2F70A0E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548040"/>
        <c:axId val="54346013"/>
      </c:lineChart>
      <c:catAx>
        <c:axId val="485480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346013"/>
        <c:crosses val="autoZero"/>
        <c:auto val="1"/>
        <c:lblAlgn val="ctr"/>
        <c:lblOffset val="100"/>
        <c:noMultiLvlLbl val="0"/>
      </c:catAx>
      <c:valAx>
        <c:axId val="543460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5480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73-4BBA-A646-EED2B8DEE87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73-4BBA-A646-EED2B8DEE87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73-4BBA-A646-EED2B8DEE87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73-4BBA-A646-EED2B8DEE87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73-4BBA-A646-EED2B8DEE87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73-4BBA-A646-EED2B8DEE87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173-4BBA-A646-EED2B8DEE87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73-4BBA-A646-EED2B8DEE87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73-4BBA-A646-EED2B8DEE87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73-4BBA-A646-EED2B8DEE87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173-4BBA-A646-EED2B8DEE876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190.534347</c:v>
              </c:pt>
              <c:pt idx="1">
                <c:v>190.90903</c:v>
              </c:pt>
              <c:pt idx="2">
                <c:v>190.58229700000001</c:v>
              </c:pt>
              <c:pt idx="3">
                <c:v>190.15519</c:v>
              </c:pt>
              <c:pt idx="4">
                <c:v>189.89612500000001</c:v>
              </c:pt>
              <c:pt idx="5">
                <c:v>190.87188499999999</c:v>
              </c:pt>
              <c:pt idx="6">
                <c:v>190.36686499999999</c:v>
              </c:pt>
              <c:pt idx="7">
                <c:v>189.18062900000001</c:v>
              </c:pt>
              <c:pt idx="8">
                <c:v>189.08955399999999</c:v>
              </c:pt>
              <c:pt idx="9">
                <c:v>189.574815</c:v>
              </c:pt>
              <c:pt idx="10">
                <c:v>189.90160900000001</c:v>
              </c:pt>
              <c:pt idx="11">
                <c:v>189.53365299999999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173-4BBA-A646-EED2B8DEE8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696813"/>
        <c:axId val="52145814"/>
      </c:lineChart>
      <c:catAx>
        <c:axId val="236968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145814"/>
        <c:crosses val="autoZero"/>
        <c:auto val="1"/>
        <c:lblAlgn val="ctr"/>
        <c:lblOffset val="100"/>
        <c:noMultiLvlLbl val="0"/>
      </c:catAx>
      <c:valAx>
        <c:axId val="521458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6968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71-4AB3-84DF-EE4EEA1F04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71-4AB3-84DF-EE4EEA1F04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71-4AB3-84DF-EE4EEA1F04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71-4AB3-84DF-EE4EEA1F04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71-4AB3-84DF-EE4EEA1F04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71-4AB3-84DF-EE4EEA1F04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671-4AB3-84DF-EE4EEA1F04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71-4AB3-84DF-EE4EEA1F049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71-4AB3-84DF-EE4EEA1F049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71-4AB3-84DF-EE4EEA1F049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71-4AB3-84DF-EE4EEA1F049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18.187540500000001</c:v>
              </c:pt>
              <c:pt idx="1">
                <c:v>18.324714749999998</c:v>
              </c:pt>
              <c:pt idx="2">
                <c:v>18.38336425</c:v>
              </c:pt>
              <c:pt idx="3">
                <c:v>18.433508499999999</c:v>
              </c:pt>
              <c:pt idx="4">
                <c:v>18.499367249999999</c:v>
              </c:pt>
              <c:pt idx="5">
                <c:v>18.652205500000001</c:v>
              </c:pt>
              <c:pt idx="6">
                <c:v>18.63454625</c:v>
              </c:pt>
              <c:pt idx="7">
                <c:v>18.587896749999999</c:v>
              </c:pt>
              <c:pt idx="8">
                <c:v>18.63200075</c:v>
              </c:pt>
              <c:pt idx="9">
                <c:v>18.763295500000002</c:v>
              </c:pt>
              <c:pt idx="10">
                <c:v>18.859573000000001</c:v>
              </c:pt>
              <c:pt idx="11">
                <c:v>18.857634749999999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671-4AB3-84DF-EE4EEA1F04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98559"/>
        <c:axId val="65594878"/>
      </c:lineChart>
      <c:catAx>
        <c:axId val="8985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94878"/>
        <c:crosses val="autoZero"/>
        <c:auto val="1"/>
        <c:lblAlgn val="ctr"/>
        <c:lblOffset val="100"/>
        <c:noMultiLvlLbl val="0"/>
      </c:catAx>
      <c:valAx>
        <c:axId val="6559487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985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09-4201-9BA9-165AC925195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09-4201-9BA9-165AC925195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09-4201-9BA9-165AC925195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09-4201-9BA9-165AC925195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509-4201-9BA9-165AC925195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09-4201-9BA9-165AC925195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509-4201-9BA9-165AC925195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09-4201-9BA9-165AC925195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09-4201-9BA9-165AC925195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09-4201-9BA9-165AC925195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509-4201-9BA9-165AC925195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-6.1814643110125814E-3</c:v>
              </c:pt>
              <c:pt idx="1">
                <c:v>-4.9559731894615903E-3</c:v>
              </c:pt>
              <c:pt idx="2">
                <c:v>-1.0355570827822661E-2</c:v>
              </c:pt>
              <c:pt idx="3">
                <c:v>-9.826825507689041E-3</c:v>
              </c:pt>
              <c:pt idx="4">
                <c:v>-6.4682436667059433E-3</c:v>
              </c:pt>
              <c:pt idx="5">
                <c:v>-1.7297205328685951E-3</c:v>
              </c:pt>
              <c:pt idx="6">
                <c:v>-2.7773293470513818E-3</c:v>
              </c:pt>
              <c:pt idx="7">
                <c:v>-1.477547290109102E-3</c:v>
              </c:pt>
              <c:pt idx="8">
                <c:v>-1.847582062487436E-3</c:v>
              </c:pt>
              <c:pt idx="9">
                <c:v>-3.8233302610538159E-3</c:v>
              </c:pt>
              <c:pt idx="10">
                <c:v>7.6877140725948245E-4</c:v>
              </c:pt>
              <c:pt idx="11">
                <c:v>9.3989550958461267E-3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509-4201-9BA9-165AC92519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345727"/>
        <c:axId val="39577153"/>
      </c:lineChart>
      <c:catAx>
        <c:axId val="4834572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77153"/>
        <c:crosses val="autoZero"/>
        <c:auto val="1"/>
        <c:lblAlgn val="ctr"/>
        <c:lblOffset val="100"/>
        <c:noMultiLvlLbl val="0"/>
      </c:catAx>
      <c:valAx>
        <c:axId val="395771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34572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6D-44A3-8EC2-A9913D3723A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6D-44A3-8EC2-A9913D3723A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6D-44A3-8EC2-A9913D3723A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6D-44A3-8EC2-A9913D3723A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6D-44A3-8EC2-A9913D3723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6D-44A3-8EC2-A9913D3723A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6D-44A3-8EC2-A9913D3723A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6D-44A3-8EC2-A9913D3723A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6D-44A3-8EC2-A9913D3723A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76D-44A3-8EC2-A9913D3723A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76D-44A3-8EC2-A9913D3723A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-2.414654681890591E-2</c:v>
              </c:pt>
              <c:pt idx="1">
                <c:v>-1.6409727342620872E-2</c:v>
              </c:pt>
              <c:pt idx="2">
                <c:v>-2.2083480814792111E-2</c:v>
              </c:pt>
              <c:pt idx="3">
                <c:v>-1.546535161175462E-2</c:v>
              </c:pt>
              <c:pt idx="4">
                <c:v>2.9307568041835909E-3</c:v>
              </c:pt>
              <c:pt idx="5">
                <c:v>5.8481044500184824E-3</c:v>
              </c:pt>
              <c:pt idx="6">
                <c:v>1.007160201351311E-2</c:v>
              </c:pt>
              <c:pt idx="7">
                <c:v>1.6784645818062511E-2</c:v>
              </c:pt>
              <c:pt idx="8">
                <c:v>2.6554660981287479E-2</c:v>
              </c:pt>
              <c:pt idx="9">
                <c:v>2.6230748306898009E-2</c:v>
              </c:pt>
              <c:pt idx="10">
                <c:v>2.9280085183402801E-2</c:v>
              </c:pt>
              <c:pt idx="11">
                <c:v>4.2820148970808991E-2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76D-44A3-8EC2-A9913D3723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9745174"/>
        <c:axId val="23914096"/>
      </c:lineChart>
      <c:catAx>
        <c:axId val="297451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14096"/>
        <c:crosses val="autoZero"/>
        <c:auto val="1"/>
        <c:lblAlgn val="ctr"/>
        <c:lblOffset val="100"/>
        <c:noMultiLvlLbl val="0"/>
      </c:catAx>
      <c:valAx>
        <c:axId val="239140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7451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29-4E84-A10D-288F4E30977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29-4E84-A10D-288F4E30977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29-4E84-A10D-288F4E30977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29-4E84-A10D-288F4E30977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29-4E84-A10D-288F4E30977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029-4E84-A10D-288F4E30977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29-4E84-A10D-288F4E30977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29-4E84-A10D-288F4E30977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29-4E84-A10D-288F4E30977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29-4E84-A10D-288F4E30977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29-4E84-A10D-288F4E30977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-3.0126609878090019E-2</c:v>
              </c:pt>
              <c:pt idx="1">
                <c:v>-3.8587089532784391E-2</c:v>
              </c:pt>
              <c:pt idx="2">
                <c:v>-4.5797160390013268E-2</c:v>
              </c:pt>
              <c:pt idx="3">
                <c:v>-4.2264867298865277E-2</c:v>
              </c:pt>
              <c:pt idx="4">
                <c:v>-3.9218451365199532E-2</c:v>
              </c:pt>
              <c:pt idx="5">
                <c:v>-3.3935841219392651E-2</c:v>
              </c:pt>
              <c:pt idx="6">
                <c:v>-3.5727994852317903E-2</c:v>
              </c:pt>
              <c:pt idx="7">
                <c:v>-1.9038024672316169E-2</c:v>
              </c:pt>
              <c:pt idx="8">
                <c:v>-2.9747181175352279E-2</c:v>
              </c:pt>
              <c:pt idx="9">
                <c:v>-5.6051120933720777E-2</c:v>
              </c:pt>
              <c:pt idx="10">
                <c:v>-5.3558817395272608E-2</c:v>
              </c:pt>
              <c:pt idx="11">
                <c:v>-3.416829107631094E-2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029-4E84-A10D-288F4E3097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454242"/>
        <c:axId val="60309022"/>
      </c:lineChart>
      <c:catAx>
        <c:axId val="164542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309022"/>
        <c:crosses val="autoZero"/>
        <c:auto val="1"/>
        <c:lblAlgn val="ctr"/>
        <c:lblOffset val="100"/>
        <c:noMultiLvlLbl val="0"/>
      </c:catAx>
      <c:valAx>
        <c:axId val="603090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542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1E-4A73-9ECC-E7CAD5B0D6E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1E-4A73-9ECC-E7CAD5B0D6E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1E-4A73-9ECC-E7CAD5B0D6E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1E-4A73-9ECC-E7CAD5B0D6E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1E-4A73-9ECC-E7CAD5B0D6E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1E-4A73-9ECC-E7CAD5B0D6E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1E-4A73-9ECC-E7CAD5B0D6E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1E-4A73-9ECC-E7CAD5B0D6E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31E-4A73-9ECC-E7CAD5B0D6E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1E-4A73-9ECC-E7CAD5B0D6E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31E-4A73-9ECC-E7CAD5B0D6E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1.4598537899441251E-2</c:v>
              </c:pt>
              <c:pt idx="1">
                <c:v>1.4471776338199819E-2</c:v>
              </c:pt>
              <c:pt idx="2">
                <c:v>9.5315134313810387E-3</c:v>
              </c:pt>
              <c:pt idx="3">
                <c:v>4.9446014709753324E-3</c:v>
              </c:pt>
              <c:pt idx="4">
                <c:v>-1.4024376095638619E-3</c:v>
              </c:pt>
              <c:pt idx="5">
                <c:v>4.1998085678118316E-3</c:v>
              </c:pt>
              <c:pt idx="6">
                <c:v>-6.8192611900426187E-4</c:v>
              </c:pt>
              <c:pt idx="7">
                <c:v>-8.3554110818834185E-3</c:v>
              </c:pt>
              <c:pt idx="8">
                <c:v>-1.082903374328789E-2</c:v>
              </c:pt>
              <c:pt idx="9">
                <c:v>-6.7985057902206839E-3</c:v>
              </c:pt>
              <c:pt idx="10">
                <c:v>-9.4758623424348414E-4</c:v>
              </c:pt>
              <c:pt idx="11">
                <c:v>9.1538739553278159E-4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31E-4A73-9ECC-E7CAD5B0D6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201837"/>
        <c:axId val="7815020"/>
      </c:lineChart>
      <c:catAx>
        <c:axId val="332018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15020"/>
        <c:crosses val="autoZero"/>
        <c:auto val="1"/>
        <c:lblAlgn val="ctr"/>
        <c:lblOffset val="100"/>
        <c:noMultiLvlLbl val="0"/>
      </c:catAx>
      <c:valAx>
        <c:axId val="781502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2018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89-42CF-A530-AD9E392CCA8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89-42CF-A530-AD9E392CCA8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89-42CF-A530-AD9E392CCA8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9-42CF-A530-AD9E392CCA8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89-42CF-A530-AD9E392CCA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89-42CF-A530-AD9E392CCA8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89-42CF-A530-AD9E392CCA8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89-42CF-A530-AD9E392CCA8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389-42CF-A530-AD9E392CCA8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89-42CF-A530-AD9E392CCA8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389-42CF-A530-AD9E392CCA8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1.0424588352852831E-2</c:v>
              </c:pt>
              <c:pt idx="1">
                <c:v>8.4825588893469306E-3</c:v>
              </c:pt>
              <c:pt idx="2">
                <c:v>1.8600674456687699E-4</c:v>
              </c:pt>
              <c:pt idx="3">
                <c:v>-8.0048769666959882E-3</c:v>
              </c:pt>
              <c:pt idx="4">
                <c:v>-1.468776138515334E-2</c:v>
              </c:pt>
              <c:pt idx="5">
                <c:v>-8.1928221222227551E-3</c:v>
              </c:pt>
              <c:pt idx="6">
                <c:v>-1.359143841095291E-2</c:v>
              </c:pt>
              <c:pt idx="7">
                <c:v>-2.1656202496241221E-2</c:v>
              </c:pt>
              <c:pt idx="8">
                <c:v>-2.1680180220708618E-2</c:v>
              </c:pt>
              <c:pt idx="9">
                <c:v>-1.4647813162343979E-2</c:v>
              </c:pt>
              <c:pt idx="10">
                <c:v>-9.8536713253742966E-3</c:v>
              </c:pt>
              <c:pt idx="11">
                <c:v>-7.6769600444716339E-3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389-42CF-A530-AD9E392CCA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104293"/>
        <c:axId val="46544999"/>
      </c:lineChart>
      <c:catAx>
        <c:axId val="1810429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544999"/>
        <c:crosses val="autoZero"/>
        <c:auto val="1"/>
        <c:lblAlgn val="ctr"/>
        <c:lblOffset val="100"/>
        <c:noMultiLvlLbl val="0"/>
      </c:catAx>
      <c:valAx>
        <c:axId val="465449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10429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73-47B8-950E-7BABB9BE86D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73-47B8-950E-7BABB9BE86D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673-47B8-950E-7BABB9BE86D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73-47B8-950E-7BABB9BE86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673-47B8-950E-7BABB9BE86D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673-47B8-950E-7BABB9BE86D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673-47B8-950E-7BABB9BE86D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73-47B8-950E-7BABB9BE86D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673-47B8-950E-7BABB9BE86D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73-47B8-950E-7BABB9BE86D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673-47B8-950E-7BABB9BE86D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4.3538300438353959E-2</c:v>
              </c:pt>
              <c:pt idx="1">
                <c:v>4.5570360092334568E-2</c:v>
              </c:pt>
              <c:pt idx="2">
                <c:v>4.0288038579813987E-2</c:v>
              </c:pt>
              <c:pt idx="3">
                <c:v>3.3337877267338167E-2</c:v>
              </c:pt>
              <c:pt idx="4">
                <c:v>2.7936305332196341E-2</c:v>
              </c:pt>
              <c:pt idx="5">
                <c:v>3.4056089107909152E-2</c:v>
              </c:pt>
              <c:pt idx="6">
                <c:v>2.7701164027443569E-2</c:v>
              </c:pt>
              <c:pt idx="7">
                <c:v>2.132696731225928E-2</c:v>
              </c:pt>
              <c:pt idx="8">
                <c:v>2.246711146343933E-2</c:v>
              </c:pt>
              <c:pt idx="9">
                <c:v>3.2801655913370649E-2</c:v>
              </c:pt>
              <c:pt idx="10">
                <c:v>3.8406078854494333E-2</c:v>
              </c:pt>
              <c:pt idx="11">
                <c:v>3.8426632034520951E-2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673-47B8-950E-7BABB9BE86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50352"/>
        <c:axId val="66558001"/>
      </c:lineChart>
      <c:catAx>
        <c:axId val="27503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558001"/>
        <c:crosses val="autoZero"/>
        <c:auto val="1"/>
        <c:lblAlgn val="ctr"/>
        <c:lblOffset val="100"/>
        <c:noMultiLvlLbl val="0"/>
      </c:catAx>
      <c:valAx>
        <c:axId val="665580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503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9878AB41-A7E8-4E96-9202-6F5113E3FCE5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39E0D23E-7A1D-4B17-A0E4-3CFE3B1DB698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55452DC8-371D-4531-83D9-7059FE944B0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805FED9-B32C-4B5E-9A55-CE5DF17DB2DA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FD4100F-CFBE-476F-A755-3609EFBD9D68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0DBF839-B4D7-4596-B368-B0A9842D8ED5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6F1BBDFD-7ECD-47AD-AFEC-0050A83101F0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927F2E-2CC5-4E7F-AF3B-3A0D18828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FC5E86-E4CA-4C39-976C-D00B575ED9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92F3B-B17C-42CB-A9C6-0EDCFB320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BA1A18E-82CC-489F-9FE3-EE76AAE730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0FD7E5-EFE9-4046-AC31-D612EA3E4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6FE37AF-A0FB-47B6-B18F-DD28AA77A2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E0C537-61E5-4E6D-ADB6-B3D155460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01D8EC4-3B63-4472-BEA4-6C03604D0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A9602C-5D6F-4B82-90D9-7EC953A1F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9955FA9-DC25-43BA-B6F9-7121F37D7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664985-9CB4-4654-8019-159610517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F8AFD5B-C2E5-4104-BD66-FF4EA937B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F17080-6164-4B50-BB64-498E86106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30D7AE4-3997-48F2-B682-288F3E3A1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5489C0-AE5E-4E36-8A46-B86DE85F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A58DA26-7B4B-4898-A9C5-B3FBA157D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F173CAD7-D44F-4036-8A94-F72602E3671A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C82BD255-8FC9-4BD8-AE43-3D0A55ABC232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F2367032-C631-4594-89A9-12C221226B5A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5B4F932-DF7A-452C-B59D-C44FF8FB41E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BBAD8C0-6A22-459B-BD70-786B4BF05B73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F8B22E1-ECEB-4A3D-BC01-B4FC6B8A8AE7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2E4E762C-4BBA-4BF3-BE91-D4492D194C95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2B7434-19F5-4F59-943E-A1D64DB59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475FA7-D9A7-4C93-9ED6-3DD18ACA71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5813AA2-A548-4F13-8085-501ACA7C77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6C5A9AE-842E-45E3-88F4-0177BB8519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35AC7F8-FC5F-4C2A-967C-7723A2B16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8C9CF24-B52F-421B-98CC-D1B4DF1A0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618D581-4E05-4F63-AB02-D353E46EEC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C6B873-662C-4EB9-9D39-305822AC6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3A08EDD-ABFD-49FC-B947-89B49F986B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41E17B7-73A9-4E3C-BEF4-8C017FE9D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64F21D2-E13C-4461-BFC7-EF4AC449AC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B4A41EE-8208-4C15-BB2F-FC47B9B96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9CAC3C4-F719-491C-895E-2AB43CA1C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542CF41-98B0-47B8-BC1A-69CBA9AE26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96AC41-F6C0-45E8-AB14-47211CE0D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5544F43-07C4-4F86-9BE2-F53927AB4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8E12FD-913E-49D4-916F-46020D0CE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33B0DA1-FB68-4DAD-8B35-3998D5B8FF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F16D708-0500-470D-9CEB-7635880D6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689692C-F357-4D4A-BF2A-7E723E9AC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F1E1426-62D4-4F20-87D4-5F6E03685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6B0BFEB-D0FF-404F-8776-CA4EEF240EFE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BF9B73-C543-4F78-AAED-E9D2D10E7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AB000C5-B95A-4DAE-B8E6-7025D9E92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49366F9-0AF6-4F31-B749-ABB235B758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65C60A6-BD3B-4FA3-9C20-57B2EE0141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F24E081-4C06-4D2C-972B-2A94883B0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6A5AA99-A914-4FBD-9B51-12602C053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983C2A5-9E87-4C29-9C7C-C7BDFF8B2A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8BDA-4BB3-482F-ABAC-A624DE2E93DF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51"/>
      <c r="B48" s="152"/>
      <c r="C48" s="152"/>
      <c r="D48" s="25"/>
      <c r="E48" s="19"/>
      <c r="F48" s="19"/>
      <c r="G48" s="152"/>
      <c r="H48" s="152"/>
      <c r="I48" s="152"/>
      <c r="J48" s="152"/>
      <c r="K48" s="152"/>
    </row>
    <row r="51" spans="8:8">
      <c r="H51" s="153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A937-C024-46D3-8D36-CBACAF799167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4"/>
      <c r="I1" s="194"/>
      <c r="J1" s="194"/>
      <c r="K1" s="194"/>
      <c r="L1" s="194"/>
      <c r="M1" s="194"/>
    </row>
    <row r="2" spans="2:13" ht="18">
      <c r="H2" s="195"/>
      <c r="I2" s="195"/>
      <c r="J2" s="195"/>
      <c r="K2" s="195"/>
      <c r="L2" s="195"/>
      <c r="M2" s="195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D485-408B-4987-B4DE-1C28E5FBFD70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202" t="s">
        <v>15</v>
      </c>
      <c r="B5" s="202"/>
      <c r="C5" s="202"/>
      <c r="D5" s="200" t="s">
        <v>154</v>
      </c>
      <c r="E5" s="200"/>
      <c r="F5" s="201" t="s">
        <v>0</v>
      </c>
      <c r="G5" s="201"/>
      <c r="H5" s="200" t="s">
        <v>12</v>
      </c>
      <c r="I5" s="200"/>
      <c r="J5" s="37"/>
      <c r="K5" s="7"/>
    </row>
    <row r="6" spans="1:15" ht="15" customHeight="1">
      <c r="A6" s="202"/>
      <c r="B6" s="202"/>
      <c r="C6" s="202"/>
      <c r="D6" s="167">
        <v>2025</v>
      </c>
      <c r="E6" s="167">
        <v>2026</v>
      </c>
      <c r="F6" s="167">
        <v>2025</v>
      </c>
      <c r="G6" s="167">
        <v>2026</v>
      </c>
      <c r="H6" s="167" t="s">
        <v>13</v>
      </c>
      <c r="I6" s="173" t="s">
        <v>14</v>
      </c>
      <c r="J6" s="169"/>
      <c r="K6" s="13"/>
    </row>
    <row r="7" spans="1:15" ht="15" customHeight="1">
      <c r="A7" s="203" t="s">
        <v>16</v>
      </c>
      <c r="B7" s="157" t="s">
        <v>21</v>
      </c>
      <c r="C7" s="150" t="s">
        <v>2</v>
      </c>
      <c r="D7" s="53" cm="1">
        <f t="array" ref="D7:G7">Líquidos!B35:E35</f>
        <v>14797835</v>
      </c>
      <c r="E7" s="53">
        <v>15964625</v>
      </c>
      <c r="F7" s="53">
        <v>73816908</v>
      </c>
      <c r="G7" s="53">
        <v>76495220</v>
      </c>
      <c r="H7" s="168">
        <f>G7-F7</f>
        <v>2678312</v>
      </c>
      <c r="I7" s="144">
        <f>((G7*100/F7)-100)</f>
        <v>3.6283177832374065</v>
      </c>
      <c r="J7" s="174"/>
      <c r="K7" s="13"/>
    </row>
    <row r="8" spans="1:15" ht="15" customHeight="1">
      <c r="A8" s="203"/>
      <c r="B8" s="42" t="s">
        <v>22</v>
      </c>
      <c r="C8" s="42" t="s">
        <v>2</v>
      </c>
      <c r="D8" s="53" cm="1">
        <f t="array" ref="D8:G8">Sólidos!B35:E35</f>
        <v>6510902</v>
      </c>
      <c r="E8" s="53">
        <v>6906613</v>
      </c>
      <c r="F8" s="55">
        <v>33390575</v>
      </c>
      <c r="G8" s="53">
        <v>31955610</v>
      </c>
      <c r="H8" s="47">
        <f t="shared" ref="H8:H18" si="0">G8-F8</f>
        <v>-1434965</v>
      </c>
      <c r="I8" s="143">
        <f>((G8*100/F8)-100)</f>
        <v>-4.2975150922079024</v>
      </c>
      <c r="J8" s="37"/>
      <c r="K8" s="13"/>
    </row>
    <row r="9" spans="1:15" ht="15" customHeight="1">
      <c r="A9" s="203"/>
      <c r="B9" s="196" t="s">
        <v>23</v>
      </c>
      <c r="C9" s="43" t="s">
        <v>2</v>
      </c>
      <c r="D9" s="53" cm="1">
        <f t="array" ref="D9:G9">'Mercancía general'!B35:E35</f>
        <v>25160464</v>
      </c>
      <c r="E9" s="66">
        <v>24801878</v>
      </c>
      <c r="F9" s="53">
        <v>116724607</v>
      </c>
      <c r="G9" s="67">
        <v>115859734</v>
      </c>
      <c r="H9" s="47">
        <f t="shared" si="0"/>
        <v>-864873</v>
      </c>
      <c r="I9" s="144">
        <f t="shared" ref="I9:I30" si="1">((G9*100/F9)-100)</f>
        <v>-0.74095173436737127</v>
      </c>
      <c r="J9" s="37"/>
      <c r="K9" s="13"/>
    </row>
    <row r="10" spans="1:15" ht="15" customHeight="1">
      <c r="A10" s="203"/>
      <c r="B10" s="196"/>
      <c r="C10" s="36" t="s">
        <v>24</v>
      </c>
      <c r="D10" s="56" cm="1">
        <f t="array" ref="D10:G10">'Mercancías contenedores'!B35:E35</f>
        <v>16997274</v>
      </c>
      <c r="E10" s="56">
        <v>16629318</v>
      </c>
      <c r="F10" s="68">
        <v>79522481</v>
      </c>
      <c r="G10" s="56">
        <v>78689269</v>
      </c>
      <c r="H10" s="48">
        <f t="shared" si="0"/>
        <v>-833212</v>
      </c>
      <c r="I10" s="145">
        <f t="shared" si="1"/>
        <v>-1.0477691207848494</v>
      </c>
      <c r="J10" s="37"/>
      <c r="K10" s="13"/>
    </row>
    <row r="11" spans="1:15" ht="15" customHeight="1">
      <c r="A11" s="203"/>
      <c r="B11" s="196"/>
      <c r="C11" s="36" t="s">
        <v>25</v>
      </c>
      <c r="D11" s="69">
        <f>D9-D10</f>
        <v>8163190</v>
      </c>
      <c r="E11" s="69">
        <f t="shared" ref="E11:G11" si="2">E9-E10</f>
        <v>8172560</v>
      </c>
      <c r="F11" s="70">
        <f t="shared" si="2"/>
        <v>37202126</v>
      </c>
      <c r="G11" s="71">
        <f t="shared" si="2"/>
        <v>37170465</v>
      </c>
      <c r="H11" s="48">
        <f t="shared" si="0"/>
        <v>-31661</v>
      </c>
      <c r="I11" s="146">
        <f t="shared" si="1"/>
        <v>-8.5105351237189097E-2</v>
      </c>
      <c r="J11" s="37"/>
      <c r="K11" s="13"/>
    </row>
    <row r="12" spans="1:15" ht="15" customHeight="1">
      <c r="A12" s="203"/>
      <c r="B12" s="40"/>
      <c r="C12" s="41" t="s">
        <v>26</v>
      </c>
      <c r="D12" s="49">
        <f>SUM(D7,D8,D9)</f>
        <v>46469201</v>
      </c>
      <c r="E12" s="49">
        <f>SUM(E7,E8,E9)</f>
        <v>47673116</v>
      </c>
      <c r="F12" s="49">
        <f>SUM(F7,F8,F9)</f>
        <v>223932090</v>
      </c>
      <c r="G12" s="49">
        <f>SUM(G7,G8,G9)</f>
        <v>224310564</v>
      </c>
      <c r="H12" s="50">
        <f t="shared" si="0"/>
        <v>378474</v>
      </c>
      <c r="I12" s="147">
        <f t="shared" si="1"/>
        <v>0.16901284670723271</v>
      </c>
      <c r="J12" s="37"/>
      <c r="K12" s="13"/>
    </row>
    <row r="13" spans="1:15" ht="15" customHeight="1">
      <c r="A13" s="198" t="s">
        <v>17</v>
      </c>
      <c r="B13" s="42" t="s">
        <v>27</v>
      </c>
      <c r="C13" s="43" t="s">
        <v>2</v>
      </c>
      <c r="D13" s="51" cm="1">
        <f t="array" ref="D13:G13">Pesca!B35:E35</f>
        <v>15713.149000000003</v>
      </c>
      <c r="E13" s="52">
        <v>12270.867000000002</v>
      </c>
      <c r="F13" s="53">
        <v>56240.767999999996</v>
      </c>
      <c r="G13" s="54">
        <v>45617.532999999996</v>
      </c>
      <c r="H13" s="53">
        <f>G13-F13</f>
        <v>-10623.235000000001</v>
      </c>
      <c r="I13" s="148">
        <f t="shared" si="1"/>
        <v>-18.888851233325965</v>
      </c>
      <c r="J13" s="38"/>
      <c r="K13" s="13"/>
    </row>
    <row r="14" spans="1:15" ht="15" customHeight="1">
      <c r="A14" s="198"/>
      <c r="B14" s="196" t="s">
        <v>28</v>
      </c>
      <c r="C14" s="43" t="s">
        <v>2</v>
      </c>
      <c r="D14" s="55" cm="1">
        <f t="array" ref="D14:G14">Avituallamiento!B35:E35</f>
        <v>957192</v>
      </c>
      <c r="E14" s="53">
        <v>1019713</v>
      </c>
      <c r="F14" s="53">
        <v>4724000</v>
      </c>
      <c r="G14" s="52">
        <v>4832184</v>
      </c>
      <c r="H14" s="53">
        <f>G14-F14</f>
        <v>108184</v>
      </c>
      <c r="I14" s="144">
        <f t="shared" si="1"/>
        <v>2.2900931414055918</v>
      </c>
      <c r="J14" s="13"/>
      <c r="K14" s="13"/>
    </row>
    <row r="15" spans="1:15" ht="15" customHeight="1">
      <c r="A15" s="198"/>
      <c r="B15" s="196"/>
      <c r="C15" s="36" t="s">
        <v>29</v>
      </c>
      <c r="D15" s="56" cm="1">
        <f t="array" ref="D15:G15">'Avi. combustibles'!B35:E35</f>
        <v>800222</v>
      </c>
      <c r="E15" s="57">
        <v>838290</v>
      </c>
      <c r="F15" s="58">
        <v>3952025</v>
      </c>
      <c r="G15" s="58">
        <v>3956783</v>
      </c>
      <c r="H15" s="56">
        <f>G15-F15</f>
        <v>4758</v>
      </c>
      <c r="I15" s="149">
        <f t="shared" si="1"/>
        <v>0.12039397524054607</v>
      </c>
      <c r="J15" s="13"/>
      <c r="K15" s="13"/>
      <c r="L15" s="39"/>
      <c r="O15" s="39"/>
    </row>
    <row r="16" spans="1:15" ht="15" customHeight="1">
      <c r="A16" s="198"/>
      <c r="B16" s="42" t="s">
        <v>30</v>
      </c>
      <c r="C16" s="43" t="s">
        <v>2</v>
      </c>
      <c r="D16" s="59" cm="1">
        <f t="array" ref="D16:G16">'Tráfico interior'!B35:E35</f>
        <v>278914</v>
      </c>
      <c r="E16" s="60">
        <v>329273</v>
      </c>
      <c r="F16" s="51">
        <v>1532335</v>
      </c>
      <c r="G16" s="52">
        <v>1545464</v>
      </c>
      <c r="H16" s="53">
        <f>G16-F16</f>
        <v>13129</v>
      </c>
      <c r="I16" s="143">
        <f t="shared" si="1"/>
        <v>0.85679697977269598</v>
      </c>
      <c r="J16" s="13"/>
      <c r="K16" s="13"/>
    </row>
    <row r="17" spans="1:14" ht="15" customHeight="1">
      <c r="A17" s="198"/>
      <c r="B17" s="45"/>
      <c r="C17" s="45" t="s">
        <v>26</v>
      </c>
      <c r="D17" s="160">
        <f>SUM(D13,D14,D16)</f>
        <v>1251819.149</v>
      </c>
      <c r="E17" s="161">
        <f t="shared" ref="E17:G17" si="3">SUM(E13,E14,E16)</f>
        <v>1361256.8670000001</v>
      </c>
      <c r="F17" s="161">
        <f t="shared" si="3"/>
        <v>6312575.7680000002</v>
      </c>
      <c r="G17" s="161">
        <f t="shared" si="3"/>
        <v>6423265.5329999998</v>
      </c>
      <c r="H17" s="162">
        <f>G17-F17</f>
        <v>110689.76499999966</v>
      </c>
      <c r="I17" s="147">
        <f t="shared" si="1"/>
        <v>1.7534801809605653</v>
      </c>
      <c r="J17" s="13"/>
      <c r="K17" s="13"/>
    </row>
    <row r="18" spans="1:14" ht="15" customHeight="1">
      <c r="A18" s="199" t="s">
        <v>31</v>
      </c>
      <c r="B18" s="199"/>
      <c r="C18" s="199"/>
      <c r="D18" s="155">
        <f>D12+D17</f>
        <v>47721020.148999996</v>
      </c>
      <c r="E18" s="175">
        <f>E12+E17</f>
        <v>49034372.866999999</v>
      </c>
      <c r="F18" s="175">
        <f>F12+F17</f>
        <v>230244665.76800001</v>
      </c>
      <c r="G18" s="175">
        <f>G12+G17</f>
        <v>230733829.53299999</v>
      </c>
      <c r="H18" s="177">
        <f t="shared" si="0"/>
        <v>489163.76499998569</v>
      </c>
      <c r="I18" s="176">
        <f t="shared" si="1"/>
        <v>0.21245389697448047</v>
      </c>
      <c r="J18" s="37"/>
      <c r="K18" s="13"/>
    </row>
    <row r="19" spans="1:14" ht="15" customHeight="1">
      <c r="A19" s="164"/>
      <c r="B19" s="166"/>
      <c r="C19" s="163"/>
      <c r="D19" s="165"/>
      <c r="E19" s="170"/>
      <c r="F19" s="171"/>
      <c r="G19" s="171"/>
      <c r="H19" s="172"/>
      <c r="I19" s="172"/>
      <c r="J19" s="37"/>
      <c r="K19" s="13"/>
      <c r="N19" s="39"/>
    </row>
    <row r="20" spans="1:14" ht="15" customHeight="1">
      <c r="A20" s="197" t="s">
        <v>48</v>
      </c>
      <c r="B20" s="196" t="s">
        <v>32</v>
      </c>
      <c r="C20" s="42" t="s">
        <v>2</v>
      </c>
      <c r="D20" s="53" cm="1">
        <f t="array" ref="D20:G20">'Mercancías tránsito'!B35:E35</f>
        <v>13614022</v>
      </c>
      <c r="E20" s="53">
        <v>12833408</v>
      </c>
      <c r="F20" s="53">
        <v>62118117</v>
      </c>
      <c r="G20" s="53">
        <v>61209122</v>
      </c>
      <c r="H20" s="61">
        <f>G20-F20</f>
        <v>-908995</v>
      </c>
      <c r="I20" s="62">
        <f t="shared" si="1"/>
        <v>-1.463333152870689</v>
      </c>
      <c r="J20" s="13"/>
      <c r="K20" s="13"/>
      <c r="L20" s="13"/>
      <c r="M20" s="13"/>
    </row>
    <row r="21" spans="1:14" ht="15" customHeight="1">
      <c r="A21" s="197"/>
      <c r="B21" s="196"/>
      <c r="C21" s="35" t="s">
        <v>24</v>
      </c>
      <c r="D21" s="63" cm="1">
        <f t="array" ref="D21:G21">'Mercan. contene. tránsito'!B35:E35</f>
        <v>10149439</v>
      </c>
      <c r="E21" s="63">
        <v>9578635</v>
      </c>
      <c r="F21" s="63">
        <v>46952816</v>
      </c>
      <c r="G21" s="63">
        <v>46213490</v>
      </c>
      <c r="H21" s="64">
        <f>G21-F21</f>
        <v>-739326</v>
      </c>
      <c r="I21" s="65">
        <f t="shared" si="1"/>
        <v>-1.5746148218245253</v>
      </c>
      <c r="J21" s="13"/>
      <c r="K21" s="13"/>
      <c r="L21" s="13"/>
      <c r="M21" s="13"/>
    </row>
    <row r="22" spans="1:14" ht="15" customHeight="1">
      <c r="A22" s="197"/>
      <c r="B22" s="196" t="s">
        <v>33</v>
      </c>
      <c r="C22" s="42" t="s">
        <v>34</v>
      </c>
      <c r="D22" s="53" cm="1">
        <f t="array" ref="D22:G22">'Ro-Ro'!B35:E35</f>
        <v>6978922</v>
      </c>
      <c r="E22" s="53">
        <v>6843068</v>
      </c>
      <c r="F22" s="53">
        <v>31813106</v>
      </c>
      <c r="G22" s="53">
        <v>31320435</v>
      </c>
      <c r="H22" s="61">
        <f t="shared" ref="H22:H30" si="4">G22-F22</f>
        <v>-492671</v>
      </c>
      <c r="I22" s="62">
        <f t="shared" si="1"/>
        <v>-1.5486416195891053</v>
      </c>
      <c r="J22" s="13"/>
      <c r="K22" s="13"/>
      <c r="L22" s="13"/>
      <c r="M22" s="13"/>
    </row>
    <row r="23" spans="1:14" ht="15" customHeight="1">
      <c r="A23" s="197"/>
      <c r="B23" s="196"/>
      <c r="C23" s="44" t="s">
        <v>35</v>
      </c>
      <c r="D23" s="63" cm="1">
        <f t="array" ref="D23:G23">'Ro-Ro UTIS'!B35:E35</f>
        <v>300747</v>
      </c>
      <c r="E23" s="63">
        <v>291378</v>
      </c>
      <c r="F23" s="63">
        <v>1357659</v>
      </c>
      <c r="G23" s="63">
        <v>1332822</v>
      </c>
      <c r="H23" s="64">
        <f t="shared" si="4"/>
        <v>-24837</v>
      </c>
      <c r="I23" s="65">
        <f t="shared" si="1"/>
        <v>-1.8293989875218983</v>
      </c>
      <c r="J23" s="13"/>
      <c r="K23" s="13"/>
      <c r="L23" s="13"/>
      <c r="M23" s="13"/>
    </row>
    <row r="24" spans="1:14" ht="15" customHeight="1">
      <c r="A24" s="197"/>
      <c r="B24" s="196" t="s">
        <v>36</v>
      </c>
      <c r="C24" s="42" t="s">
        <v>2</v>
      </c>
      <c r="D24" s="53" cm="1">
        <f t="array" ref="D24:G24">TEUS!B35:E35</f>
        <v>1677216.25</v>
      </c>
      <c r="E24" s="53">
        <v>1675278</v>
      </c>
      <c r="F24" s="53">
        <v>7583561.25</v>
      </c>
      <c r="G24" s="53">
        <v>7806649.75</v>
      </c>
      <c r="H24" s="61">
        <f t="shared" si="4"/>
        <v>223088.5</v>
      </c>
      <c r="I24" s="62">
        <f t="shared" si="1"/>
        <v>2.9417379598536257</v>
      </c>
      <c r="J24" s="13"/>
      <c r="K24" s="13"/>
      <c r="L24" s="13"/>
      <c r="M24" s="13"/>
    </row>
    <row r="25" spans="1:14" ht="15" customHeight="1">
      <c r="A25" s="197"/>
      <c r="B25" s="196"/>
      <c r="C25" s="35" t="s">
        <v>40</v>
      </c>
      <c r="D25" s="63" cm="1">
        <f t="array" ref="D25:G25">'TEUS tránsito'!B35:E35</f>
        <v>895361.25</v>
      </c>
      <c r="E25" s="63">
        <v>860970.5</v>
      </c>
      <c r="F25" s="63">
        <v>3937178</v>
      </c>
      <c r="G25" s="63">
        <v>4058175</v>
      </c>
      <c r="H25" s="64">
        <f t="shared" si="4"/>
        <v>120997</v>
      </c>
      <c r="I25" s="65">
        <f t="shared" si="1"/>
        <v>3.0731910012704589</v>
      </c>
      <c r="J25" s="13"/>
      <c r="K25" s="13"/>
      <c r="L25" s="13"/>
      <c r="M25" s="13"/>
    </row>
    <row r="26" spans="1:14" ht="15" customHeight="1">
      <c r="A26" s="197"/>
      <c r="B26" s="196"/>
      <c r="C26" s="35" t="s">
        <v>171</v>
      </c>
      <c r="D26" s="63" cm="1">
        <f t="array" ref="D26:G26">'TEUS nacional'!B35:E35</f>
        <v>180331.5</v>
      </c>
      <c r="E26" s="63">
        <v>193538.75</v>
      </c>
      <c r="F26" s="63">
        <v>878342</v>
      </c>
      <c r="G26" s="63">
        <v>894057.5</v>
      </c>
      <c r="H26" s="64">
        <f t="shared" si="4"/>
        <v>15715.5</v>
      </c>
      <c r="I26" s="65">
        <f t="shared" si="1"/>
        <v>1.7892233321416882</v>
      </c>
      <c r="J26" s="13"/>
      <c r="K26" s="13"/>
      <c r="L26" s="13"/>
      <c r="M26" s="13"/>
    </row>
    <row r="27" spans="1:14" ht="15" customHeight="1">
      <c r="A27" s="197"/>
      <c r="B27" s="196"/>
      <c r="C27" s="35" t="s">
        <v>170</v>
      </c>
      <c r="D27" s="63" cm="1">
        <f t="array" ref="D27:G27">'TEUS exterior'!B35:E35</f>
        <v>601523.5</v>
      </c>
      <c r="E27" s="63">
        <v>620768.75</v>
      </c>
      <c r="F27" s="63">
        <v>2768041.25</v>
      </c>
      <c r="G27" s="63">
        <v>2854417.25</v>
      </c>
      <c r="H27" s="64">
        <f t="shared" si="4"/>
        <v>86376</v>
      </c>
      <c r="I27" s="65">
        <f t="shared" si="1"/>
        <v>3.1204737284894151</v>
      </c>
      <c r="J27" s="13"/>
      <c r="K27" s="13"/>
      <c r="L27" s="13"/>
      <c r="M27" s="13"/>
    </row>
    <row r="28" spans="1:14" ht="15" customHeight="1">
      <c r="A28" s="197"/>
      <c r="B28" s="196" t="s">
        <v>37</v>
      </c>
      <c r="C28" s="42" t="s">
        <v>41</v>
      </c>
      <c r="D28" s="53" cm="1">
        <f t="array" ref="D28:G28">'Buques número'!B35:E35</f>
        <v>14340</v>
      </c>
      <c r="E28" s="53">
        <v>14106</v>
      </c>
      <c r="F28" s="53">
        <v>63424</v>
      </c>
      <c r="G28" s="53">
        <v>61045</v>
      </c>
      <c r="H28" s="61">
        <f t="shared" si="4"/>
        <v>-2379</v>
      </c>
      <c r="I28" s="62">
        <f t="shared" si="1"/>
        <v>-3.7509460141271376</v>
      </c>
      <c r="J28" s="13"/>
      <c r="K28" s="13"/>
      <c r="L28" s="13"/>
      <c r="M28" s="13"/>
    </row>
    <row r="29" spans="1:14" ht="15" customHeight="1">
      <c r="A29" s="197"/>
      <c r="B29" s="196"/>
      <c r="C29" s="42" t="s">
        <v>42</v>
      </c>
      <c r="D29" s="53" cm="1">
        <f t="array" ref="D29:G29">'Buques GT'!B35:E35</f>
        <v>239825762</v>
      </c>
      <c r="E29" s="53">
        <v>230295231</v>
      </c>
      <c r="F29" s="53">
        <v>1087978003</v>
      </c>
      <c r="G29" s="53">
        <v>1064372479</v>
      </c>
      <c r="H29" s="61">
        <f t="shared" si="4"/>
        <v>-23605524</v>
      </c>
      <c r="I29" s="62">
        <f t="shared" si="1"/>
        <v>-2.1696692336526979</v>
      </c>
      <c r="J29" s="13"/>
      <c r="K29" s="13"/>
      <c r="L29" s="13"/>
      <c r="M29" s="13"/>
    </row>
    <row r="30" spans="1:14" ht="15" customHeight="1">
      <c r="A30" s="197"/>
      <c r="B30" s="196"/>
      <c r="C30" s="35" t="s">
        <v>43</v>
      </c>
      <c r="D30" s="63" cm="1">
        <f t="array" ref="D30:G30">Cruceros!B35:E35</f>
        <v>532</v>
      </c>
      <c r="E30" s="63">
        <v>502</v>
      </c>
      <c r="F30" s="63">
        <v>2109</v>
      </c>
      <c r="G30" s="63">
        <v>2099</v>
      </c>
      <c r="H30" s="64">
        <f t="shared" si="4"/>
        <v>-10</v>
      </c>
      <c r="I30" s="65">
        <f t="shared" si="1"/>
        <v>-0.47415836889521756</v>
      </c>
      <c r="J30" s="13"/>
      <c r="K30" s="13"/>
      <c r="L30" s="13"/>
      <c r="M30" s="13"/>
    </row>
    <row r="31" spans="1:14" ht="15" customHeight="1">
      <c r="A31" s="197"/>
      <c r="B31" s="196" t="s">
        <v>38</v>
      </c>
      <c r="C31" s="42" t="s">
        <v>2</v>
      </c>
      <c r="D31" s="53" cm="1">
        <f t="array" ref="D31:G31">'Pasajeros total'!B35:E35</f>
        <v>3416435</v>
      </c>
      <c r="E31" s="53">
        <v>3407532</v>
      </c>
      <c r="F31" s="53">
        <v>14066658</v>
      </c>
      <c r="G31" s="53">
        <v>13866330</v>
      </c>
      <c r="H31" s="61">
        <f>G31-F31</f>
        <v>-200328</v>
      </c>
      <c r="I31" s="62">
        <f>((G31*100/F31)-100)</f>
        <v>-1.4241335788500749</v>
      </c>
      <c r="J31" s="13"/>
      <c r="K31" s="13"/>
      <c r="L31" s="13"/>
      <c r="M31" s="13"/>
    </row>
    <row r="32" spans="1:14" ht="15" customHeight="1">
      <c r="A32" s="197"/>
      <c r="B32" s="196"/>
      <c r="C32" s="35" t="s">
        <v>44</v>
      </c>
      <c r="D32" s="63" cm="1">
        <f t="array" ref="D32:G32">'Pasajeros regulares'!B35:E35</f>
        <v>2131851</v>
      </c>
      <c r="E32" s="63">
        <v>2182478</v>
      </c>
      <c r="F32" s="63">
        <v>8909162</v>
      </c>
      <c r="G32" s="63">
        <v>8662568</v>
      </c>
      <c r="H32" s="64">
        <f>G32-F32</f>
        <v>-246594</v>
      </c>
      <c r="I32" s="65">
        <f>((G32*100/F32)-100)</f>
        <v>-2.7678697502638272</v>
      </c>
      <c r="J32" s="13"/>
      <c r="K32" s="13"/>
      <c r="L32" s="13"/>
      <c r="M32" s="13"/>
    </row>
    <row r="33" spans="1:13" ht="15" customHeight="1">
      <c r="A33" s="197"/>
      <c r="B33" s="196"/>
      <c r="C33" s="35" t="s">
        <v>45</v>
      </c>
      <c r="D33" s="63" cm="1">
        <f t="array" ref="D33:G33">'Pasajeros crucero'!B35:E35</f>
        <v>1284584</v>
      </c>
      <c r="E33" s="63">
        <v>1225054</v>
      </c>
      <c r="F33" s="63">
        <v>5157496</v>
      </c>
      <c r="G33" s="63">
        <v>5203762</v>
      </c>
      <c r="H33" s="64">
        <f>G33-F33</f>
        <v>46266</v>
      </c>
      <c r="I33" s="65">
        <f>((G33*100/F33)-100)</f>
        <v>0.89706322603061039</v>
      </c>
      <c r="J33" s="13"/>
      <c r="K33" s="13"/>
      <c r="L33" s="13"/>
      <c r="M33" s="13"/>
    </row>
    <row r="34" spans="1:13" ht="15" customHeight="1">
      <c r="A34" s="197"/>
      <c r="B34" s="196" t="s">
        <v>39</v>
      </c>
      <c r="C34" s="42" t="s">
        <v>46</v>
      </c>
      <c r="D34" s="53" cm="1">
        <f t="array" ref="D34:G34">'Automóviles régimen pasaje'!B35:E35</f>
        <v>560530</v>
      </c>
      <c r="E34" s="53">
        <v>576822</v>
      </c>
      <c r="F34" s="53">
        <v>2449612</v>
      </c>
      <c r="G34" s="53">
        <v>2400917</v>
      </c>
      <c r="H34" s="61">
        <f>G34-F34</f>
        <v>-48695</v>
      </c>
      <c r="I34" s="62">
        <f>((G34*100/F34)-100)</f>
        <v>-1.9878658334462784</v>
      </c>
      <c r="J34" s="13"/>
      <c r="K34" s="13"/>
      <c r="L34" s="13"/>
      <c r="M34" s="13"/>
    </row>
    <row r="35" spans="1:13" ht="15" customHeight="1">
      <c r="A35" s="197"/>
      <c r="B35" s="196"/>
      <c r="C35" s="42" t="s">
        <v>164</v>
      </c>
      <c r="D35" s="53" cm="1">
        <f t="array" ref="D35:G35">'Automóviles régimen mercancía'!B35:E35</f>
        <v>341552</v>
      </c>
      <c r="E35" s="53">
        <v>313396</v>
      </c>
      <c r="F35" s="53">
        <v>0</v>
      </c>
      <c r="G35" s="53">
        <v>0</v>
      </c>
      <c r="H35" s="61">
        <f>G35-F35</f>
        <v>0</v>
      </c>
      <c r="I35" s="62" t="e">
        <f>((G35*100/F35)-100)</f>
        <v>#DIV/0!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4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E0DD-23AE-4E1B-A253-E8E01803C2C6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4"/>
      <c r="D1" s="32"/>
      <c r="E1" s="32"/>
      <c r="H1" s="32"/>
      <c r="I1" s="32"/>
      <c r="L1" s="32"/>
      <c r="M1" s="32"/>
    </row>
    <row r="2" spans="1:15" ht="21">
      <c r="A2" s="81"/>
      <c r="B2" s="81"/>
      <c r="C2" s="84"/>
    </row>
    <row r="3" spans="1:15" ht="21">
      <c r="A3" s="84"/>
      <c r="B3" s="84"/>
      <c r="C3" s="84"/>
    </row>
    <row r="4" spans="1:15">
      <c r="A4" s="85" t="s">
        <v>51</v>
      </c>
      <c r="B4" s="31"/>
      <c r="N4" s="115" t="s">
        <v>172</v>
      </c>
    </row>
    <row r="5" spans="1:15">
      <c r="A5" s="85"/>
      <c r="B5" s="85"/>
      <c r="C5" s="209" t="s">
        <v>3</v>
      </c>
      <c r="D5" s="209"/>
      <c r="E5" s="209"/>
      <c r="F5" s="209"/>
      <c r="G5" s="209" t="s">
        <v>4</v>
      </c>
      <c r="H5" s="209"/>
      <c r="I5" s="209"/>
      <c r="J5" s="209"/>
      <c r="K5" s="209" t="s">
        <v>5</v>
      </c>
      <c r="L5" s="209"/>
      <c r="M5" s="209"/>
      <c r="N5" s="209"/>
    </row>
    <row r="6" spans="1:15">
      <c r="A6" s="207" t="s">
        <v>88</v>
      </c>
      <c r="B6" s="207"/>
      <c r="C6" s="210" t="s">
        <v>89</v>
      </c>
      <c r="D6" s="210"/>
      <c r="E6" s="211" t="s">
        <v>12</v>
      </c>
      <c r="F6" s="211"/>
      <c r="G6" s="211" t="s">
        <v>89</v>
      </c>
      <c r="H6" s="211"/>
      <c r="I6" s="211" t="s">
        <v>12</v>
      </c>
      <c r="J6" s="211"/>
      <c r="K6" s="211" t="s">
        <v>89</v>
      </c>
      <c r="L6" s="211"/>
      <c r="M6" s="211" t="s">
        <v>12</v>
      </c>
      <c r="N6" s="211"/>
    </row>
    <row r="7" spans="1:15">
      <c r="A7" s="207"/>
      <c r="B7" s="207"/>
      <c r="C7" s="183">
        <v>2025</v>
      </c>
      <c r="D7" s="183">
        <v>2026</v>
      </c>
      <c r="E7" s="90" t="s">
        <v>13</v>
      </c>
      <c r="F7" s="90" t="s">
        <v>14</v>
      </c>
      <c r="G7" s="183">
        <v>2025</v>
      </c>
      <c r="H7" s="183">
        <v>2026</v>
      </c>
      <c r="I7" s="90" t="s">
        <v>13</v>
      </c>
      <c r="J7" s="90" t="s">
        <v>14</v>
      </c>
      <c r="K7" s="183">
        <v>2025</v>
      </c>
      <c r="L7" s="183">
        <v>2026</v>
      </c>
      <c r="M7" s="90" t="s">
        <v>13</v>
      </c>
      <c r="N7" s="90" t="s">
        <v>14</v>
      </c>
    </row>
    <row r="8" spans="1:15">
      <c r="A8" s="208" t="s">
        <v>90</v>
      </c>
      <c r="B8" s="104" t="s">
        <v>91</v>
      </c>
      <c r="C8" s="105"/>
      <c r="D8" s="94"/>
      <c r="E8" s="100">
        <f>D8-C8</f>
        <v>0</v>
      </c>
      <c r="F8" s="106" t="e">
        <f>((D8*100/C8)-100)</f>
        <v>#DIV/0!</v>
      </c>
      <c r="G8" s="93"/>
      <c r="H8" s="94"/>
      <c r="I8" s="100">
        <f>H8-G8</f>
        <v>0</v>
      </c>
      <c r="J8" s="106" t="e">
        <f>((H8*100/G8)-100)</f>
        <v>#DIV/0!</v>
      </c>
      <c r="K8" s="93"/>
      <c r="L8" s="94"/>
      <c r="M8" s="100">
        <f>L8-K8</f>
        <v>0</v>
      </c>
      <c r="N8" s="106" t="e">
        <f>((L8*100/K8)-100)</f>
        <v>#DIV/0!</v>
      </c>
      <c r="O8" s="134"/>
    </row>
    <row r="9" spans="1:15">
      <c r="A9" s="208"/>
      <c r="B9" s="118" t="s">
        <v>92</v>
      </c>
      <c r="C9" s="119"/>
      <c r="D9" s="117"/>
      <c r="E9" s="88">
        <f>D9-C9</f>
        <v>0</v>
      </c>
      <c r="F9" s="89" t="e">
        <f>((D9*100/C9)-100)</f>
        <v>#DIV/0!</v>
      </c>
      <c r="G9" s="130"/>
      <c r="H9" s="117"/>
      <c r="I9" s="88">
        <f>H9-G9</f>
        <v>0</v>
      </c>
      <c r="J9" s="89" t="e">
        <f>((H9*100/G9)-100)</f>
        <v>#DIV/0!</v>
      </c>
      <c r="K9" s="130"/>
      <c r="L9" s="117"/>
      <c r="M9" s="88">
        <f>L9-K9</f>
        <v>0</v>
      </c>
      <c r="N9" s="91" t="e">
        <f>((L9*100/K9)-100)</f>
        <v>#DIV/0!</v>
      </c>
    </row>
    <row r="10" spans="1:15">
      <c r="A10" s="208"/>
      <c r="B10" s="92" t="s">
        <v>93</v>
      </c>
      <c r="C10" s="95"/>
      <c r="D10" s="96"/>
      <c r="E10" s="88">
        <f t="shared" ref="E10:E15" si="0">D10-C10</f>
        <v>0</v>
      </c>
      <c r="F10" s="89" t="e">
        <f t="shared" ref="F10:F16" si="1">((D10*100/C10)-100)</f>
        <v>#DIV/0!</v>
      </c>
      <c r="G10" s="97"/>
      <c r="H10" s="96"/>
      <c r="I10" s="88">
        <f t="shared" ref="I10:I15" si="2">H10-G10</f>
        <v>0</v>
      </c>
      <c r="J10" s="89" t="e">
        <f t="shared" ref="J10:J16" si="3">((H10*100/G10)-100)</f>
        <v>#DIV/0!</v>
      </c>
      <c r="K10" s="97"/>
      <c r="L10" s="96"/>
      <c r="M10" s="88">
        <f t="shared" ref="M10:M15" si="4">L10-K10</f>
        <v>0</v>
      </c>
      <c r="N10" s="91" t="e">
        <f t="shared" ref="N10:N16" si="5">((L10*100/K10)-100)</f>
        <v>#DIV/0!</v>
      </c>
    </row>
    <row r="11" spans="1:15">
      <c r="A11" s="208"/>
      <c r="B11" s="118" t="s">
        <v>94</v>
      </c>
      <c r="C11" s="119"/>
      <c r="D11" s="117"/>
      <c r="E11" s="88">
        <f t="shared" si="0"/>
        <v>0</v>
      </c>
      <c r="F11" s="89" t="e">
        <f t="shared" si="1"/>
        <v>#DIV/0!</v>
      </c>
      <c r="G11" s="130"/>
      <c r="H11" s="117"/>
      <c r="I11" s="88">
        <f t="shared" si="2"/>
        <v>0</v>
      </c>
      <c r="J11" s="89" t="e">
        <f t="shared" si="3"/>
        <v>#DIV/0!</v>
      </c>
      <c r="K11" s="130"/>
      <c r="L11" s="117"/>
      <c r="M11" s="88">
        <f t="shared" si="4"/>
        <v>0</v>
      </c>
      <c r="N11" s="91" t="e">
        <f t="shared" si="5"/>
        <v>#DIV/0!</v>
      </c>
    </row>
    <row r="12" spans="1:15">
      <c r="A12" s="208"/>
      <c r="B12" s="92" t="s">
        <v>95</v>
      </c>
      <c r="C12" s="95"/>
      <c r="D12" s="96"/>
      <c r="E12" s="88">
        <f t="shared" si="0"/>
        <v>0</v>
      </c>
      <c r="F12" s="89" t="e">
        <f t="shared" si="1"/>
        <v>#DIV/0!</v>
      </c>
      <c r="G12" s="97"/>
      <c r="H12" s="96"/>
      <c r="I12" s="88">
        <f t="shared" si="2"/>
        <v>0</v>
      </c>
      <c r="J12" s="89" t="e">
        <f t="shared" si="3"/>
        <v>#DIV/0!</v>
      </c>
      <c r="K12" s="97"/>
      <c r="L12" s="96"/>
      <c r="M12" s="88">
        <f t="shared" si="4"/>
        <v>0</v>
      </c>
      <c r="N12" s="91" t="e">
        <f t="shared" si="5"/>
        <v>#DIV/0!</v>
      </c>
    </row>
    <row r="13" spans="1:15">
      <c r="A13" s="208"/>
      <c r="B13" s="118" t="s">
        <v>96</v>
      </c>
      <c r="C13" s="119"/>
      <c r="D13" s="117"/>
      <c r="E13" s="88">
        <f t="shared" si="0"/>
        <v>0</v>
      </c>
      <c r="F13" s="89" t="e">
        <f t="shared" si="1"/>
        <v>#DIV/0!</v>
      </c>
      <c r="G13" s="130"/>
      <c r="H13" s="117"/>
      <c r="I13" s="88">
        <f t="shared" si="2"/>
        <v>0</v>
      </c>
      <c r="J13" s="89" t="e">
        <f t="shared" si="3"/>
        <v>#DIV/0!</v>
      </c>
      <c r="K13" s="130"/>
      <c r="L13" s="117"/>
      <c r="M13" s="88">
        <f t="shared" si="4"/>
        <v>0</v>
      </c>
      <c r="N13" s="91" t="e">
        <f t="shared" si="5"/>
        <v>#DIV/0!</v>
      </c>
    </row>
    <row r="14" spans="1:15">
      <c r="A14" s="208"/>
      <c r="B14" s="92" t="s">
        <v>97</v>
      </c>
      <c r="C14" s="95"/>
      <c r="D14" s="96"/>
      <c r="E14" s="88">
        <f t="shared" si="0"/>
        <v>0</v>
      </c>
      <c r="F14" s="89" t="e">
        <f t="shared" si="1"/>
        <v>#DIV/0!</v>
      </c>
      <c r="G14" s="97"/>
      <c r="H14" s="96"/>
      <c r="I14" s="88">
        <f t="shared" si="2"/>
        <v>0</v>
      </c>
      <c r="J14" s="89" t="e">
        <f t="shared" si="3"/>
        <v>#DIV/0!</v>
      </c>
      <c r="K14" s="97"/>
      <c r="L14" s="96"/>
      <c r="M14" s="88">
        <f t="shared" si="4"/>
        <v>0</v>
      </c>
      <c r="N14" s="91" t="e">
        <f t="shared" si="5"/>
        <v>#DIV/0!</v>
      </c>
    </row>
    <row r="15" spans="1:15">
      <c r="A15" s="208"/>
      <c r="B15" s="118" t="s">
        <v>98</v>
      </c>
      <c r="C15" s="119"/>
      <c r="D15" s="117"/>
      <c r="E15" s="88">
        <f t="shared" si="0"/>
        <v>0</v>
      </c>
      <c r="F15" s="89" t="e">
        <f t="shared" si="1"/>
        <v>#DIV/0!</v>
      </c>
      <c r="G15" s="130"/>
      <c r="H15" s="117"/>
      <c r="I15" s="88">
        <f t="shared" si="2"/>
        <v>0</v>
      </c>
      <c r="J15" s="89" t="e">
        <f t="shared" si="3"/>
        <v>#DIV/0!</v>
      </c>
      <c r="K15" s="130"/>
      <c r="L15" s="117"/>
      <c r="M15" s="88">
        <f t="shared" si="4"/>
        <v>0</v>
      </c>
      <c r="N15" s="91" t="e">
        <f t="shared" si="5"/>
        <v>#DIV/0!</v>
      </c>
    </row>
    <row r="16" spans="1:15">
      <c r="A16" s="208"/>
      <c r="B16" s="107" t="s">
        <v>99</v>
      </c>
      <c r="C16" s="108"/>
      <c r="D16" s="99"/>
      <c r="E16" s="102">
        <f>D16-C16</f>
        <v>0</v>
      </c>
      <c r="F16" s="89" t="e">
        <f t="shared" si="1"/>
        <v>#DIV/0!</v>
      </c>
      <c r="G16" s="98"/>
      <c r="H16" s="99"/>
      <c r="I16" s="102">
        <f>H16-G16</f>
        <v>0</v>
      </c>
      <c r="J16" s="89" t="e">
        <f t="shared" si="3"/>
        <v>#DIV/0!</v>
      </c>
      <c r="K16" s="98"/>
      <c r="L16" s="99"/>
      <c r="M16" s="102">
        <f>L16-K16</f>
        <v>0</v>
      </c>
      <c r="N16" s="91" t="e">
        <f t="shared" si="5"/>
        <v>#DIV/0!</v>
      </c>
    </row>
    <row r="17" spans="1:14">
      <c r="A17" s="204" t="s">
        <v>100</v>
      </c>
      <c r="B17" s="120" t="s">
        <v>101</v>
      </c>
      <c r="C17" s="121"/>
      <c r="D17" s="122"/>
      <c r="E17" s="100">
        <f>D17-C17</f>
        <v>0</v>
      </c>
      <c r="F17" s="106" t="e">
        <f>((D17*100/C17)-100)</f>
        <v>#DIV/0!</v>
      </c>
      <c r="G17" s="131"/>
      <c r="H17" s="122"/>
      <c r="I17" s="100">
        <f>H17-G17</f>
        <v>0</v>
      </c>
      <c r="J17" s="106" t="e">
        <f>((H17*100/G17)-100)</f>
        <v>#DIV/0!</v>
      </c>
      <c r="K17" s="131"/>
      <c r="L17" s="122"/>
      <c r="M17" s="100">
        <f>L17-K17</f>
        <v>0</v>
      </c>
      <c r="N17" s="101" t="e">
        <f>((L17*100/K17)-100)</f>
        <v>#DIV/0!</v>
      </c>
    </row>
    <row r="18" spans="1:14">
      <c r="A18" s="204"/>
      <c r="B18" s="92" t="s">
        <v>102</v>
      </c>
      <c r="C18" s="95"/>
      <c r="D18" s="96"/>
      <c r="E18" s="88">
        <f>D18-C18</f>
        <v>0</v>
      </c>
      <c r="F18" s="89" t="e">
        <f>((D18*100/C18)-100)</f>
        <v>#DIV/0!</v>
      </c>
      <c r="G18" s="97"/>
      <c r="H18" s="96"/>
      <c r="I18" s="88">
        <f>H18-G18</f>
        <v>0</v>
      </c>
      <c r="J18" s="89" t="e">
        <f>((H18*100/G18)-100)</f>
        <v>#DIV/0!</v>
      </c>
      <c r="K18" s="97"/>
      <c r="L18" s="96"/>
      <c r="M18" s="88">
        <f>L18-K18</f>
        <v>0</v>
      </c>
      <c r="N18" s="91" t="e">
        <f>((L18*100/K18)-100)</f>
        <v>#DIV/0!</v>
      </c>
    </row>
    <row r="19" spans="1:14">
      <c r="A19" s="204"/>
      <c r="B19" s="118" t="s">
        <v>103</v>
      </c>
      <c r="C19" s="119"/>
      <c r="D19" s="117"/>
      <c r="E19" s="88">
        <f t="shared" ref="E19:E20" si="6">D19-C19</f>
        <v>0</v>
      </c>
      <c r="F19" s="89" t="e">
        <f t="shared" ref="F19:F20" si="7">((D19*100/C19)-100)</f>
        <v>#DIV/0!</v>
      </c>
      <c r="G19" s="130"/>
      <c r="H19" s="117"/>
      <c r="I19" s="88">
        <f t="shared" ref="I19:I20" si="8">H19-G19</f>
        <v>0</v>
      </c>
      <c r="J19" s="89" t="e">
        <f t="shared" ref="J19:J20" si="9">((H19*100/G19)-100)</f>
        <v>#DIV/0!</v>
      </c>
      <c r="K19" s="130"/>
      <c r="L19" s="117"/>
      <c r="M19" s="88">
        <f t="shared" ref="M19:M20" si="10">L19-K19</f>
        <v>0</v>
      </c>
      <c r="N19" s="91" t="e">
        <f t="shared" ref="N19:N20" si="11">((L19*100/K19)-100)</f>
        <v>#DIV/0!</v>
      </c>
    </row>
    <row r="20" spans="1:14">
      <c r="A20" s="204"/>
      <c r="B20" s="92" t="s">
        <v>104</v>
      </c>
      <c r="C20" s="95"/>
      <c r="D20" s="96"/>
      <c r="E20" s="88">
        <f t="shared" si="6"/>
        <v>0</v>
      </c>
      <c r="F20" s="89" t="e">
        <f t="shared" si="7"/>
        <v>#DIV/0!</v>
      </c>
      <c r="G20" s="97"/>
      <c r="H20" s="96"/>
      <c r="I20" s="88">
        <f t="shared" si="8"/>
        <v>0</v>
      </c>
      <c r="J20" s="89" t="e">
        <f t="shared" si="9"/>
        <v>#DIV/0!</v>
      </c>
      <c r="K20" s="97"/>
      <c r="L20" s="96"/>
      <c r="M20" s="88">
        <f t="shared" si="10"/>
        <v>0</v>
      </c>
      <c r="N20" s="91" t="e">
        <f t="shared" si="11"/>
        <v>#DIV/0!</v>
      </c>
    </row>
    <row r="21" spans="1:14">
      <c r="A21" s="204"/>
      <c r="B21" s="123" t="s">
        <v>105</v>
      </c>
      <c r="C21" s="124"/>
      <c r="D21" s="125"/>
      <c r="E21" s="102">
        <f t="shared" ref="E21:E32" si="12">D21-C21</f>
        <v>0</v>
      </c>
      <c r="F21" s="89" t="e">
        <f t="shared" ref="F21:F32" si="13">((D21*100/C21)-100)</f>
        <v>#DIV/0!</v>
      </c>
      <c r="G21" s="132"/>
      <c r="H21" s="125"/>
      <c r="I21" s="102">
        <f t="shared" ref="I21:I32" si="14">H21-G21</f>
        <v>0</v>
      </c>
      <c r="J21" s="89" t="e">
        <f t="shared" ref="J21:J32" si="15">((H21*100/G21)-100)</f>
        <v>#DIV/0!</v>
      </c>
      <c r="K21" s="132"/>
      <c r="L21" s="125"/>
      <c r="M21" s="102">
        <f t="shared" ref="M21:M32" si="16">L21-K21</f>
        <v>0</v>
      </c>
      <c r="N21" s="91" t="e">
        <f t="shared" ref="N21:N32" si="17">((L21*100/K21)-100)</f>
        <v>#DIV/0!</v>
      </c>
    </row>
    <row r="22" spans="1:14">
      <c r="A22" s="204" t="s">
        <v>106</v>
      </c>
      <c r="B22" s="104" t="s">
        <v>107</v>
      </c>
      <c r="C22" s="105"/>
      <c r="D22" s="94"/>
      <c r="E22" s="100">
        <f t="shared" si="12"/>
        <v>0</v>
      </c>
      <c r="F22" s="106" t="e">
        <f t="shared" si="13"/>
        <v>#DIV/0!</v>
      </c>
      <c r="G22" s="93"/>
      <c r="H22" s="94"/>
      <c r="I22" s="100">
        <f t="shared" si="14"/>
        <v>0</v>
      </c>
      <c r="J22" s="106" t="e">
        <f t="shared" si="15"/>
        <v>#DIV/0!</v>
      </c>
      <c r="K22" s="93"/>
      <c r="L22" s="94"/>
      <c r="M22" s="100">
        <f t="shared" si="16"/>
        <v>0</v>
      </c>
      <c r="N22" s="101" t="e">
        <f t="shared" si="17"/>
        <v>#DIV/0!</v>
      </c>
    </row>
    <row r="23" spans="1:14">
      <c r="A23" s="204"/>
      <c r="B23" s="123" t="s">
        <v>108</v>
      </c>
      <c r="C23" s="124"/>
      <c r="D23" s="125"/>
      <c r="E23" s="102">
        <f t="shared" si="12"/>
        <v>0</v>
      </c>
      <c r="F23" s="109" t="e">
        <f t="shared" si="13"/>
        <v>#DIV/0!</v>
      </c>
      <c r="G23" s="132"/>
      <c r="H23" s="125"/>
      <c r="I23" s="102">
        <f t="shared" si="14"/>
        <v>0</v>
      </c>
      <c r="J23" s="109" t="e">
        <f t="shared" si="15"/>
        <v>#DIV/0!</v>
      </c>
      <c r="K23" s="132"/>
      <c r="L23" s="125"/>
      <c r="M23" s="102">
        <f t="shared" si="16"/>
        <v>0</v>
      </c>
      <c r="N23" s="103" t="e">
        <f t="shared" si="17"/>
        <v>#DIV/0!</v>
      </c>
    </row>
    <row r="24" spans="1:14">
      <c r="A24" s="204" t="s">
        <v>109</v>
      </c>
      <c r="B24" s="104" t="s">
        <v>110</v>
      </c>
      <c r="C24" s="105"/>
      <c r="D24" s="94"/>
      <c r="E24" s="100">
        <f t="shared" si="12"/>
        <v>0</v>
      </c>
      <c r="F24" s="106" t="e">
        <f t="shared" si="13"/>
        <v>#DIV/0!</v>
      </c>
      <c r="G24" s="93"/>
      <c r="H24" s="94"/>
      <c r="I24" s="100">
        <f t="shared" si="14"/>
        <v>0</v>
      </c>
      <c r="J24" s="106" t="e">
        <f t="shared" si="15"/>
        <v>#DIV/0!</v>
      </c>
      <c r="K24" s="93"/>
      <c r="L24" s="94"/>
      <c r="M24" s="100">
        <f t="shared" si="16"/>
        <v>0</v>
      </c>
      <c r="N24" s="101" t="e">
        <f t="shared" si="17"/>
        <v>#DIV/0!</v>
      </c>
    </row>
    <row r="25" spans="1:14">
      <c r="A25" s="204"/>
      <c r="B25" s="118" t="s">
        <v>111</v>
      </c>
      <c r="C25" s="119"/>
      <c r="D25" s="117"/>
      <c r="E25" s="88">
        <f t="shared" si="12"/>
        <v>0</v>
      </c>
      <c r="F25" s="89" t="e">
        <f t="shared" si="13"/>
        <v>#DIV/0!</v>
      </c>
      <c r="G25" s="130"/>
      <c r="H25" s="117"/>
      <c r="I25" s="88">
        <f t="shared" si="14"/>
        <v>0</v>
      </c>
      <c r="J25" s="89" t="e">
        <f t="shared" si="15"/>
        <v>#DIV/0!</v>
      </c>
      <c r="K25" s="130"/>
      <c r="L25" s="117"/>
      <c r="M25" s="88">
        <f t="shared" si="16"/>
        <v>0</v>
      </c>
      <c r="N25" s="91" t="e">
        <f t="shared" si="17"/>
        <v>#DIV/0!</v>
      </c>
    </row>
    <row r="26" spans="1:14">
      <c r="A26" s="204"/>
      <c r="B26" s="110" t="s">
        <v>112</v>
      </c>
      <c r="C26" s="108"/>
      <c r="D26" s="99"/>
      <c r="E26" s="102">
        <f t="shared" si="12"/>
        <v>0</v>
      </c>
      <c r="F26" s="89" t="e">
        <f t="shared" si="13"/>
        <v>#DIV/0!</v>
      </c>
      <c r="G26" s="98"/>
      <c r="H26" s="99"/>
      <c r="I26" s="102">
        <f t="shared" si="14"/>
        <v>0</v>
      </c>
      <c r="J26" s="89" t="e">
        <f t="shared" si="15"/>
        <v>#DIV/0!</v>
      </c>
      <c r="K26" s="98"/>
      <c r="L26" s="99"/>
      <c r="M26" s="102">
        <f t="shared" si="16"/>
        <v>0</v>
      </c>
      <c r="N26" s="91" t="e">
        <f t="shared" si="17"/>
        <v>#DIV/0!</v>
      </c>
    </row>
    <row r="27" spans="1:14" ht="26.4">
      <c r="A27" s="114" t="s">
        <v>113</v>
      </c>
      <c r="B27" s="126" t="s">
        <v>114</v>
      </c>
      <c r="C27" s="127"/>
      <c r="D27" s="128"/>
      <c r="E27" s="111">
        <f t="shared" si="12"/>
        <v>0</v>
      </c>
      <c r="F27" s="112" t="e">
        <f t="shared" si="13"/>
        <v>#DIV/0!</v>
      </c>
      <c r="G27" s="133"/>
      <c r="H27" s="128"/>
      <c r="I27" s="111">
        <f t="shared" si="14"/>
        <v>0</v>
      </c>
      <c r="J27" s="112" t="e">
        <f t="shared" si="15"/>
        <v>#DIV/0!</v>
      </c>
      <c r="K27" s="133"/>
      <c r="L27" s="128"/>
      <c r="M27" s="111">
        <f t="shared" si="16"/>
        <v>0</v>
      </c>
      <c r="N27" s="113" t="e">
        <f t="shared" si="17"/>
        <v>#DIV/0!</v>
      </c>
    </row>
    <row r="28" spans="1:14">
      <c r="A28" s="204" t="s">
        <v>115</v>
      </c>
      <c r="B28" s="104" t="s">
        <v>116</v>
      </c>
      <c r="C28" s="105"/>
      <c r="D28" s="94"/>
      <c r="E28" s="88">
        <f t="shared" si="12"/>
        <v>0</v>
      </c>
      <c r="F28" s="106" t="e">
        <f t="shared" si="13"/>
        <v>#DIV/0!</v>
      </c>
      <c r="G28" s="93"/>
      <c r="H28" s="94"/>
      <c r="I28" s="88">
        <f t="shared" si="14"/>
        <v>0</v>
      </c>
      <c r="J28" s="106" t="e">
        <f t="shared" si="15"/>
        <v>#DIV/0!</v>
      </c>
      <c r="K28" s="93"/>
      <c r="L28" s="94"/>
      <c r="M28" s="88">
        <f t="shared" si="16"/>
        <v>0</v>
      </c>
      <c r="N28" s="101" t="e">
        <f t="shared" si="17"/>
        <v>#DIV/0!</v>
      </c>
    </row>
    <row r="29" spans="1:14">
      <c r="A29" s="204"/>
      <c r="B29" s="118" t="s">
        <v>117</v>
      </c>
      <c r="C29" s="119"/>
      <c r="D29" s="117"/>
      <c r="E29" s="88">
        <f t="shared" si="12"/>
        <v>0</v>
      </c>
      <c r="F29" s="89" t="e">
        <f t="shared" si="13"/>
        <v>#DIV/0!</v>
      </c>
      <c r="G29" s="130"/>
      <c r="H29" s="117"/>
      <c r="I29" s="88">
        <f t="shared" si="14"/>
        <v>0</v>
      </c>
      <c r="J29" s="89" t="e">
        <f t="shared" si="15"/>
        <v>#DIV/0!</v>
      </c>
      <c r="K29" s="130"/>
      <c r="L29" s="117"/>
      <c r="M29" s="88">
        <f t="shared" si="16"/>
        <v>0</v>
      </c>
      <c r="N29" s="91" t="e">
        <f t="shared" si="17"/>
        <v>#DIV/0!</v>
      </c>
    </row>
    <row r="30" spans="1:14">
      <c r="A30" s="204"/>
      <c r="B30" s="107" t="s">
        <v>118</v>
      </c>
      <c r="C30" s="108"/>
      <c r="D30" s="99"/>
      <c r="E30" s="102">
        <f t="shared" si="12"/>
        <v>0</v>
      </c>
      <c r="F30" s="109" t="e">
        <f t="shared" si="13"/>
        <v>#DIV/0!</v>
      </c>
      <c r="G30" s="98"/>
      <c r="H30" s="99"/>
      <c r="I30" s="102">
        <f t="shared" si="14"/>
        <v>0</v>
      </c>
      <c r="J30" s="109" t="e">
        <f t="shared" si="15"/>
        <v>#DIV/0!</v>
      </c>
      <c r="K30" s="98"/>
      <c r="L30" s="99"/>
      <c r="M30" s="102">
        <f t="shared" si="16"/>
        <v>0</v>
      </c>
      <c r="N30" s="103" t="e">
        <f t="shared" si="17"/>
        <v>#DIV/0!</v>
      </c>
    </row>
    <row r="31" spans="1:14">
      <c r="A31" s="204" t="s">
        <v>119</v>
      </c>
      <c r="B31" s="120" t="s">
        <v>120</v>
      </c>
      <c r="C31" s="121"/>
      <c r="D31" s="122"/>
      <c r="E31" s="88">
        <f t="shared" si="12"/>
        <v>0</v>
      </c>
      <c r="F31" s="106" t="e">
        <f t="shared" si="13"/>
        <v>#DIV/0!</v>
      </c>
      <c r="G31" s="131"/>
      <c r="H31" s="122"/>
      <c r="I31" s="88">
        <f t="shared" si="14"/>
        <v>0</v>
      </c>
      <c r="J31" s="106" t="e">
        <f t="shared" si="15"/>
        <v>#DIV/0!</v>
      </c>
      <c r="K31" s="131"/>
      <c r="L31" s="122"/>
      <c r="M31" s="88">
        <f t="shared" si="16"/>
        <v>0</v>
      </c>
      <c r="N31" s="101" t="e">
        <f t="shared" si="17"/>
        <v>#DIV/0!</v>
      </c>
    </row>
    <row r="32" spans="1:14">
      <c r="A32" s="204"/>
      <c r="B32" s="92" t="s">
        <v>121</v>
      </c>
      <c r="C32" s="95"/>
      <c r="D32" s="96"/>
      <c r="E32" s="88">
        <f t="shared" si="12"/>
        <v>0</v>
      </c>
      <c r="F32" s="89" t="e">
        <f t="shared" si="13"/>
        <v>#DIV/0!</v>
      </c>
      <c r="G32" s="97"/>
      <c r="H32" s="96"/>
      <c r="I32" s="88">
        <f t="shared" si="14"/>
        <v>0</v>
      </c>
      <c r="J32" s="89" t="e">
        <f t="shared" si="15"/>
        <v>#DIV/0!</v>
      </c>
      <c r="K32" s="97"/>
      <c r="L32" s="96"/>
      <c r="M32" s="88">
        <f t="shared" si="16"/>
        <v>0</v>
      </c>
      <c r="N32" s="91" t="e">
        <f t="shared" si="17"/>
        <v>#DIV/0!</v>
      </c>
    </row>
    <row r="33" spans="1:14">
      <c r="A33" s="204"/>
      <c r="B33" s="118" t="s">
        <v>122</v>
      </c>
      <c r="C33" s="119"/>
      <c r="D33" s="117"/>
      <c r="E33" s="88">
        <f t="shared" ref="E33:E39" si="18">D33-C33</f>
        <v>0</v>
      </c>
      <c r="F33" s="89" t="e">
        <f t="shared" ref="F33:F40" si="19">((D33*100/C33)-100)</f>
        <v>#DIV/0!</v>
      </c>
      <c r="G33" s="130"/>
      <c r="H33" s="117"/>
      <c r="I33" s="88">
        <f t="shared" ref="I33:I39" si="20">H33-G33</f>
        <v>0</v>
      </c>
      <c r="J33" s="89" t="e">
        <f t="shared" ref="J33:J40" si="21">((H33*100/G33)-100)</f>
        <v>#DIV/0!</v>
      </c>
      <c r="K33" s="130"/>
      <c r="L33" s="117"/>
      <c r="M33" s="88">
        <f t="shared" ref="M33:M39" si="22">L33-K33</f>
        <v>0</v>
      </c>
      <c r="N33" s="91" t="e">
        <f t="shared" ref="N33:N40" si="23">((L33*100/K33)-100)</f>
        <v>#DIV/0!</v>
      </c>
    </row>
    <row r="34" spans="1:14">
      <c r="A34" s="204"/>
      <c r="B34" s="92" t="s">
        <v>123</v>
      </c>
      <c r="C34" s="95"/>
      <c r="D34" s="96"/>
      <c r="E34" s="88">
        <f t="shared" si="18"/>
        <v>0</v>
      </c>
      <c r="F34" s="89" t="e">
        <f>((D34*100/C34)-100)</f>
        <v>#DIV/0!</v>
      </c>
      <c r="G34" s="97"/>
      <c r="H34" s="96"/>
      <c r="I34" s="88">
        <f t="shared" si="20"/>
        <v>0</v>
      </c>
      <c r="J34" s="89" t="e">
        <f>((H34*100/G34)-100)</f>
        <v>#DIV/0!</v>
      </c>
      <c r="K34" s="97"/>
      <c r="L34" s="96"/>
      <c r="M34" s="88">
        <f t="shared" si="22"/>
        <v>0</v>
      </c>
      <c r="N34" s="91" t="e">
        <f>((L34*100/K34)-100)</f>
        <v>#DIV/0!</v>
      </c>
    </row>
    <row r="35" spans="1:14">
      <c r="A35" s="204"/>
      <c r="B35" s="118" t="s">
        <v>124</v>
      </c>
      <c r="C35" s="119"/>
      <c r="D35" s="117"/>
      <c r="E35" s="88">
        <f t="shared" si="18"/>
        <v>0</v>
      </c>
      <c r="F35" s="89" t="e">
        <f t="shared" si="19"/>
        <v>#DIV/0!</v>
      </c>
      <c r="G35" s="130"/>
      <c r="H35" s="117"/>
      <c r="I35" s="88">
        <f t="shared" si="20"/>
        <v>0</v>
      </c>
      <c r="J35" s="89" t="e">
        <f t="shared" si="21"/>
        <v>#DIV/0!</v>
      </c>
      <c r="K35" s="130"/>
      <c r="L35" s="117"/>
      <c r="M35" s="88">
        <f t="shared" si="22"/>
        <v>0</v>
      </c>
      <c r="N35" s="91" t="e">
        <f t="shared" si="23"/>
        <v>#DIV/0!</v>
      </c>
    </row>
    <row r="36" spans="1:14">
      <c r="A36" s="204"/>
      <c r="B36" s="92" t="s">
        <v>125</v>
      </c>
      <c r="C36" s="95"/>
      <c r="D36" s="96"/>
      <c r="E36" s="88">
        <f t="shared" si="18"/>
        <v>0</v>
      </c>
      <c r="F36" s="89" t="e">
        <f t="shared" si="19"/>
        <v>#DIV/0!</v>
      </c>
      <c r="G36" s="97"/>
      <c r="H36" s="96"/>
      <c r="I36" s="88">
        <f t="shared" si="20"/>
        <v>0</v>
      </c>
      <c r="J36" s="89" t="e">
        <f t="shared" si="21"/>
        <v>#DIV/0!</v>
      </c>
      <c r="K36" s="97"/>
      <c r="L36" s="96"/>
      <c r="M36" s="88">
        <f t="shared" si="22"/>
        <v>0</v>
      </c>
      <c r="N36" s="91" t="e">
        <f t="shared" si="23"/>
        <v>#DIV/0!</v>
      </c>
    </row>
    <row r="37" spans="1:14">
      <c r="A37" s="204"/>
      <c r="B37" s="129" t="s">
        <v>126</v>
      </c>
      <c r="C37" s="119"/>
      <c r="D37" s="117"/>
      <c r="E37" s="88">
        <f t="shared" si="18"/>
        <v>0</v>
      </c>
      <c r="F37" s="89" t="e">
        <f t="shared" si="19"/>
        <v>#DIV/0!</v>
      </c>
      <c r="G37" s="130"/>
      <c r="H37" s="117"/>
      <c r="I37" s="88">
        <f t="shared" si="20"/>
        <v>0</v>
      </c>
      <c r="J37" s="89" t="e">
        <f t="shared" si="21"/>
        <v>#DIV/0!</v>
      </c>
      <c r="K37" s="130"/>
      <c r="L37" s="117"/>
      <c r="M37" s="88">
        <f t="shared" si="22"/>
        <v>0</v>
      </c>
      <c r="N37" s="91" t="e">
        <f t="shared" si="23"/>
        <v>#DIV/0!</v>
      </c>
    </row>
    <row r="38" spans="1:14">
      <c r="A38" s="204"/>
      <c r="B38" s="92" t="s">
        <v>127</v>
      </c>
      <c r="C38" s="95"/>
      <c r="D38" s="96"/>
      <c r="E38" s="88">
        <f t="shared" si="18"/>
        <v>0</v>
      </c>
      <c r="F38" s="89" t="e">
        <f t="shared" si="19"/>
        <v>#DIV/0!</v>
      </c>
      <c r="G38" s="97"/>
      <c r="H38" s="96"/>
      <c r="I38" s="88">
        <f t="shared" si="20"/>
        <v>0</v>
      </c>
      <c r="J38" s="89" t="e">
        <f t="shared" si="21"/>
        <v>#DIV/0!</v>
      </c>
      <c r="K38" s="97"/>
      <c r="L38" s="96"/>
      <c r="M38" s="88">
        <f t="shared" si="22"/>
        <v>0</v>
      </c>
      <c r="N38" s="91" t="e">
        <f t="shared" si="23"/>
        <v>#DIV/0!</v>
      </c>
    </row>
    <row r="39" spans="1:14">
      <c r="A39" s="204"/>
      <c r="B39" s="118" t="s">
        <v>128</v>
      </c>
      <c r="C39" s="119"/>
      <c r="D39" s="117"/>
      <c r="E39" s="88">
        <f t="shared" si="18"/>
        <v>0</v>
      </c>
      <c r="F39" s="89" t="e">
        <f t="shared" si="19"/>
        <v>#DIV/0!</v>
      </c>
      <c r="G39" s="130"/>
      <c r="H39" s="117"/>
      <c r="I39" s="88">
        <f t="shared" si="20"/>
        <v>0</v>
      </c>
      <c r="J39" s="89" t="e">
        <f t="shared" si="21"/>
        <v>#DIV/0!</v>
      </c>
      <c r="K39" s="130"/>
      <c r="L39" s="117"/>
      <c r="M39" s="88">
        <f t="shared" si="22"/>
        <v>0</v>
      </c>
      <c r="N39" s="91" t="e">
        <f t="shared" si="23"/>
        <v>#DIV/0!</v>
      </c>
    </row>
    <row r="40" spans="1:14">
      <c r="A40" s="204"/>
      <c r="B40" s="107" t="s">
        <v>129</v>
      </c>
      <c r="C40" s="108"/>
      <c r="D40" s="99"/>
      <c r="E40" s="102">
        <f>D40-C40</f>
        <v>0</v>
      </c>
      <c r="F40" s="89" t="e">
        <f t="shared" si="19"/>
        <v>#DIV/0!</v>
      </c>
      <c r="G40" s="98"/>
      <c r="H40" s="99"/>
      <c r="I40" s="102">
        <f>H40-G40</f>
        <v>0</v>
      </c>
      <c r="J40" s="89" t="e">
        <f t="shared" si="21"/>
        <v>#DIV/0!</v>
      </c>
      <c r="K40" s="98"/>
      <c r="L40" s="99"/>
      <c r="M40" s="102">
        <f>L40-K40</f>
        <v>0</v>
      </c>
      <c r="N40" s="91" t="e">
        <f t="shared" si="23"/>
        <v>#DIV/0!</v>
      </c>
    </row>
    <row r="41" spans="1:14">
      <c r="A41" s="204" t="s">
        <v>130</v>
      </c>
      <c r="B41" s="120" t="s">
        <v>131</v>
      </c>
      <c r="C41" s="121"/>
      <c r="D41" s="122"/>
      <c r="E41" s="100">
        <f>D41-C41</f>
        <v>0</v>
      </c>
      <c r="F41" s="106" t="e">
        <f t="shared" ref="F41:F48" si="24">((D41*100/C41)-100)</f>
        <v>#DIV/0!</v>
      </c>
      <c r="G41" s="131"/>
      <c r="H41" s="122"/>
      <c r="I41" s="100">
        <f>H41-G41</f>
        <v>0</v>
      </c>
      <c r="J41" s="106" t="e">
        <f t="shared" ref="J41:J48" si="25">((H41*100/G41)-100)</f>
        <v>#DIV/0!</v>
      </c>
      <c r="K41" s="131"/>
      <c r="L41" s="122"/>
      <c r="M41" s="100">
        <f>L41-K41</f>
        <v>0</v>
      </c>
      <c r="N41" s="101" t="e">
        <f t="shared" ref="N41:N48" si="26">((L41*100/K41)-100)</f>
        <v>#DIV/0!</v>
      </c>
    </row>
    <row r="42" spans="1:14">
      <c r="A42" s="204"/>
      <c r="B42" s="92" t="s">
        <v>132</v>
      </c>
      <c r="C42" s="95"/>
      <c r="D42" s="96"/>
      <c r="E42" s="88">
        <f>D42-C42</f>
        <v>0</v>
      </c>
      <c r="F42" s="89" t="e">
        <f t="shared" si="24"/>
        <v>#DIV/0!</v>
      </c>
      <c r="G42" s="97"/>
      <c r="H42" s="96"/>
      <c r="I42" s="88">
        <f>H42-G42</f>
        <v>0</v>
      </c>
      <c r="J42" s="89" t="e">
        <f t="shared" si="25"/>
        <v>#DIV/0!</v>
      </c>
      <c r="K42" s="97"/>
      <c r="L42" s="96"/>
      <c r="M42" s="88">
        <f>L42-K42</f>
        <v>0</v>
      </c>
      <c r="N42" s="91" t="e">
        <f t="shared" si="26"/>
        <v>#DIV/0!</v>
      </c>
    </row>
    <row r="43" spans="1:14">
      <c r="A43" s="204"/>
      <c r="B43" s="118" t="s">
        <v>133</v>
      </c>
      <c r="C43" s="119"/>
      <c r="D43" s="117"/>
      <c r="E43" s="88">
        <f t="shared" ref="E43:E44" si="27">D43-C43</f>
        <v>0</v>
      </c>
      <c r="F43" s="89" t="e">
        <f t="shared" si="24"/>
        <v>#DIV/0!</v>
      </c>
      <c r="G43" s="130"/>
      <c r="H43" s="117"/>
      <c r="I43" s="88">
        <f t="shared" ref="I43:I44" si="28">H43-G43</f>
        <v>0</v>
      </c>
      <c r="J43" s="89" t="e">
        <f t="shared" si="25"/>
        <v>#DIV/0!</v>
      </c>
      <c r="K43" s="130"/>
      <c r="L43" s="117"/>
      <c r="M43" s="88">
        <f t="shared" ref="M43:M44" si="29">L43-K43</f>
        <v>0</v>
      </c>
      <c r="N43" s="91" t="e">
        <f t="shared" si="26"/>
        <v>#DIV/0!</v>
      </c>
    </row>
    <row r="44" spans="1:14">
      <c r="A44" s="204"/>
      <c r="B44" s="107" t="s">
        <v>134</v>
      </c>
      <c r="C44" s="108"/>
      <c r="D44" s="99"/>
      <c r="E44" s="88">
        <f t="shared" si="27"/>
        <v>0</v>
      </c>
      <c r="F44" s="109" t="e">
        <f t="shared" si="24"/>
        <v>#DIV/0!</v>
      </c>
      <c r="G44" s="98"/>
      <c r="H44" s="99"/>
      <c r="I44" s="88">
        <f t="shared" si="28"/>
        <v>0</v>
      </c>
      <c r="J44" s="109" t="e">
        <f t="shared" si="25"/>
        <v>#DIV/0!</v>
      </c>
      <c r="K44" s="98"/>
      <c r="L44" s="99"/>
      <c r="M44" s="88">
        <f t="shared" si="29"/>
        <v>0</v>
      </c>
      <c r="N44" s="103" t="e">
        <f t="shared" si="26"/>
        <v>#DIV/0!</v>
      </c>
    </row>
    <row r="45" spans="1:14">
      <c r="A45" s="205" t="s">
        <v>135</v>
      </c>
      <c r="B45" s="120" t="s">
        <v>136</v>
      </c>
      <c r="C45" s="121"/>
      <c r="D45" s="122"/>
      <c r="E45" s="100">
        <f>D45-C45</f>
        <v>0</v>
      </c>
      <c r="F45" s="106" t="e">
        <f t="shared" si="24"/>
        <v>#DIV/0!</v>
      </c>
      <c r="G45" s="131"/>
      <c r="H45" s="122"/>
      <c r="I45" s="100">
        <f>H45-G45</f>
        <v>0</v>
      </c>
      <c r="J45" s="106" t="e">
        <f t="shared" si="25"/>
        <v>#DIV/0!</v>
      </c>
      <c r="K45" s="131"/>
      <c r="L45" s="122"/>
      <c r="M45" s="100">
        <f>L45-K45</f>
        <v>0</v>
      </c>
      <c r="N45" s="101" t="e">
        <f t="shared" si="26"/>
        <v>#DIV/0!</v>
      </c>
    </row>
    <row r="46" spans="1:14">
      <c r="A46" s="205"/>
      <c r="B46" s="92" t="s">
        <v>137</v>
      </c>
      <c r="C46" s="95"/>
      <c r="D46" s="96"/>
      <c r="E46" s="88">
        <f>D46-C46</f>
        <v>0</v>
      </c>
      <c r="F46" s="89" t="e">
        <f t="shared" si="24"/>
        <v>#DIV/0!</v>
      </c>
      <c r="G46" s="97"/>
      <c r="H46" s="96"/>
      <c r="I46" s="88">
        <f>H46-G46</f>
        <v>0</v>
      </c>
      <c r="J46" s="89" t="e">
        <f t="shared" si="25"/>
        <v>#DIV/0!</v>
      </c>
      <c r="K46" s="97"/>
      <c r="L46" s="96"/>
      <c r="M46" s="88">
        <f>L46-K46</f>
        <v>0</v>
      </c>
      <c r="N46" s="91" t="e">
        <f t="shared" si="26"/>
        <v>#DIV/0!</v>
      </c>
    </row>
    <row r="47" spans="1:14">
      <c r="A47" s="205"/>
      <c r="B47" s="123" t="s">
        <v>138</v>
      </c>
      <c r="C47" s="124"/>
      <c r="D47" s="125"/>
      <c r="E47" s="102">
        <f>D47-C47</f>
        <v>0</v>
      </c>
      <c r="F47" s="109" t="e">
        <f t="shared" si="24"/>
        <v>#DIV/0!</v>
      </c>
      <c r="G47" s="132"/>
      <c r="H47" s="125"/>
      <c r="I47" s="102">
        <f>H47-G47</f>
        <v>0</v>
      </c>
      <c r="J47" s="109" t="e">
        <f t="shared" si="25"/>
        <v>#DIV/0!</v>
      </c>
      <c r="K47" s="132"/>
      <c r="L47" s="125"/>
      <c r="M47" s="102">
        <f>L47-K47</f>
        <v>0</v>
      </c>
      <c r="N47" s="103" t="e">
        <f t="shared" si="26"/>
        <v>#DIV/0!</v>
      </c>
    </row>
    <row r="48" spans="1:14">
      <c r="A48" s="206" t="s">
        <v>139</v>
      </c>
      <c r="B48" s="206"/>
      <c r="C48" s="86">
        <f>SUM(C8:C47)</f>
        <v>0</v>
      </c>
      <c r="D48" s="86">
        <f>SUM(D8:D47)</f>
        <v>0</v>
      </c>
      <c r="E48" s="86">
        <f>D48-C48</f>
        <v>0</v>
      </c>
      <c r="F48" s="87" t="e">
        <f t="shared" si="24"/>
        <v>#DIV/0!</v>
      </c>
      <c r="G48" s="86">
        <f>SUM(G8:G47)</f>
        <v>0</v>
      </c>
      <c r="H48" s="86">
        <f>SUM(H8:H47)</f>
        <v>0</v>
      </c>
      <c r="I48" s="86">
        <f>H48-G48</f>
        <v>0</v>
      </c>
      <c r="J48" s="87" t="e">
        <f t="shared" si="25"/>
        <v>#DIV/0!</v>
      </c>
      <c r="K48" s="86">
        <f>SUM(K8:K47)</f>
        <v>0</v>
      </c>
      <c r="L48" s="86">
        <f>SUM(L8:L47)</f>
        <v>0</v>
      </c>
      <c r="M48" s="86">
        <f>L48-K48</f>
        <v>0</v>
      </c>
      <c r="N48" s="87" t="e">
        <f t="shared" si="26"/>
        <v>#DIV/0!</v>
      </c>
    </row>
    <row r="49" spans="1:14">
      <c r="A49" s="116" t="s">
        <v>49</v>
      </c>
      <c r="B49" s="83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3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2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1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5FFD-AE07-41CB-8641-759C8C170545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4"/>
      <c r="D1" s="32"/>
      <c r="E1" s="32"/>
      <c r="H1" s="32"/>
      <c r="I1" s="32"/>
      <c r="L1" s="32"/>
      <c r="M1" s="32"/>
    </row>
    <row r="2" spans="1:15" ht="15" customHeight="1">
      <c r="A2" s="81"/>
      <c r="B2" s="81"/>
      <c r="C2" s="84"/>
    </row>
    <row r="3" spans="1:15" ht="15" customHeight="1">
      <c r="A3" s="84"/>
      <c r="B3" s="84"/>
      <c r="C3" s="84"/>
    </row>
    <row r="4" spans="1:15" ht="15" customHeight="1">
      <c r="A4" s="85" t="s">
        <v>51</v>
      </c>
      <c r="B4" s="31"/>
      <c r="N4" s="115" t="s">
        <v>172</v>
      </c>
    </row>
    <row r="5" spans="1:15" ht="19.2" customHeight="1">
      <c r="A5" s="85"/>
      <c r="B5" s="85"/>
      <c r="C5" s="209" t="s">
        <v>3</v>
      </c>
      <c r="D5" s="209"/>
      <c r="E5" s="209"/>
      <c r="F5" s="209"/>
      <c r="G5" s="209" t="s">
        <v>4</v>
      </c>
      <c r="H5" s="209"/>
      <c r="I5" s="209"/>
      <c r="J5" s="209"/>
      <c r="K5" s="209" t="s">
        <v>5</v>
      </c>
      <c r="L5" s="209"/>
      <c r="M5" s="209"/>
      <c r="N5" s="209"/>
    </row>
    <row r="6" spans="1:15" ht="19.5" customHeight="1">
      <c r="A6" s="212" t="s">
        <v>88</v>
      </c>
      <c r="B6" s="212"/>
      <c r="C6" s="210" t="s">
        <v>89</v>
      </c>
      <c r="D6" s="210"/>
      <c r="E6" s="211" t="s">
        <v>12</v>
      </c>
      <c r="F6" s="211"/>
      <c r="G6" s="211" t="s">
        <v>89</v>
      </c>
      <c r="H6" s="211"/>
      <c r="I6" s="211" t="s">
        <v>12</v>
      </c>
      <c r="J6" s="211"/>
      <c r="K6" s="211" t="s">
        <v>89</v>
      </c>
      <c r="L6" s="211"/>
      <c r="M6" s="211" t="s">
        <v>12</v>
      </c>
      <c r="N6" s="211"/>
    </row>
    <row r="7" spans="1:15" ht="19.5" customHeight="1">
      <c r="A7" s="212"/>
      <c r="B7" s="212"/>
      <c r="C7" s="183">
        <v>2025</v>
      </c>
      <c r="D7" s="183">
        <v>2026</v>
      </c>
      <c r="E7" s="90" t="s">
        <v>13</v>
      </c>
      <c r="F7" s="90" t="s">
        <v>14</v>
      </c>
      <c r="G7" s="183">
        <v>2025</v>
      </c>
      <c r="H7" s="183">
        <v>2026</v>
      </c>
      <c r="I7" s="90" t="s">
        <v>13</v>
      </c>
      <c r="J7" s="90" t="s">
        <v>14</v>
      </c>
      <c r="K7" s="183">
        <v>2025</v>
      </c>
      <c r="L7" s="183">
        <v>2026</v>
      </c>
      <c r="M7" s="90" t="s">
        <v>13</v>
      </c>
      <c r="N7" s="90" t="s">
        <v>14</v>
      </c>
    </row>
    <row r="8" spans="1:15" s="140" customFormat="1" ht="19.5" customHeight="1">
      <c r="A8" s="184" t="s">
        <v>90</v>
      </c>
      <c r="B8" s="185" t="s">
        <v>91</v>
      </c>
      <c r="C8" s="186">
        <v>25078328</v>
      </c>
      <c r="D8" s="187">
        <v>25178769</v>
      </c>
      <c r="E8" s="188">
        <v>100441</v>
      </c>
      <c r="F8" s="189">
        <v>0.40050915675080029</v>
      </c>
      <c r="G8" s="190">
        <v>0</v>
      </c>
      <c r="H8" s="187">
        <v>0</v>
      </c>
      <c r="I8" s="188">
        <v>0</v>
      </c>
      <c r="J8" s="189" t="s">
        <v>151</v>
      </c>
      <c r="K8" s="190">
        <v>2767</v>
      </c>
      <c r="L8" s="187">
        <v>1100</v>
      </c>
      <c r="M8" s="188">
        <v>-1667</v>
      </c>
      <c r="N8" s="189">
        <v>-60.245753523671837</v>
      </c>
      <c r="O8" s="154"/>
    </row>
    <row r="9" spans="1:15" s="140" customFormat="1" ht="19.5" customHeight="1">
      <c r="A9" s="184" t="s">
        <v>90</v>
      </c>
      <c r="B9" s="185" t="s">
        <v>92</v>
      </c>
      <c r="C9" s="186">
        <v>4424022</v>
      </c>
      <c r="D9" s="187">
        <v>5018429</v>
      </c>
      <c r="E9" s="188">
        <v>594407</v>
      </c>
      <c r="F9" s="189">
        <v>13.43589611444067</v>
      </c>
      <c r="G9" s="190">
        <v>0</v>
      </c>
      <c r="H9" s="187">
        <v>0</v>
      </c>
      <c r="I9" s="188">
        <v>0</v>
      </c>
      <c r="J9" s="189" t="s">
        <v>151</v>
      </c>
      <c r="K9" s="190">
        <v>208179</v>
      </c>
      <c r="L9" s="187">
        <v>188623</v>
      </c>
      <c r="M9" s="188">
        <v>-19556</v>
      </c>
      <c r="N9" s="189">
        <v>-9.3938389558985307</v>
      </c>
      <c r="O9" s="154"/>
    </row>
    <row r="10" spans="1:15" s="140" customFormat="1" ht="19.5" customHeight="1">
      <c r="A10" s="184" t="s">
        <v>90</v>
      </c>
      <c r="B10" s="185" t="s">
        <v>93</v>
      </c>
      <c r="C10" s="186">
        <v>10159908</v>
      </c>
      <c r="D10" s="187">
        <v>9822263</v>
      </c>
      <c r="E10" s="188">
        <v>-337645</v>
      </c>
      <c r="F10" s="189">
        <v>-3.323307651998419</v>
      </c>
      <c r="G10" s="190">
        <v>0</v>
      </c>
      <c r="H10" s="187">
        <v>0</v>
      </c>
      <c r="I10" s="188">
        <v>0</v>
      </c>
      <c r="J10" s="189" t="s">
        <v>151</v>
      </c>
      <c r="K10" s="190">
        <v>15771</v>
      </c>
      <c r="L10" s="187">
        <v>24973</v>
      </c>
      <c r="M10" s="188">
        <v>9202</v>
      </c>
      <c r="N10" s="189">
        <v>58.347600025363022</v>
      </c>
      <c r="O10" s="154"/>
    </row>
    <row r="11" spans="1:15" s="140" customFormat="1" ht="19.5" customHeight="1">
      <c r="A11" s="184" t="s">
        <v>90</v>
      </c>
      <c r="B11" s="185" t="s">
        <v>94</v>
      </c>
      <c r="C11" s="186">
        <v>8597239</v>
      </c>
      <c r="D11" s="187">
        <v>9362279</v>
      </c>
      <c r="E11" s="188">
        <v>765040</v>
      </c>
      <c r="F11" s="189">
        <v>8.898670840719916</v>
      </c>
      <c r="G11" s="190">
        <v>0</v>
      </c>
      <c r="H11" s="187">
        <v>0</v>
      </c>
      <c r="I11" s="188">
        <v>0</v>
      </c>
      <c r="J11" s="189" t="s">
        <v>151</v>
      </c>
      <c r="K11" s="190">
        <v>6690</v>
      </c>
      <c r="L11" s="187">
        <v>4771</v>
      </c>
      <c r="M11" s="188">
        <v>-1919</v>
      </c>
      <c r="N11" s="189">
        <v>-28.68460388639761</v>
      </c>
      <c r="O11" s="154"/>
    </row>
    <row r="12" spans="1:15" s="140" customFormat="1" ht="19.5" customHeight="1">
      <c r="A12" s="184" t="s">
        <v>90</v>
      </c>
      <c r="B12" s="185" t="s">
        <v>95</v>
      </c>
      <c r="C12" s="186">
        <v>2399095</v>
      </c>
      <c r="D12" s="187">
        <v>2631596</v>
      </c>
      <c r="E12" s="188">
        <v>232501</v>
      </c>
      <c r="F12" s="189">
        <v>9.6911960551791339</v>
      </c>
      <c r="G12" s="190">
        <v>0</v>
      </c>
      <c r="H12" s="187">
        <v>0</v>
      </c>
      <c r="I12" s="188">
        <v>0</v>
      </c>
      <c r="J12" s="189" t="s">
        <v>151</v>
      </c>
      <c r="K12" s="190">
        <v>153900</v>
      </c>
      <c r="L12" s="187">
        <v>168394</v>
      </c>
      <c r="M12" s="188">
        <v>14494</v>
      </c>
      <c r="N12" s="189">
        <v>9.4178037686809546</v>
      </c>
      <c r="O12" s="154"/>
    </row>
    <row r="13" spans="1:15" s="140" customFormat="1" ht="19.5" customHeight="1">
      <c r="A13" s="184" t="s">
        <v>90</v>
      </c>
      <c r="B13" s="185" t="s">
        <v>96</v>
      </c>
      <c r="C13" s="186">
        <v>1066138</v>
      </c>
      <c r="D13" s="187">
        <v>901010</v>
      </c>
      <c r="E13" s="188">
        <v>-165128</v>
      </c>
      <c r="F13" s="189">
        <v>-15.488426451359951</v>
      </c>
      <c r="G13" s="190">
        <v>0</v>
      </c>
      <c r="H13" s="187">
        <v>0</v>
      </c>
      <c r="I13" s="188">
        <v>0</v>
      </c>
      <c r="J13" s="189" t="s">
        <v>151</v>
      </c>
      <c r="K13" s="190">
        <v>66351</v>
      </c>
      <c r="L13" s="187">
        <v>29683</v>
      </c>
      <c r="M13" s="188">
        <v>-36668</v>
      </c>
      <c r="N13" s="189">
        <v>-55.263673493994062</v>
      </c>
      <c r="O13" s="154"/>
    </row>
    <row r="14" spans="1:15" s="140" customFormat="1" ht="19.5" customHeight="1">
      <c r="A14" s="184" t="s">
        <v>90</v>
      </c>
      <c r="B14" s="185" t="s">
        <v>97</v>
      </c>
      <c r="C14" s="186">
        <v>0</v>
      </c>
      <c r="D14" s="187">
        <v>0</v>
      </c>
      <c r="E14" s="188">
        <v>0</v>
      </c>
      <c r="F14" s="189" t="s">
        <v>151</v>
      </c>
      <c r="G14" s="190">
        <v>3833491</v>
      </c>
      <c r="H14" s="187">
        <v>3017658</v>
      </c>
      <c r="I14" s="188">
        <v>-815833</v>
      </c>
      <c r="J14" s="189">
        <v>-21.281724673411262</v>
      </c>
      <c r="K14" s="190">
        <v>129743</v>
      </c>
      <c r="L14" s="187">
        <v>166577</v>
      </c>
      <c r="M14" s="188">
        <v>36834</v>
      </c>
      <c r="N14" s="189">
        <v>28.38997094255566</v>
      </c>
      <c r="O14" s="154"/>
    </row>
    <row r="15" spans="1:15" s="140" customFormat="1" ht="19.5" customHeight="1">
      <c r="A15" s="184" t="s">
        <v>90</v>
      </c>
      <c r="B15" s="185" t="s">
        <v>98</v>
      </c>
      <c r="C15" s="186">
        <v>7633928</v>
      </c>
      <c r="D15" s="187">
        <v>7510798</v>
      </c>
      <c r="E15" s="188">
        <v>-123130</v>
      </c>
      <c r="F15" s="189">
        <v>-1.612931114886067</v>
      </c>
      <c r="G15" s="190">
        <v>0</v>
      </c>
      <c r="H15" s="187">
        <v>0</v>
      </c>
      <c r="I15" s="188">
        <v>0</v>
      </c>
      <c r="J15" s="189" t="s">
        <v>151</v>
      </c>
      <c r="K15" s="190">
        <v>775</v>
      </c>
      <c r="L15" s="187">
        <v>1503</v>
      </c>
      <c r="M15" s="188">
        <v>728</v>
      </c>
      <c r="N15" s="189">
        <v>93.935483870967744</v>
      </c>
      <c r="O15" s="154"/>
    </row>
    <row r="16" spans="1:15" s="140" customFormat="1" ht="19.5" customHeight="1">
      <c r="A16" s="184" t="s">
        <v>90</v>
      </c>
      <c r="B16" s="185" t="s">
        <v>99</v>
      </c>
      <c r="C16" s="186">
        <v>1526108</v>
      </c>
      <c r="D16" s="187">
        <v>1712803</v>
      </c>
      <c r="E16" s="188">
        <v>186695</v>
      </c>
      <c r="F16" s="189">
        <v>12.233406810002959</v>
      </c>
      <c r="G16" s="190">
        <v>0</v>
      </c>
      <c r="H16" s="187">
        <v>0</v>
      </c>
      <c r="I16" s="188">
        <v>0</v>
      </c>
      <c r="J16" s="189" t="s">
        <v>151</v>
      </c>
      <c r="K16" s="190">
        <v>432547</v>
      </c>
      <c r="L16" s="187">
        <v>447836</v>
      </c>
      <c r="M16" s="188">
        <v>15289</v>
      </c>
      <c r="N16" s="189">
        <v>3.534644790045931</v>
      </c>
      <c r="O16" s="154"/>
    </row>
    <row r="17" spans="1:15" s="140" customFormat="1" ht="19.5" customHeight="1">
      <c r="A17" s="184" t="s">
        <v>100</v>
      </c>
      <c r="B17" s="185" t="s">
        <v>101</v>
      </c>
      <c r="C17" s="186">
        <v>0</v>
      </c>
      <c r="D17" s="187">
        <v>0</v>
      </c>
      <c r="E17" s="188">
        <v>0</v>
      </c>
      <c r="F17" s="189" t="s">
        <v>151</v>
      </c>
      <c r="G17" s="190">
        <v>3314366</v>
      </c>
      <c r="H17" s="187">
        <v>2140161</v>
      </c>
      <c r="I17" s="188">
        <v>-1174205</v>
      </c>
      <c r="J17" s="189">
        <v>-35.427740931448128</v>
      </c>
      <c r="K17" s="190">
        <v>26486</v>
      </c>
      <c r="L17" s="187">
        <v>51402</v>
      </c>
      <c r="M17" s="188">
        <v>24916</v>
      </c>
      <c r="N17" s="189">
        <v>94.072340104206006</v>
      </c>
      <c r="O17" s="154"/>
    </row>
    <row r="18" spans="1:15" s="140" customFormat="1" ht="19.5" customHeight="1">
      <c r="A18" s="184" t="s">
        <v>100</v>
      </c>
      <c r="B18" s="185" t="s">
        <v>102</v>
      </c>
      <c r="C18" s="186">
        <v>0</v>
      </c>
      <c r="D18" s="187">
        <v>0</v>
      </c>
      <c r="E18" s="188">
        <v>0</v>
      </c>
      <c r="F18" s="189" t="s">
        <v>151</v>
      </c>
      <c r="G18" s="190">
        <v>2267383</v>
      </c>
      <c r="H18" s="187">
        <v>2467952</v>
      </c>
      <c r="I18" s="188">
        <v>200569</v>
      </c>
      <c r="J18" s="189">
        <v>8.8458368083380776</v>
      </c>
      <c r="K18" s="190">
        <v>852935</v>
      </c>
      <c r="L18" s="187">
        <v>938221</v>
      </c>
      <c r="M18" s="188">
        <v>85286</v>
      </c>
      <c r="N18" s="189">
        <v>9.9991206832876998</v>
      </c>
      <c r="O18" s="154"/>
    </row>
    <row r="19" spans="1:15" s="140" customFormat="1" ht="19.5" customHeight="1">
      <c r="A19" s="184" t="s">
        <v>100</v>
      </c>
      <c r="B19" s="185" t="s">
        <v>103</v>
      </c>
      <c r="C19" s="186">
        <v>0</v>
      </c>
      <c r="D19" s="187">
        <v>0</v>
      </c>
      <c r="E19" s="188">
        <v>0</v>
      </c>
      <c r="F19" s="189" t="s">
        <v>151</v>
      </c>
      <c r="G19" s="190">
        <v>805551</v>
      </c>
      <c r="H19" s="187">
        <v>636212</v>
      </c>
      <c r="I19" s="188">
        <v>-169339</v>
      </c>
      <c r="J19" s="189">
        <v>-21.021511983722949</v>
      </c>
      <c r="K19" s="190">
        <v>536166</v>
      </c>
      <c r="L19" s="187">
        <v>631505</v>
      </c>
      <c r="M19" s="188">
        <v>95339</v>
      </c>
      <c r="N19" s="189">
        <v>17.781619871457721</v>
      </c>
      <c r="O19" s="154"/>
    </row>
    <row r="20" spans="1:15" s="140" customFormat="1" ht="19.5" customHeight="1">
      <c r="A20" s="184" t="s">
        <v>100</v>
      </c>
      <c r="B20" s="185" t="s">
        <v>104</v>
      </c>
      <c r="C20" s="186">
        <v>0</v>
      </c>
      <c r="D20" s="187">
        <v>0</v>
      </c>
      <c r="E20" s="188">
        <v>0</v>
      </c>
      <c r="F20" s="189" t="s">
        <v>151</v>
      </c>
      <c r="G20" s="190">
        <v>191117</v>
      </c>
      <c r="H20" s="187">
        <v>179121</v>
      </c>
      <c r="I20" s="188">
        <v>-11996</v>
      </c>
      <c r="J20" s="189">
        <v>-6.2767833316764126</v>
      </c>
      <c r="K20" s="190">
        <v>6395054</v>
      </c>
      <c r="L20" s="187">
        <v>6777896</v>
      </c>
      <c r="M20" s="188">
        <v>382842</v>
      </c>
      <c r="N20" s="189">
        <v>5.9865327173155984</v>
      </c>
      <c r="O20" s="154"/>
    </row>
    <row r="21" spans="1:15" s="140" customFormat="1" ht="19.5" customHeight="1">
      <c r="A21" s="184" t="s">
        <v>100</v>
      </c>
      <c r="B21" s="185" t="s">
        <v>105</v>
      </c>
      <c r="C21" s="186">
        <v>0</v>
      </c>
      <c r="D21" s="187">
        <v>0</v>
      </c>
      <c r="E21" s="188">
        <v>0</v>
      </c>
      <c r="F21" s="189" t="s">
        <v>151</v>
      </c>
      <c r="G21" s="190">
        <v>0</v>
      </c>
      <c r="H21" s="187">
        <v>0</v>
      </c>
      <c r="I21" s="188">
        <v>0</v>
      </c>
      <c r="J21" s="189" t="s">
        <v>151</v>
      </c>
      <c r="K21" s="190">
        <v>1574641</v>
      </c>
      <c r="L21" s="187">
        <v>1485736</v>
      </c>
      <c r="M21" s="188">
        <v>-88905</v>
      </c>
      <c r="N21" s="189">
        <v>-5.6460488454193722</v>
      </c>
      <c r="O21" s="154"/>
    </row>
    <row r="22" spans="1:15" s="140" customFormat="1" ht="19.5" customHeight="1">
      <c r="A22" s="184" t="s">
        <v>106</v>
      </c>
      <c r="B22" s="185" t="s">
        <v>107</v>
      </c>
      <c r="C22" s="186">
        <v>0</v>
      </c>
      <c r="D22" s="187">
        <v>0</v>
      </c>
      <c r="E22" s="188">
        <v>0</v>
      </c>
      <c r="F22" s="189" t="s">
        <v>151</v>
      </c>
      <c r="G22" s="190">
        <v>189779</v>
      </c>
      <c r="H22" s="187">
        <v>223807</v>
      </c>
      <c r="I22" s="188">
        <v>34028</v>
      </c>
      <c r="J22" s="189">
        <v>17.930329488510321</v>
      </c>
      <c r="K22" s="190">
        <v>132014</v>
      </c>
      <c r="L22" s="187">
        <v>109109</v>
      </c>
      <c r="M22" s="188">
        <v>-22905</v>
      </c>
      <c r="N22" s="189">
        <v>-17.350432529883189</v>
      </c>
      <c r="O22" s="154"/>
    </row>
    <row r="23" spans="1:15" s="140" customFormat="1" ht="19.5" customHeight="1">
      <c r="A23" s="184" t="s">
        <v>106</v>
      </c>
      <c r="B23" s="185" t="s">
        <v>108</v>
      </c>
      <c r="C23" s="186">
        <v>30874</v>
      </c>
      <c r="D23" s="187">
        <v>31068</v>
      </c>
      <c r="E23" s="188">
        <v>194</v>
      </c>
      <c r="F23" s="189">
        <v>0.62836043272656639</v>
      </c>
      <c r="G23" s="190">
        <v>6653064</v>
      </c>
      <c r="H23" s="187">
        <v>6939712</v>
      </c>
      <c r="I23" s="188">
        <v>286648</v>
      </c>
      <c r="J23" s="189">
        <v>4.3085110860199194</v>
      </c>
      <c r="K23" s="190">
        <v>1252972</v>
      </c>
      <c r="L23" s="187">
        <v>1247491</v>
      </c>
      <c r="M23" s="188">
        <v>-5481</v>
      </c>
      <c r="N23" s="189">
        <v>-0.43743994279201098</v>
      </c>
      <c r="O23" s="154"/>
    </row>
    <row r="24" spans="1:15" s="140" customFormat="1" ht="19.5" customHeight="1">
      <c r="A24" s="184" t="s">
        <v>109</v>
      </c>
      <c r="B24" s="185" t="s">
        <v>110</v>
      </c>
      <c r="C24" s="186">
        <v>0</v>
      </c>
      <c r="D24" s="187">
        <v>0</v>
      </c>
      <c r="E24" s="188">
        <v>0</v>
      </c>
      <c r="F24" s="189" t="s">
        <v>151</v>
      </c>
      <c r="G24" s="190">
        <v>124231</v>
      </c>
      <c r="H24" s="187">
        <v>169454</v>
      </c>
      <c r="I24" s="188">
        <v>45223</v>
      </c>
      <c r="J24" s="189">
        <v>36.402347240221843</v>
      </c>
      <c r="K24" s="190">
        <v>16870</v>
      </c>
      <c r="L24" s="187">
        <v>3813</v>
      </c>
      <c r="M24" s="188">
        <v>-13057</v>
      </c>
      <c r="N24" s="189">
        <v>-77.397747480735035</v>
      </c>
      <c r="O24" s="154"/>
    </row>
    <row r="25" spans="1:15" s="140" customFormat="1" ht="19.5" customHeight="1">
      <c r="A25" s="184" t="s">
        <v>109</v>
      </c>
      <c r="B25" s="185" t="s">
        <v>111</v>
      </c>
      <c r="C25" s="186">
        <v>0</v>
      </c>
      <c r="D25" s="187">
        <v>0</v>
      </c>
      <c r="E25" s="188">
        <v>0</v>
      </c>
      <c r="F25" s="189" t="s">
        <v>151</v>
      </c>
      <c r="G25" s="190">
        <v>233571</v>
      </c>
      <c r="H25" s="187">
        <v>318704</v>
      </c>
      <c r="I25" s="188">
        <v>85133</v>
      </c>
      <c r="J25" s="189">
        <v>36.448446082775689</v>
      </c>
      <c r="K25" s="190">
        <v>102847</v>
      </c>
      <c r="L25" s="187">
        <v>69404</v>
      </c>
      <c r="M25" s="188">
        <v>-33443</v>
      </c>
      <c r="N25" s="189">
        <v>-32.517234338386153</v>
      </c>
      <c r="O25" s="154"/>
    </row>
    <row r="26" spans="1:15" s="140" customFormat="1" ht="19.5" customHeight="1">
      <c r="A26" s="184" t="s">
        <v>109</v>
      </c>
      <c r="B26" s="185" t="s">
        <v>112</v>
      </c>
      <c r="C26" s="186">
        <v>120748</v>
      </c>
      <c r="D26" s="187">
        <v>90653</v>
      </c>
      <c r="E26" s="188">
        <v>-30095</v>
      </c>
      <c r="F26" s="189">
        <v>-24.923808261834569</v>
      </c>
      <c r="G26" s="190">
        <v>1303458</v>
      </c>
      <c r="H26" s="187">
        <v>1293827</v>
      </c>
      <c r="I26" s="188">
        <v>-9631</v>
      </c>
      <c r="J26" s="189">
        <v>-0.73888073110141761</v>
      </c>
      <c r="K26" s="190">
        <v>1053178</v>
      </c>
      <c r="L26" s="187">
        <v>1124652</v>
      </c>
      <c r="M26" s="188">
        <v>71474</v>
      </c>
      <c r="N26" s="189">
        <v>6.7865071241518544</v>
      </c>
      <c r="O26" s="154"/>
    </row>
    <row r="27" spans="1:15" s="140" customFormat="1" ht="19.5" customHeight="1">
      <c r="A27" s="184" t="s">
        <v>113</v>
      </c>
      <c r="B27" s="185" t="s">
        <v>114</v>
      </c>
      <c r="C27" s="186">
        <v>9899920</v>
      </c>
      <c r="D27" s="187">
        <v>10941733</v>
      </c>
      <c r="E27" s="188">
        <v>1041813</v>
      </c>
      <c r="F27" s="189">
        <v>10.52344867433273</v>
      </c>
      <c r="G27" s="190">
        <v>1100121</v>
      </c>
      <c r="H27" s="187">
        <v>917149</v>
      </c>
      <c r="I27" s="188">
        <v>-182972</v>
      </c>
      <c r="J27" s="189">
        <v>-16.63198866306524</v>
      </c>
      <c r="K27" s="190">
        <v>10788810</v>
      </c>
      <c r="L27" s="187">
        <v>9948262</v>
      </c>
      <c r="M27" s="188">
        <v>-840548</v>
      </c>
      <c r="N27" s="189">
        <v>-7.7909241148931159</v>
      </c>
      <c r="O27" s="154"/>
    </row>
    <row r="28" spans="1:15" s="140" customFormat="1" ht="19.5" customHeight="1">
      <c r="A28" s="184" t="s">
        <v>115</v>
      </c>
      <c r="B28" s="185" t="s">
        <v>116</v>
      </c>
      <c r="C28" s="186">
        <v>866650</v>
      </c>
      <c r="D28" s="187">
        <v>834806</v>
      </c>
      <c r="E28" s="188">
        <v>-31844</v>
      </c>
      <c r="F28" s="189">
        <v>-3.6743783534298728</v>
      </c>
      <c r="G28" s="190">
        <v>52727</v>
      </c>
      <c r="H28" s="187">
        <v>42999</v>
      </c>
      <c r="I28" s="188">
        <v>-9728</v>
      </c>
      <c r="J28" s="189">
        <v>-18.449750602158289</v>
      </c>
      <c r="K28" s="190">
        <v>53861</v>
      </c>
      <c r="L28" s="187">
        <v>53330</v>
      </c>
      <c r="M28" s="188">
        <v>-531</v>
      </c>
      <c r="N28" s="189">
        <v>-0.98587103841369128</v>
      </c>
      <c r="O28" s="154"/>
    </row>
    <row r="29" spans="1:15" s="140" customFormat="1" ht="19.5" customHeight="1">
      <c r="A29" s="184" t="s">
        <v>115</v>
      </c>
      <c r="B29" s="185" t="s">
        <v>117</v>
      </c>
      <c r="C29" s="186">
        <v>0</v>
      </c>
      <c r="D29" s="187">
        <v>0</v>
      </c>
      <c r="E29" s="188">
        <v>0</v>
      </c>
      <c r="F29" s="189" t="s">
        <v>151</v>
      </c>
      <c r="G29" s="190">
        <v>3050811</v>
      </c>
      <c r="H29" s="187">
        <v>2770450</v>
      </c>
      <c r="I29" s="188">
        <v>-280361</v>
      </c>
      <c r="J29" s="189">
        <v>-9.1897203727140067</v>
      </c>
      <c r="K29" s="190">
        <v>559168</v>
      </c>
      <c r="L29" s="187">
        <v>459516</v>
      </c>
      <c r="M29" s="188">
        <v>-99652</v>
      </c>
      <c r="N29" s="189">
        <v>-17.82147762389836</v>
      </c>
      <c r="O29" s="154"/>
    </row>
    <row r="30" spans="1:15" s="140" customFormat="1" ht="19.5" customHeight="1">
      <c r="A30" s="184" t="s">
        <v>115</v>
      </c>
      <c r="B30" s="185" t="s">
        <v>118</v>
      </c>
      <c r="C30" s="186">
        <v>0</v>
      </c>
      <c r="D30" s="187">
        <v>0</v>
      </c>
      <c r="E30" s="188">
        <v>0</v>
      </c>
      <c r="F30" s="189" t="s">
        <v>151</v>
      </c>
      <c r="G30" s="190">
        <v>436534</v>
      </c>
      <c r="H30" s="187">
        <v>668226</v>
      </c>
      <c r="I30" s="188">
        <v>231692</v>
      </c>
      <c r="J30" s="189">
        <v>53.075361827486518</v>
      </c>
      <c r="K30" s="190">
        <v>7888945</v>
      </c>
      <c r="L30" s="187">
        <v>7394511</v>
      </c>
      <c r="M30" s="188">
        <v>-494434</v>
      </c>
      <c r="N30" s="189">
        <v>-6.2674286612468393</v>
      </c>
      <c r="O30" s="154"/>
    </row>
    <row r="31" spans="1:15" s="140" customFormat="1" ht="19.5" customHeight="1">
      <c r="A31" s="184" t="s">
        <v>119</v>
      </c>
      <c r="B31" s="185" t="s">
        <v>120</v>
      </c>
      <c r="C31" s="186">
        <v>0</v>
      </c>
      <c r="D31" s="187">
        <v>0</v>
      </c>
      <c r="E31" s="188">
        <v>0</v>
      </c>
      <c r="F31" s="189" t="s">
        <v>151</v>
      </c>
      <c r="G31" s="190">
        <v>6353254</v>
      </c>
      <c r="H31" s="187">
        <v>6520302</v>
      </c>
      <c r="I31" s="188">
        <v>167048</v>
      </c>
      <c r="J31" s="189">
        <v>2.6293297891127878</v>
      </c>
      <c r="K31" s="190">
        <v>1049855</v>
      </c>
      <c r="L31" s="187">
        <v>1029622</v>
      </c>
      <c r="M31" s="188">
        <v>-20233</v>
      </c>
      <c r="N31" s="189">
        <v>-1.927218520652858</v>
      </c>
      <c r="O31" s="154"/>
    </row>
    <row r="32" spans="1:15" s="140" customFormat="1" ht="19.5" customHeight="1">
      <c r="A32" s="184" t="s">
        <v>119</v>
      </c>
      <c r="B32" s="185" t="s">
        <v>121</v>
      </c>
      <c r="C32" s="186">
        <v>0</v>
      </c>
      <c r="D32" s="187">
        <v>0</v>
      </c>
      <c r="E32" s="188">
        <v>0</v>
      </c>
      <c r="F32" s="189" t="s">
        <v>151</v>
      </c>
      <c r="G32" s="190">
        <v>1223564</v>
      </c>
      <c r="H32" s="187">
        <v>1488080</v>
      </c>
      <c r="I32" s="188">
        <v>264516</v>
      </c>
      <c r="J32" s="189">
        <v>21.618485015904351</v>
      </c>
      <c r="K32" s="190">
        <v>90934</v>
      </c>
      <c r="L32" s="187">
        <v>41405</v>
      </c>
      <c r="M32" s="188">
        <v>-49529</v>
      </c>
      <c r="N32" s="189">
        <v>-54.466976048562692</v>
      </c>
      <c r="O32" s="154"/>
    </row>
    <row r="33" spans="1:15" s="140" customFormat="1" ht="19.5" customHeight="1">
      <c r="A33" s="184" t="s">
        <v>119</v>
      </c>
      <c r="B33" s="185" t="s">
        <v>122</v>
      </c>
      <c r="C33" s="186">
        <v>0</v>
      </c>
      <c r="D33" s="187">
        <v>0</v>
      </c>
      <c r="E33" s="188">
        <v>0</v>
      </c>
      <c r="F33" s="189" t="s">
        <v>151</v>
      </c>
      <c r="G33" s="190">
        <v>16618</v>
      </c>
      <c r="H33" s="187">
        <v>21062</v>
      </c>
      <c r="I33" s="188">
        <v>4444</v>
      </c>
      <c r="J33" s="189">
        <v>26.742086893729692</v>
      </c>
      <c r="K33" s="190">
        <v>4603799</v>
      </c>
      <c r="L33" s="187">
        <v>5115845</v>
      </c>
      <c r="M33" s="188">
        <v>512046</v>
      </c>
      <c r="N33" s="189">
        <v>11.122249255451861</v>
      </c>
      <c r="O33" s="154"/>
    </row>
    <row r="34" spans="1:15" s="140" customFormat="1" ht="19.5" customHeight="1">
      <c r="A34" s="184" t="s">
        <v>119</v>
      </c>
      <c r="B34" s="185" t="s">
        <v>123</v>
      </c>
      <c r="C34" s="186">
        <v>54149</v>
      </c>
      <c r="D34" s="187">
        <v>59958</v>
      </c>
      <c r="E34" s="188">
        <v>5809</v>
      </c>
      <c r="F34" s="189">
        <v>10.72780660769358</v>
      </c>
      <c r="G34" s="190">
        <v>0</v>
      </c>
      <c r="H34" s="187">
        <v>0</v>
      </c>
      <c r="I34" s="188">
        <v>0</v>
      </c>
      <c r="J34" s="189" t="s">
        <v>151</v>
      </c>
      <c r="K34" s="190">
        <v>3778408</v>
      </c>
      <c r="L34" s="187">
        <v>3341984</v>
      </c>
      <c r="M34" s="188">
        <v>-436424</v>
      </c>
      <c r="N34" s="189">
        <v>-11.550473109309539</v>
      </c>
      <c r="O34" s="154"/>
    </row>
    <row r="35" spans="1:15" s="140" customFormat="1" ht="19.5" customHeight="1">
      <c r="A35" s="184" t="s">
        <v>119</v>
      </c>
      <c r="B35" s="185" t="s">
        <v>124</v>
      </c>
      <c r="C35" s="186">
        <v>0</v>
      </c>
      <c r="D35" s="187">
        <v>0</v>
      </c>
      <c r="E35" s="188">
        <v>0</v>
      </c>
      <c r="F35" s="189" t="s">
        <v>151</v>
      </c>
      <c r="G35" s="190">
        <v>0</v>
      </c>
      <c r="H35" s="187">
        <v>0</v>
      </c>
      <c r="I35" s="188">
        <v>0</v>
      </c>
      <c r="J35" s="189" t="s">
        <v>151</v>
      </c>
      <c r="K35" s="190">
        <v>1517194</v>
      </c>
      <c r="L35" s="187">
        <v>1598288</v>
      </c>
      <c r="M35" s="188">
        <v>81094</v>
      </c>
      <c r="N35" s="189">
        <v>5.3449987279148274</v>
      </c>
      <c r="O35" s="154"/>
    </row>
    <row r="36" spans="1:15" s="140" customFormat="1" ht="19.5" customHeight="1">
      <c r="A36" s="184" t="s">
        <v>119</v>
      </c>
      <c r="B36" s="185" t="s">
        <v>125</v>
      </c>
      <c r="C36" s="186">
        <v>0</v>
      </c>
      <c r="D36" s="187">
        <v>0</v>
      </c>
      <c r="E36" s="188">
        <v>0</v>
      </c>
      <c r="F36" s="189" t="s">
        <v>151</v>
      </c>
      <c r="G36" s="190">
        <v>0</v>
      </c>
      <c r="H36" s="187">
        <v>0</v>
      </c>
      <c r="I36" s="188">
        <v>0</v>
      </c>
      <c r="J36" s="189" t="s">
        <v>151</v>
      </c>
      <c r="K36" s="190">
        <v>1755241</v>
      </c>
      <c r="L36" s="187">
        <v>1657232</v>
      </c>
      <c r="M36" s="188">
        <v>-98009</v>
      </c>
      <c r="N36" s="189">
        <v>-5.5837916274745112</v>
      </c>
      <c r="O36" s="154"/>
    </row>
    <row r="37" spans="1:15" s="140" customFormat="1" ht="19.5" customHeight="1">
      <c r="A37" s="184" t="s">
        <v>119</v>
      </c>
      <c r="B37" s="185" t="s">
        <v>126</v>
      </c>
      <c r="C37" s="186">
        <v>1886753</v>
      </c>
      <c r="D37" s="187">
        <v>2315592</v>
      </c>
      <c r="E37" s="188">
        <v>428839</v>
      </c>
      <c r="F37" s="189">
        <v>22.728942262182699</v>
      </c>
      <c r="G37" s="190">
        <v>0</v>
      </c>
      <c r="H37" s="187">
        <v>0</v>
      </c>
      <c r="I37" s="188">
        <v>0</v>
      </c>
      <c r="J37" s="189" t="s">
        <v>151</v>
      </c>
      <c r="K37" s="190">
        <v>1173753</v>
      </c>
      <c r="L37" s="187">
        <v>1319388</v>
      </c>
      <c r="M37" s="188">
        <v>145635</v>
      </c>
      <c r="N37" s="189">
        <v>12.40763601882168</v>
      </c>
      <c r="O37" s="154"/>
    </row>
    <row r="38" spans="1:15" s="140" customFormat="1" ht="19.5" customHeight="1">
      <c r="A38" s="184" t="s">
        <v>119</v>
      </c>
      <c r="B38" s="185" t="s">
        <v>127</v>
      </c>
      <c r="C38" s="186">
        <v>65164</v>
      </c>
      <c r="D38" s="187">
        <v>76585</v>
      </c>
      <c r="E38" s="188">
        <v>11421</v>
      </c>
      <c r="F38" s="189">
        <v>17.52654840095758</v>
      </c>
      <c r="G38" s="190">
        <v>61781</v>
      </c>
      <c r="H38" s="187">
        <v>75658</v>
      </c>
      <c r="I38" s="188">
        <v>13877</v>
      </c>
      <c r="J38" s="189">
        <v>22.461598225991811</v>
      </c>
      <c r="K38" s="190">
        <v>8819672</v>
      </c>
      <c r="L38" s="187">
        <v>8904159</v>
      </c>
      <c r="M38" s="188">
        <v>84487</v>
      </c>
      <c r="N38" s="189">
        <v>0.95793811833365794</v>
      </c>
      <c r="O38" s="154"/>
    </row>
    <row r="39" spans="1:15" s="140" customFormat="1" ht="19.5" customHeight="1">
      <c r="A39" s="184" t="s">
        <v>119</v>
      </c>
      <c r="B39" s="185" t="s">
        <v>128</v>
      </c>
      <c r="C39" s="186">
        <v>0</v>
      </c>
      <c r="D39" s="187">
        <v>0</v>
      </c>
      <c r="E39" s="188">
        <v>0</v>
      </c>
      <c r="F39" s="189" t="s">
        <v>151</v>
      </c>
      <c r="G39" s="190">
        <v>231</v>
      </c>
      <c r="H39" s="187">
        <v>0</v>
      </c>
      <c r="I39" s="188">
        <v>-231</v>
      </c>
      <c r="J39" s="189">
        <v>-100</v>
      </c>
      <c r="K39" s="190">
        <v>1597919</v>
      </c>
      <c r="L39" s="187">
        <v>1829046</v>
      </c>
      <c r="M39" s="188">
        <v>231127</v>
      </c>
      <c r="N39" s="189">
        <v>14.464250065241099</v>
      </c>
      <c r="O39" s="154"/>
    </row>
    <row r="40" spans="1:15" s="140" customFormat="1" ht="19.5" customHeight="1">
      <c r="A40" s="184" t="s">
        <v>119</v>
      </c>
      <c r="B40" s="185" t="s">
        <v>129</v>
      </c>
      <c r="C40" s="186">
        <v>6234</v>
      </c>
      <c r="D40" s="187">
        <v>6296</v>
      </c>
      <c r="E40" s="188">
        <v>62</v>
      </c>
      <c r="F40" s="189">
        <v>0.99454603785690665</v>
      </c>
      <c r="G40" s="190">
        <v>1871450</v>
      </c>
      <c r="H40" s="187">
        <v>1837362</v>
      </c>
      <c r="I40" s="188">
        <v>-34088</v>
      </c>
      <c r="J40" s="189">
        <v>-1.8214753266183981</v>
      </c>
      <c r="K40" s="190">
        <v>1980369</v>
      </c>
      <c r="L40" s="187">
        <v>1668688</v>
      </c>
      <c r="M40" s="188">
        <v>-311681</v>
      </c>
      <c r="N40" s="189">
        <v>-15.738531556492759</v>
      </c>
      <c r="O40" s="154"/>
    </row>
    <row r="41" spans="1:15" s="140" customFormat="1" ht="19.5" customHeight="1">
      <c r="A41" s="184" t="s">
        <v>130</v>
      </c>
      <c r="B41" s="185" t="s">
        <v>131</v>
      </c>
      <c r="C41" s="186">
        <v>0</v>
      </c>
      <c r="D41" s="187">
        <v>0</v>
      </c>
      <c r="E41" s="188">
        <v>0</v>
      </c>
      <c r="F41" s="189" t="s">
        <v>151</v>
      </c>
      <c r="G41" s="190">
        <v>265635</v>
      </c>
      <c r="H41" s="187">
        <v>158008</v>
      </c>
      <c r="I41" s="188">
        <v>-107627</v>
      </c>
      <c r="J41" s="189">
        <v>-40.516874658836372</v>
      </c>
      <c r="K41" s="190">
        <v>2245483</v>
      </c>
      <c r="L41" s="187">
        <v>2314913</v>
      </c>
      <c r="M41" s="188">
        <v>69430</v>
      </c>
      <c r="N41" s="189">
        <v>3.0919851096623741</v>
      </c>
      <c r="O41" s="154"/>
    </row>
    <row r="42" spans="1:15" s="140" customFormat="1" ht="19.5" customHeight="1">
      <c r="A42" s="184" t="s">
        <v>130</v>
      </c>
      <c r="B42" s="185" t="s">
        <v>132</v>
      </c>
      <c r="C42" s="186">
        <v>0</v>
      </c>
      <c r="D42" s="187">
        <v>0</v>
      </c>
      <c r="E42" s="188">
        <v>0</v>
      </c>
      <c r="F42" s="189" t="s">
        <v>151</v>
      </c>
      <c r="G42" s="190">
        <v>0</v>
      </c>
      <c r="H42" s="187">
        <v>0</v>
      </c>
      <c r="I42" s="188">
        <v>0</v>
      </c>
      <c r="J42" s="189" t="s">
        <v>151</v>
      </c>
      <c r="K42" s="190">
        <v>4548115</v>
      </c>
      <c r="L42" s="187">
        <v>4157487</v>
      </c>
      <c r="M42" s="188">
        <v>-390628</v>
      </c>
      <c r="N42" s="189">
        <v>-8.5887889818089462</v>
      </c>
      <c r="O42" s="154"/>
    </row>
    <row r="43" spans="1:15" s="140" customFormat="1" ht="19.5" customHeight="1">
      <c r="A43" s="184" t="s">
        <v>130</v>
      </c>
      <c r="B43" s="185" t="s">
        <v>174</v>
      </c>
      <c r="C43" s="186">
        <v>0</v>
      </c>
      <c r="D43" s="187">
        <v>0</v>
      </c>
      <c r="E43" s="188">
        <v>0</v>
      </c>
      <c r="F43" s="189" t="s">
        <v>151</v>
      </c>
      <c r="G43" s="190">
        <v>0</v>
      </c>
      <c r="H43" s="187">
        <v>0</v>
      </c>
      <c r="I43" s="188">
        <v>0</v>
      </c>
      <c r="J43" s="189" t="s">
        <v>151</v>
      </c>
      <c r="K43" s="190">
        <v>5814113</v>
      </c>
      <c r="L43" s="187">
        <v>5552996</v>
      </c>
      <c r="M43" s="188">
        <v>-261117</v>
      </c>
      <c r="N43" s="189">
        <v>-4.4910891824771966</v>
      </c>
      <c r="O43" s="154"/>
    </row>
    <row r="44" spans="1:15" s="140" customFormat="1" ht="19.5" customHeight="1">
      <c r="A44" s="184" t="s">
        <v>130</v>
      </c>
      <c r="B44" s="185" t="s">
        <v>134</v>
      </c>
      <c r="C44" s="186">
        <v>1650</v>
      </c>
      <c r="D44" s="187">
        <v>582</v>
      </c>
      <c r="E44" s="188">
        <v>-1068</v>
      </c>
      <c r="F44" s="189">
        <v>-64.72727272727272</v>
      </c>
      <c r="G44" s="190">
        <v>41838</v>
      </c>
      <c r="H44" s="187">
        <v>69706</v>
      </c>
      <c r="I44" s="188">
        <v>27868</v>
      </c>
      <c r="J44" s="189">
        <v>66.609302547922937</v>
      </c>
      <c r="K44" s="190">
        <v>12524802</v>
      </c>
      <c r="L44" s="187">
        <v>12441331</v>
      </c>
      <c r="M44" s="188">
        <v>-83471</v>
      </c>
      <c r="N44" s="189">
        <v>-0.66644566516899317</v>
      </c>
      <c r="O44" s="154"/>
    </row>
    <row r="45" spans="1:15" s="140" customFormat="1" ht="19.5" customHeight="1">
      <c r="A45" s="184" t="s">
        <v>135</v>
      </c>
      <c r="B45" s="185" t="s">
        <v>136</v>
      </c>
      <c r="C45" s="186">
        <v>0</v>
      </c>
      <c r="D45" s="187">
        <v>0</v>
      </c>
      <c r="E45" s="188">
        <v>0</v>
      </c>
      <c r="F45" s="189" t="s">
        <v>151</v>
      </c>
      <c r="G45" s="190">
        <v>0</v>
      </c>
      <c r="H45" s="187">
        <v>0</v>
      </c>
      <c r="I45" s="188">
        <v>0</v>
      </c>
      <c r="J45" s="189" t="s">
        <v>151</v>
      </c>
      <c r="K45" s="190">
        <v>4294265</v>
      </c>
      <c r="L45" s="187">
        <v>4619953</v>
      </c>
      <c r="M45" s="188">
        <v>325688</v>
      </c>
      <c r="N45" s="189">
        <v>7.5842548142697268</v>
      </c>
      <c r="O45" s="154"/>
    </row>
    <row r="46" spans="1:15" s="140" customFormat="1" ht="19.5" customHeight="1">
      <c r="A46" s="184" t="s">
        <v>135</v>
      </c>
      <c r="B46" s="185" t="s">
        <v>137</v>
      </c>
      <c r="C46" s="186">
        <v>0</v>
      </c>
      <c r="D46" s="187">
        <v>0</v>
      </c>
      <c r="E46" s="188">
        <v>0</v>
      </c>
      <c r="F46" s="189" t="s">
        <v>151</v>
      </c>
      <c r="G46" s="190">
        <v>0</v>
      </c>
      <c r="H46" s="187">
        <v>0</v>
      </c>
      <c r="I46" s="188">
        <v>0</v>
      </c>
      <c r="J46" s="189" t="s">
        <v>151</v>
      </c>
      <c r="K46" s="190">
        <v>13006702</v>
      </c>
      <c r="L46" s="187">
        <v>12835686</v>
      </c>
      <c r="M46" s="188">
        <v>-171016</v>
      </c>
      <c r="N46" s="189">
        <v>-1.314829846951213</v>
      </c>
      <c r="O46" s="154"/>
    </row>
    <row r="47" spans="1:15" s="140" customFormat="1" ht="19.5" customHeight="1">
      <c r="A47" s="184" t="s">
        <v>135</v>
      </c>
      <c r="B47" s="185" t="s">
        <v>53</v>
      </c>
      <c r="C47" s="186">
        <v>0</v>
      </c>
      <c r="D47" s="187">
        <v>0</v>
      </c>
      <c r="E47" s="188">
        <v>0</v>
      </c>
      <c r="F47" s="189" t="s">
        <v>151</v>
      </c>
      <c r="G47" s="190">
        <v>0</v>
      </c>
      <c r="H47" s="187">
        <v>0</v>
      </c>
      <c r="I47" s="188">
        <v>0</v>
      </c>
      <c r="J47" s="189" t="s">
        <v>151</v>
      </c>
      <c r="K47" s="190">
        <v>15673313</v>
      </c>
      <c r="L47" s="187">
        <v>16103403</v>
      </c>
      <c r="M47" s="188">
        <v>430090</v>
      </c>
      <c r="N47" s="189">
        <v>2.744091182253555</v>
      </c>
      <c r="O47" s="154"/>
    </row>
    <row r="48" spans="1:15" ht="19.5" customHeight="1">
      <c r="A48" s="206" t="s">
        <v>162</v>
      </c>
      <c r="B48" s="206"/>
      <c r="C48" s="178">
        <f>SUM(C8:C47)</f>
        <v>73816908</v>
      </c>
      <c r="D48" s="178">
        <f>SUM(D8:D47)</f>
        <v>76495220</v>
      </c>
      <c r="E48" s="178">
        <f>D48-C48</f>
        <v>2678312</v>
      </c>
      <c r="F48" s="179">
        <f t="shared" ref="F48" si="0">((D48*100/C48)-100)</f>
        <v>3.6283177832374065</v>
      </c>
      <c r="G48" s="178">
        <f>SUM(G8:G47)</f>
        <v>33390575</v>
      </c>
      <c r="H48" s="178">
        <f>SUM(H8:H47)</f>
        <v>31955610</v>
      </c>
      <c r="I48" s="178">
        <f>H48-G48</f>
        <v>-1434965</v>
      </c>
      <c r="J48" s="179">
        <f t="shared" ref="J48" si="1">((H48*100/G48)-100)</f>
        <v>-4.2975150922079024</v>
      </c>
      <c r="K48" s="178">
        <f>SUM(K8:K47)</f>
        <v>116724607</v>
      </c>
      <c r="L48" s="178">
        <f>SUM(L8:L47)</f>
        <v>115859734</v>
      </c>
      <c r="M48" s="178">
        <f>L48-K48</f>
        <v>-864873</v>
      </c>
      <c r="N48" s="179">
        <f t="shared" ref="N48" si="2">((L48*100/K48)-100)</f>
        <v>-0.74095173436737127</v>
      </c>
    </row>
    <row r="49" spans="1:14" ht="15" customHeight="1">
      <c r="A49" s="116" t="s">
        <v>49</v>
      </c>
      <c r="B49" s="83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</row>
    <row r="53" spans="1:14">
      <c r="D53" s="136"/>
    </row>
    <row r="54" spans="1:14">
      <c r="C54" s="139"/>
      <c r="D54" s="135"/>
      <c r="E54" s="137"/>
    </row>
    <row r="55" spans="1:14">
      <c r="D55" s="138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70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9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293B-2432-4562-A019-BE3950C74A46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41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3" t="s">
        <v>1</v>
      </c>
      <c r="B5" s="200" t="s">
        <v>155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27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27" ht="15.6" customHeight="1">
      <c r="A7" s="191" t="s">
        <v>18</v>
      </c>
      <c r="B7" s="192">
        <v>1124841.442</v>
      </c>
      <c r="C7" s="192">
        <v>1238929.246</v>
      </c>
      <c r="D7" s="192">
        <v>5515568.8380000005</v>
      </c>
      <c r="E7" s="192">
        <v>5341824.676</v>
      </c>
      <c r="F7" s="193">
        <v>-3.1500678733800531</v>
      </c>
      <c r="G7" s="37"/>
    </row>
    <row r="8" spans="1:27" ht="15.6" customHeight="1">
      <c r="A8" s="191" t="s">
        <v>11</v>
      </c>
      <c r="B8" s="192">
        <v>272696</v>
      </c>
      <c r="C8" s="192">
        <v>354638</v>
      </c>
      <c r="D8" s="192">
        <v>1178807</v>
      </c>
      <c r="E8" s="192">
        <v>1423482</v>
      </c>
      <c r="F8" s="193">
        <v>20.756154315337451</v>
      </c>
      <c r="G8" s="6"/>
    </row>
    <row r="9" spans="1:27" ht="15.6" customHeight="1">
      <c r="A9" s="191" t="s">
        <v>8</v>
      </c>
      <c r="B9" s="192">
        <v>694379.57700000005</v>
      </c>
      <c r="C9" s="192">
        <v>576495.60800000001</v>
      </c>
      <c r="D9" s="192">
        <v>2591955.554</v>
      </c>
      <c r="E9" s="192">
        <v>2634284.645</v>
      </c>
      <c r="F9" s="193">
        <v>1.6330947856986311</v>
      </c>
      <c r="G9" s="6"/>
    </row>
    <row r="10" spans="1:27" ht="15.6" customHeight="1">
      <c r="A10" s="191" t="s">
        <v>10</v>
      </c>
      <c r="B10" s="192">
        <v>408467.47700000001</v>
      </c>
      <c r="C10" s="192">
        <v>462393.93</v>
      </c>
      <c r="D10" s="192">
        <v>1908293.5889999999</v>
      </c>
      <c r="E10" s="192">
        <v>1749368.1440000001</v>
      </c>
      <c r="F10" s="193">
        <v>-8.3281443650021316</v>
      </c>
    </row>
    <row r="11" spans="1:27" ht="15.6" customHeight="1">
      <c r="A11" s="191" t="s">
        <v>9</v>
      </c>
      <c r="B11" s="192">
        <v>8923108.3550000004</v>
      </c>
      <c r="C11" s="192">
        <v>9216562.3110000007</v>
      </c>
      <c r="D11" s="192">
        <v>42878516.408</v>
      </c>
      <c r="E11" s="192">
        <v>41347131.022</v>
      </c>
      <c r="F11" s="193">
        <v>-3.571451426696953</v>
      </c>
    </row>
    <row r="12" spans="1:27" ht="15.6" customHeight="1">
      <c r="A12" s="191" t="s">
        <v>6</v>
      </c>
      <c r="B12" s="192">
        <v>377281.91200000001</v>
      </c>
      <c r="C12" s="192">
        <v>550083.09199999995</v>
      </c>
      <c r="D12" s="192">
        <v>2125918.7179999999</v>
      </c>
      <c r="E12" s="192">
        <v>2326830.3139999998</v>
      </c>
      <c r="F12" s="193">
        <v>9.4505774985137805</v>
      </c>
    </row>
    <row r="13" spans="1:27" ht="15.6" customHeight="1">
      <c r="A13" s="191" t="s">
        <v>175</v>
      </c>
      <c r="B13" s="192">
        <v>1686823.5120000001</v>
      </c>
      <c r="C13" s="192">
        <v>1680759.9550000001</v>
      </c>
      <c r="D13" s="192">
        <v>7179817.1900000004</v>
      </c>
      <c r="E13" s="192">
        <v>6953874.6449999996</v>
      </c>
      <c r="F13" s="193">
        <v>-3.146912226605024</v>
      </c>
    </row>
    <row r="14" spans="1:27" ht="15.6" customHeight="1">
      <c r="A14" s="191" t="s">
        <v>148</v>
      </c>
      <c r="B14" s="192">
        <v>6189307.3360000001</v>
      </c>
      <c r="C14" s="192">
        <v>6270117.5750000002</v>
      </c>
      <c r="D14" s="192">
        <v>28739776.960000001</v>
      </c>
      <c r="E14" s="192">
        <v>30063268.364</v>
      </c>
      <c r="F14" s="193">
        <v>4.6050858565883601</v>
      </c>
    </row>
    <row r="15" spans="1:27" ht="15.6" customHeight="1">
      <c r="A15" s="191" t="s">
        <v>145</v>
      </c>
      <c r="B15" s="192">
        <v>2393188</v>
      </c>
      <c r="C15" s="192">
        <v>3198990</v>
      </c>
      <c r="D15" s="192">
        <v>13282611</v>
      </c>
      <c r="E15" s="192">
        <v>14492058</v>
      </c>
      <c r="F15" s="193">
        <v>9.1054913826807109</v>
      </c>
    </row>
    <row r="16" spans="1:27" ht="15.6" customHeight="1">
      <c r="A16" s="191" t="s">
        <v>144</v>
      </c>
      <c r="B16" s="192">
        <v>2630701.5759999999</v>
      </c>
      <c r="C16" s="192">
        <v>3137831</v>
      </c>
      <c r="D16" s="192">
        <v>13866675.657</v>
      </c>
      <c r="E16" s="192">
        <v>14874239.408</v>
      </c>
      <c r="F16" s="193">
        <v>7.2660800318883503</v>
      </c>
      <c r="G16" s="1"/>
    </row>
    <row r="17" spans="1:7" ht="15.6" customHeight="1">
      <c r="A17" s="191" t="s">
        <v>150</v>
      </c>
      <c r="B17" s="192">
        <v>1512501.4890000001</v>
      </c>
      <c r="C17" s="192">
        <v>1820671.824</v>
      </c>
      <c r="D17" s="192">
        <v>7454815.358</v>
      </c>
      <c r="E17" s="192">
        <v>8309637.1670000004</v>
      </c>
      <c r="F17" s="193">
        <v>11.466706658034971</v>
      </c>
      <c r="G17" s="2"/>
    </row>
    <row r="18" spans="1:7" ht="15.6" customHeight="1">
      <c r="A18" s="191" t="s">
        <v>147</v>
      </c>
      <c r="B18" s="192">
        <v>199717.91</v>
      </c>
      <c r="C18" s="192">
        <v>200596</v>
      </c>
      <c r="D18" s="192">
        <v>878631.91</v>
      </c>
      <c r="E18" s="192">
        <v>896088</v>
      </c>
      <c r="F18" s="193">
        <v>1.9867352643725411</v>
      </c>
    </row>
    <row r="19" spans="1:7" ht="15.6" customHeight="1">
      <c r="A19" s="191" t="s">
        <v>143</v>
      </c>
      <c r="B19" s="192">
        <v>643551.14800000004</v>
      </c>
      <c r="C19" s="192">
        <v>659859.46600000001</v>
      </c>
      <c r="D19" s="192">
        <v>2775934.148</v>
      </c>
      <c r="E19" s="192">
        <v>3145079.247</v>
      </c>
      <c r="F19" s="193">
        <v>13.298049568861741</v>
      </c>
    </row>
    <row r="20" spans="1:7" ht="15.6" customHeight="1">
      <c r="A20" s="191" t="s">
        <v>142</v>
      </c>
      <c r="B20" s="192">
        <v>1439419.8640000001</v>
      </c>
      <c r="C20" s="192">
        <v>1093035.281</v>
      </c>
      <c r="D20" s="192">
        <v>7268701.5279999999</v>
      </c>
      <c r="E20" s="192">
        <v>5338943.915</v>
      </c>
      <c r="F20" s="193">
        <v>-26.548863033738812</v>
      </c>
    </row>
    <row r="21" spans="1:7" ht="15.6" customHeight="1">
      <c r="A21" s="191" t="s">
        <v>149</v>
      </c>
      <c r="B21" s="192">
        <v>2480586.6239999998</v>
      </c>
      <c r="C21" s="192">
        <v>2154357.7740000002</v>
      </c>
      <c r="D21" s="192">
        <v>12144553.547</v>
      </c>
      <c r="E21" s="192">
        <v>11864766.722999999</v>
      </c>
      <c r="F21" s="193">
        <v>-2.303804935415783</v>
      </c>
    </row>
    <row r="22" spans="1:7" ht="15.6" customHeight="1">
      <c r="A22" s="191" t="s">
        <v>146</v>
      </c>
      <c r="B22" s="192">
        <v>3121564.1719999998</v>
      </c>
      <c r="C22" s="192">
        <v>2816866.3429999999</v>
      </c>
      <c r="D22" s="192">
        <v>14584767.607000001</v>
      </c>
      <c r="E22" s="192">
        <v>14580416.911</v>
      </c>
      <c r="F22" s="193">
        <v>-2.983041017336063E-2</v>
      </c>
    </row>
    <row r="23" spans="1:7" ht="15.6" customHeight="1">
      <c r="A23" s="191" t="s">
        <v>165</v>
      </c>
      <c r="B23" s="192">
        <v>514520.647</v>
      </c>
      <c r="C23" s="192">
        <v>415901.14299999998</v>
      </c>
      <c r="D23" s="192">
        <v>2245402.5750000002</v>
      </c>
      <c r="E23" s="192">
        <v>2659221.3629999999</v>
      </c>
      <c r="F23" s="193">
        <v>18.429603341841698</v>
      </c>
    </row>
    <row r="24" spans="1:7" ht="15.6" customHeight="1">
      <c r="A24" s="191" t="s">
        <v>141</v>
      </c>
      <c r="B24" s="192">
        <v>229255.18900000001</v>
      </c>
      <c r="C24" s="192">
        <v>301616.853</v>
      </c>
      <c r="D24" s="192">
        <v>978102.174</v>
      </c>
      <c r="E24" s="192">
        <v>910798.15700000001</v>
      </c>
      <c r="F24" s="193">
        <v>-6.881082446096273</v>
      </c>
    </row>
    <row r="25" spans="1:7" ht="15.6" customHeight="1">
      <c r="A25" s="191" t="s">
        <v>140</v>
      </c>
      <c r="B25" s="192">
        <v>44565</v>
      </c>
      <c r="C25" s="192">
        <v>42648</v>
      </c>
      <c r="D25" s="192">
        <v>221403</v>
      </c>
      <c r="E25" s="192">
        <v>231120</v>
      </c>
      <c r="F25" s="193">
        <v>4.3888294196555648</v>
      </c>
    </row>
    <row r="26" spans="1:7" ht="15.6" customHeight="1">
      <c r="A26" s="191" t="s">
        <v>152</v>
      </c>
      <c r="B26" s="192">
        <v>277277.22600000002</v>
      </c>
      <c r="C26" s="192">
        <v>301702.82699999999</v>
      </c>
      <c r="D26" s="192">
        <v>1226802.199</v>
      </c>
      <c r="E26" s="192">
        <v>1103076.7779999999</v>
      </c>
      <c r="F26" s="193">
        <v>-10.08519719811817</v>
      </c>
    </row>
    <row r="27" spans="1:7" ht="15.6" customHeight="1">
      <c r="A27" s="191" t="s">
        <v>173</v>
      </c>
      <c r="B27" s="192">
        <v>292367.00300000003</v>
      </c>
      <c r="C27" s="192">
        <v>327917.72100000002</v>
      </c>
      <c r="D27" s="192">
        <v>1425798.2120000001</v>
      </c>
      <c r="E27" s="192">
        <v>1529647.69</v>
      </c>
      <c r="F27" s="193">
        <v>7.2836027655223319</v>
      </c>
    </row>
    <row r="28" spans="1:7" ht="15.6" customHeight="1">
      <c r="A28" s="191" t="s">
        <v>177</v>
      </c>
      <c r="B28" s="192">
        <v>1172063.0190000001</v>
      </c>
      <c r="C28" s="192">
        <v>1105686.2990000001</v>
      </c>
      <c r="D28" s="192">
        <v>6178090.5690000001</v>
      </c>
      <c r="E28" s="192">
        <v>5898005.824</v>
      </c>
      <c r="F28" s="193">
        <v>-4.533516332787201</v>
      </c>
    </row>
    <row r="29" spans="1:7" ht="15.6" customHeight="1">
      <c r="A29" s="191" t="s">
        <v>178</v>
      </c>
      <c r="B29" s="192">
        <v>633745.68200000003</v>
      </c>
      <c r="C29" s="192">
        <v>527427.16599999997</v>
      </c>
      <c r="D29" s="192">
        <v>2906993.0129999998</v>
      </c>
      <c r="E29" s="192">
        <v>2875641.31</v>
      </c>
      <c r="F29" s="193">
        <v>-1.078492547446672</v>
      </c>
    </row>
    <row r="30" spans="1:7" ht="15.6" customHeight="1">
      <c r="A30" s="191" t="s">
        <v>179</v>
      </c>
      <c r="B30" s="192">
        <v>345083</v>
      </c>
      <c r="C30" s="192">
        <v>349803</v>
      </c>
      <c r="D30" s="192">
        <v>1793322</v>
      </c>
      <c r="E30" s="192">
        <v>1720473</v>
      </c>
      <c r="F30" s="193">
        <v>-4.062237568044111</v>
      </c>
    </row>
    <row r="31" spans="1:7" ht="15.6" customHeight="1">
      <c r="A31" s="191" t="s">
        <v>180</v>
      </c>
      <c r="B31" s="192">
        <v>2061978.7409999999</v>
      </c>
      <c r="C31" s="192">
        <v>2498014.3670000001</v>
      </c>
      <c r="D31" s="192">
        <v>12006535.165999999</v>
      </c>
      <c r="E31" s="192">
        <v>12721552.452</v>
      </c>
      <c r="F31" s="193">
        <v>5.9552341796722459</v>
      </c>
    </row>
    <row r="32" spans="1:7" ht="15.6" customHeight="1">
      <c r="A32" s="191" t="s">
        <v>181</v>
      </c>
      <c r="B32" s="192">
        <v>7415982.3470000001</v>
      </c>
      <c r="C32" s="192">
        <v>7105471.5089999996</v>
      </c>
      <c r="D32" s="192">
        <v>34071948.847999997</v>
      </c>
      <c r="E32" s="192">
        <v>32877468.259</v>
      </c>
      <c r="F32" s="193">
        <v>-3.5057595159254342</v>
      </c>
    </row>
    <row r="33" spans="1:6" ht="15.6" customHeight="1">
      <c r="A33" s="191" t="s">
        <v>182</v>
      </c>
      <c r="B33" s="192">
        <v>516692.90100000001</v>
      </c>
      <c r="C33" s="192">
        <v>494351.57699999999</v>
      </c>
      <c r="D33" s="192">
        <v>2211982</v>
      </c>
      <c r="E33" s="192">
        <v>2194902.5189999999</v>
      </c>
      <c r="F33" s="193">
        <v>-0.77213471899862895</v>
      </c>
    </row>
    <row r="34" spans="1:6" ht="15.6" customHeight="1">
      <c r="A34" s="191" t="s">
        <v>183</v>
      </c>
      <c r="B34" s="192">
        <v>119353</v>
      </c>
      <c r="C34" s="192">
        <v>131645</v>
      </c>
      <c r="D34" s="192">
        <v>602941</v>
      </c>
      <c r="E34" s="192">
        <v>670629</v>
      </c>
      <c r="F34" s="193">
        <v>11.2263057247724</v>
      </c>
    </row>
    <row r="35" spans="1:6" ht="15.6" customHeight="1">
      <c r="A35" s="182" t="s">
        <v>153</v>
      </c>
      <c r="B35" s="181">
        <f>SUM(B7:B34)</f>
        <v>47721020.149000011</v>
      </c>
      <c r="C35" s="79">
        <f>SUM(C7:C34)</f>
        <v>49034372.867000006</v>
      </c>
      <c r="D35" s="78">
        <f>SUM(D7:D34)</f>
        <v>230244665.76800001</v>
      </c>
      <c r="E35" s="80">
        <f>SUM(E7:E34)</f>
        <v>230733829.53299999</v>
      </c>
      <c r="F35" s="180">
        <f>E35*100/D35-100</f>
        <v>0.21245389697448047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8" priority="2">
      <formula>MOD(ROW(),2)=0</formula>
    </cfRule>
  </conditionalFormatting>
  <conditionalFormatting sqref="F7:F35">
    <cfRule type="expression" dxfId="67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1F73-6554-4ED9-B2A3-9BDA461EB356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81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1119682</v>
      </c>
      <c r="C7" s="192">
        <v>1232236</v>
      </c>
      <c r="D7" s="192">
        <v>5483172</v>
      </c>
      <c r="E7" s="192">
        <v>5318189</v>
      </c>
      <c r="F7" s="193">
        <v>-3.0088970398885939</v>
      </c>
      <c r="G7" s="13"/>
    </row>
    <row r="8" spans="1:14" ht="15.6" customHeight="1">
      <c r="A8" s="191" t="s">
        <v>11</v>
      </c>
      <c r="B8" s="192">
        <v>271598</v>
      </c>
      <c r="C8" s="192">
        <v>352798</v>
      </c>
      <c r="D8" s="192">
        <v>1174431</v>
      </c>
      <c r="E8" s="192">
        <v>1413740</v>
      </c>
      <c r="F8" s="193">
        <v>20.37659087677352</v>
      </c>
      <c r="G8" s="6"/>
    </row>
    <row r="9" spans="1:14" ht="15.6" customHeight="1">
      <c r="A9" s="191" t="s">
        <v>8</v>
      </c>
      <c r="B9" s="192">
        <v>687629</v>
      </c>
      <c r="C9" s="192">
        <v>571028</v>
      </c>
      <c r="D9" s="192">
        <v>2564180</v>
      </c>
      <c r="E9" s="192">
        <v>2607839</v>
      </c>
      <c r="F9" s="193">
        <v>1.70264957998269</v>
      </c>
      <c r="G9" s="6"/>
    </row>
    <row r="10" spans="1:14" ht="15.6" customHeight="1">
      <c r="A10" s="191" t="s">
        <v>10</v>
      </c>
      <c r="B10" s="192">
        <v>402532</v>
      </c>
      <c r="C10" s="192">
        <v>457498</v>
      </c>
      <c r="D10" s="192">
        <v>1869050</v>
      </c>
      <c r="E10" s="192">
        <v>1729562</v>
      </c>
      <c r="F10" s="193">
        <v>-7.4630427222385691</v>
      </c>
    </row>
    <row r="11" spans="1:14" ht="15.6" customHeight="1">
      <c r="A11" s="191" t="s">
        <v>9</v>
      </c>
      <c r="B11" s="192">
        <v>8421041</v>
      </c>
      <c r="C11" s="192">
        <v>8628989</v>
      </c>
      <c r="D11" s="192">
        <v>40216187</v>
      </c>
      <c r="E11" s="192">
        <v>38699561</v>
      </c>
      <c r="F11" s="193">
        <v>-3.7711829816188209</v>
      </c>
    </row>
    <row r="12" spans="1:14" ht="15.6" customHeight="1">
      <c r="A12" s="191" t="s">
        <v>6</v>
      </c>
      <c r="B12" s="192">
        <v>364066</v>
      </c>
      <c r="C12" s="192">
        <v>533871</v>
      </c>
      <c r="D12" s="192">
        <v>2074775</v>
      </c>
      <c r="E12" s="192">
        <v>2265749</v>
      </c>
      <c r="F12" s="193">
        <v>9.204564350351248</v>
      </c>
    </row>
    <row r="13" spans="1:14" ht="15.6" customHeight="1">
      <c r="A13" s="191" t="s">
        <v>175</v>
      </c>
      <c r="B13" s="192">
        <v>1672193</v>
      </c>
      <c r="C13" s="192">
        <v>1665899</v>
      </c>
      <c r="D13" s="192">
        <v>7133649</v>
      </c>
      <c r="E13" s="192">
        <v>6916731</v>
      </c>
      <c r="F13" s="193">
        <v>-3.0407719807913201</v>
      </c>
    </row>
    <row r="14" spans="1:14" ht="15.6" customHeight="1">
      <c r="A14" s="191" t="s">
        <v>148</v>
      </c>
      <c r="B14" s="192">
        <v>6033910</v>
      </c>
      <c r="C14" s="192">
        <v>6079334</v>
      </c>
      <c r="D14" s="192">
        <v>28059607</v>
      </c>
      <c r="E14" s="192">
        <v>29332602</v>
      </c>
      <c r="F14" s="193">
        <v>4.5367527777562913</v>
      </c>
    </row>
    <row r="15" spans="1:14" ht="15.6" customHeight="1">
      <c r="A15" s="191" t="s">
        <v>145</v>
      </c>
      <c r="B15" s="192">
        <v>2390616</v>
      </c>
      <c r="C15" s="192">
        <v>3196666</v>
      </c>
      <c r="D15" s="192">
        <v>13272545</v>
      </c>
      <c r="E15" s="192">
        <v>14482329</v>
      </c>
      <c r="F15" s="193">
        <v>9.1149361331982703</v>
      </c>
    </row>
    <row r="16" spans="1:14" ht="15.6" customHeight="1">
      <c r="A16" s="191" t="s">
        <v>144</v>
      </c>
      <c r="B16" s="192">
        <v>2614205</v>
      </c>
      <c r="C16" s="192">
        <v>3115654</v>
      </c>
      <c r="D16" s="192">
        <v>13768954</v>
      </c>
      <c r="E16" s="192">
        <v>14757050</v>
      </c>
      <c r="F16" s="193">
        <v>7.1762604479614103</v>
      </c>
      <c r="G16" s="1"/>
    </row>
    <row r="17" spans="1:7" ht="15.6" customHeight="1">
      <c r="A17" s="191" t="s">
        <v>150</v>
      </c>
      <c r="B17" s="192">
        <v>1510077</v>
      </c>
      <c r="C17" s="192">
        <v>1818258</v>
      </c>
      <c r="D17" s="192">
        <v>7446304</v>
      </c>
      <c r="E17" s="192">
        <v>8297548</v>
      </c>
      <c r="F17" s="193">
        <v>11.431765342913749</v>
      </c>
      <c r="G17" s="2"/>
    </row>
    <row r="18" spans="1:7" ht="15.6" customHeight="1">
      <c r="A18" s="191" t="s">
        <v>147</v>
      </c>
      <c r="B18" s="192">
        <v>124514</v>
      </c>
      <c r="C18" s="192">
        <v>124251</v>
      </c>
      <c r="D18" s="192">
        <v>557409</v>
      </c>
      <c r="E18" s="192">
        <v>587008</v>
      </c>
      <c r="F18" s="193">
        <v>5.3101044296019637</v>
      </c>
    </row>
    <row r="19" spans="1:7" ht="15.6" customHeight="1">
      <c r="A19" s="191" t="s">
        <v>143</v>
      </c>
      <c r="B19" s="192">
        <v>637316</v>
      </c>
      <c r="C19" s="192">
        <v>658544</v>
      </c>
      <c r="D19" s="192">
        <v>2765104</v>
      </c>
      <c r="E19" s="192">
        <v>3134572</v>
      </c>
      <c r="F19" s="193">
        <v>13.361812069274791</v>
      </c>
    </row>
    <row r="20" spans="1:7" ht="15.6" customHeight="1">
      <c r="A20" s="191" t="s">
        <v>142</v>
      </c>
      <c r="B20" s="192">
        <v>1435427</v>
      </c>
      <c r="C20" s="192">
        <v>1089976</v>
      </c>
      <c r="D20" s="192">
        <v>7248320</v>
      </c>
      <c r="E20" s="192">
        <v>5323242</v>
      </c>
      <c r="F20" s="193">
        <v>-26.55895435080129</v>
      </c>
    </row>
    <row r="21" spans="1:7" ht="15.6" customHeight="1">
      <c r="A21" s="191" t="s">
        <v>149</v>
      </c>
      <c r="B21" s="192">
        <v>2462415</v>
      </c>
      <c r="C21" s="192">
        <v>2141969</v>
      </c>
      <c r="D21" s="192">
        <v>12011222</v>
      </c>
      <c r="E21" s="192">
        <v>11709442</v>
      </c>
      <c r="F21" s="193">
        <v>-2.512483742287003</v>
      </c>
    </row>
    <row r="22" spans="1:7" ht="15.6" customHeight="1">
      <c r="A22" s="191" t="s">
        <v>146</v>
      </c>
      <c r="B22" s="192">
        <v>2869912</v>
      </c>
      <c r="C22" s="192">
        <v>2574340</v>
      </c>
      <c r="D22" s="192">
        <v>13299063</v>
      </c>
      <c r="E22" s="192">
        <v>13332168</v>
      </c>
      <c r="F22" s="193">
        <v>0.24892731164594301</v>
      </c>
    </row>
    <row r="23" spans="1:7" ht="15.6" customHeight="1">
      <c r="A23" s="191" t="s">
        <v>165</v>
      </c>
      <c r="B23" s="192">
        <v>509330</v>
      </c>
      <c r="C23" s="192">
        <v>411734</v>
      </c>
      <c r="D23" s="192">
        <v>2217611</v>
      </c>
      <c r="E23" s="192">
        <v>2609844</v>
      </c>
      <c r="F23" s="193">
        <v>17.687186796963029</v>
      </c>
    </row>
    <row r="24" spans="1:7" ht="15.6" customHeight="1">
      <c r="A24" s="191" t="s">
        <v>141</v>
      </c>
      <c r="B24" s="192">
        <v>225782</v>
      </c>
      <c r="C24" s="192">
        <v>299065</v>
      </c>
      <c r="D24" s="192">
        <v>966157</v>
      </c>
      <c r="E24" s="192">
        <v>901033</v>
      </c>
      <c r="F24" s="193">
        <v>-6.7405193979860476</v>
      </c>
    </row>
    <row r="25" spans="1:7" ht="15.6" customHeight="1">
      <c r="A25" s="191" t="s">
        <v>140</v>
      </c>
      <c r="B25" s="192">
        <v>44459</v>
      </c>
      <c r="C25" s="192">
        <v>41872</v>
      </c>
      <c r="D25" s="192">
        <v>219629</v>
      </c>
      <c r="E25" s="192">
        <v>229204</v>
      </c>
      <c r="F25" s="193">
        <v>4.3596246397333687</v>
      </c>
    </row>
    <row r="26" spans="1:7" ht="15.6" customHeight="1">
      <c r="A26" s="191" t="s">
        <v>152</v>
      </c>
      <c r="B26" s="192">
        <v>274489</v>
      </c>
      <c r="C26" s="192">
        <v>299436</v>
      </c>
      <c r="D26" s="192">
        <v>1216706</v>
      </c>
      <c r="E26" s="192">
        <v>1094561</v>
      </c>
      <c r="F26" s="193">
        <v>-10.03899052030647</v>
      </c>
    </row>
    <row r="27" spans="1:7" ht="15.6" customHeight="1">
      <c r="A27" s="191" t="s">
        <v>173</v>
      </c>
      <c r="B27" s="192">
        <v>288556</v>
      </c>
      <c r="C27" s="192">
        <v>324261</v>
      </c>
      <c r="D27" s="192">
        <v>1401737</v>
      </c>
      <c r="E27" s="192">
        <v>1507515</v>
      </c>
      <c r="F27" s="193">
        <v>7.5462087395852393</v>
      </c>
    </row>
    <row r="28" spans="1:7" ht="15.6" customHeight="1">
      <c r="A28" s="191" t="s">
        <v>177</v>
      </c>
      <c r="B28" s="192">
        <v>1108771</v>
      </c>
      <c r="C28" s="192">
        <v>1044189</v>
      </c>
      <c r="D28" s="192">
        <v>5819205</v>
      </c>
      <c r="E28" s="192">
        <v>5433578</v>
      </c>
      <c r="F28" s="193">
        <v>-6.6267986778262724</v>
      </c>
    </row>
    <row r="29" spans="1:7" ht="15.6" customHeight="1">
      <c r="A29" s="191" t="s">
        <v>178</v>
      </c>
      <c r="B29" s="192">
        <v>629504</v>
      </c>
      <c r="C29" s="192">
        <v>522939</v>
      </c>
      <c r="D29" s="192">
        <v>2883144</v>
      </c>
      <c r="E29" s="192">
        <v>2855194</v>
      </c>
      <c r="F29" s="193">
        <v>-0.96942781907529252</v>
      </c>
    </row>
    <row r="30" spans="1:7" ht="15.6" customHeight="1">
      <c r="A30" s="191" t="s">
        <v>179</v>
      </c>
      <c r="B30" s="192">
        <v>341603</v>
      </c>
      <c r="C30" s="192">
        <v>344244</v>
      </c>
      <c r="D30" s="192">
        <v>1777306</v>
      </c>
      <c r="E30" s="192">
        <v>1704889</v>
      </c>
      <c r="F30" s="193">
        <v>-4.074537530397123</v>
      </c>
    </row>
    <row r="31" spans="1:7" ht="15.6" customHeight="1">
      <c r="A31" s="191" t="s">
        <v>180</v>
      </c>
      <c r="B31" s="192">
        <v>2051785</v>
      </c>
      <c r="C31" s="192">
        <v>2479857</v>
      </c>
      <c r="D31" s="192">
        <v>11893378</v>
      </c>
      <c r="E31" s="192">
        <v>12656794</v>
      </c>
      <c r="F31" s="193">
        <v>6.4188323956406634</v>
      </c>
    </row>
    <row r="32" spans="1:7" ht="15.6" customHeight="1">
      <c r="A32" s="191" t="s">
        <v>181</v>
      </c>
      <c r="B32" s="192">
        <v>7357542</v>
      </c>
      <c r="C32" s="192">
        <v>7051770</v>
      </c>
      <c r="D32" s="192">
        <v>33842325</v>
      </c>
      <c r="E32" s="192">
        <v>32607365</v>
      </c>
      <c r="F32" s="193">
        <v>-3.6491582655742429</v>
      </c>
    </row>
    <row r="33" spans="1:6" ht="15.6" customHeight="1">
      <c r="A33" s="191" t="s">
        <v>182</v>
      </c>
      <c r="B33" s="192">
        <v>501079</v>
      </c>
      <c r="C33" s="192">
        <v>481333</v>
      </c>
      <c r="D33" s="192">
        <v>2150597</v>
      </c>
      <c r="E33" s="192">
        <v>2136516</v>
      </c>
      <c r="F33" s="193">
        <v>-0.65474842566970892</v>
      </c>
    </row>
    <row r="34" spans="1:6" ht="15.6" customHeight="1">
      <c r="A34" s="191" t="s">
        <v>183</v>
      </c>
      <c r="B34" s="192">
        <v>119168</v>
      </c>
      <c r="C34" s="192">
        <v>131105</v>
      </c>
      <c r="D34" s="192">
        <v>600323</v>
      </c>
      <c r="E34" s="192">
        <v>666739</v>
      </c>
      <c r="F34" s="193">
        <v>11.063377548419769</v>
      </c>
    </row>
    <row r="35" spans="1:6" ht="15.6" customHeight="1">
      <c r="A35" s="159" t="s">
        <v>153</v>
      </c>
      <c r="B35" s="181">
        <f>SUM(B7:B34)</f>
        <v>46469201</v>
      </c>
      <c r="C35" s="181">
        <f>SUM(C7:C34)</f>
        <v>47673116</v>
      </c>
      <c r="D35" s="78">
        <f>SUM(D7:D34)</f>
        <v>223932090</v>
      </c>
      <c r="E35" s="80">
        <f>SUM(E7:E34)</f>
        <v>224310564</v>
      </c>
      <c r="F35" s="142">
        <f>E35*100/D35-100</f>
        <v>0.16901284670723271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6" priority="2">
      <formula>MOD(ROW(),2)=0</formula>
    </cfRule>
  </conditionalFormatting>
  <conditionalFormatting sqref="F7:F35">
    <cfRule type="expression" dxfId="65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15DD-199F-48C6-96F6-9B7B8680262F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4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4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815476</v>
      </c>
      <c r="C7" s="192">
        <v>841767</v>
      </c>
      <c r="D7" s="192">
        <v>3783570</v>
      </c>
      <c r="E7" s="192">
        <v>3718145</v>
      </c>
      <c r="F7" s="193">
        <v>-1.7291869847789201</v>
      </c>
      <c r="G7" s="37"/>
    </row>
    <row r="8" spans="1:14" ht="15.6" customHeight="1">
      <c r="A8" s="191" t="s">
        <v>11</v>
      </c>
      <c r="B8" s="192">
        <v>4001</v>
      </c>
      <c r="C8" s="192">
        <v>11063</v>
      </c>
      <c r="D8" s="192">
        <v>21040</v>
      </c>
      <c r="E8" s="192">
        <v>37865</v>
      </c>
      <c r="F8" s="193">
        <v>79.966730038022803</v>
      </c>
      <c r="G8" s="6"/>
    </row>
    <row r="9" spans="1:14" ht="15.6" customHeight="1">
      <c r="A9" s="191" t="s">
        <v>8</v>
      </c>
      <c r="B9" s="192">
        <v>5400</v>
      </c>
      <c r="C9" s="192">
        <v>15293</v>
      </c>
      <c r="D9" s="192">
        <v>31663</v>
      </c>
      <c r="E9" s="192">
        <v>74938</v>
      </c>
      <c r="F9" s="193">
        <v>136.6737201149607</v>
      </c>
      <c r="G9" s="6"/>
    </row>
    <row r="10" spans="1:14" ht="15.6" customHeight="1">
      <c r="A10" s="191" t="s">
        <v>10</v>
      </c>
      <c r="B10" s="192">
        <v>48362</v>
      </c>
      <c r="C10" s="192">
        <v>71427</v>
      </c>
      <c r="D10" s="192">
        <v>262640</v>
      </c>
      <c r="E10" s="192">
        <v>249441</v>
      </c>
      <c r="F10" s="193">
        <v>-5.0255102040816269</v>
      </c>
    </row>
    <row r="11" spans="1:14" ht="15.6" customHeight="1">
      <c r="A11" s="191" t="s">
        <v>9</v>
      </c>
      <c r="B11" s="192">
        <v>2237119</v>
      </c>
      <c r="C11" s="192">
        <v>2596921</v>
      </c>
      <c r="D11" s="192">
        <v>11908478</v>
      </c>
      <c r="E11" s="192">
        <v>11294795</v>
      </c>
      <c r="F11" s="193">
        <v>-5.1533285781776641</v>
      </c>
    </row>
    <row r="12" spans="1:14" ht="15.6" customHeight="1">
      <c r="A12" s="191" t="s">
        <v>6</v>
      </c>
      <c r="B12" s="192">
        <v>115054</v>
      </c>
      <c r="C12" s="192">
        <v>73718</v>
      </c>
      <c r="D12" s="192">
        <v>366446</v>
      </c>
      <c r="E12" s="192">
        <v>354651</v>
      </c>
      <c r="F12" s="193">
        <v>-3.218755287272884</v>
      </c>
    </row>
    <row r="13" spans="1:14" ht="15.6" customHeight="1">
      <c r="A13" s="191" t="s">
        <v>175</v>
      </c>
      <c r="B13" s="192">
        <v>136694</v>
      </c>
      <c r="C13" s="192">
        <v>190527</v>
      </c>
      <c r="D13" s="192">
        <v>579686</v>
      </c>
      <c r="E13" s="192">
        <v>565342</v>
      </c>
      <c r="F13" s="193">
        <v>-2.4744430605534689</v>
      </c>
    </row>
    <row r="14" spans="1:14" ht="15.6" customHeight="1">
      <c r="A14" s="191" t="s">
        <v>148</v>
      </c>
      <c r="B14" s="192">
        <v>1778284</v>
      </c>
      <c r="C14" s="192">
        <v>1289256</v>
      </c>
      <c r="D14" s="192">
        <v>6677118</v>
      </c>
      <c r="E14" s="192">
        <v>7236282</v>
      </c>
      <c r="F14" s="193">
        <v>8.3743315604127417</v>
      </c>
    </row>
    <row r="15" spans="1:14" ht="15.6" customHeight="1">
      <c r="A15" s="191" t="s">
        <v>145</v>
      </c>
      <c r="B15" s="192">
        <v>1190443</v>
      </c>
      <c r="C15" s="192">
        <v>2155455</v>
      </c>
      <c r="D15" s="192">
        <v>8017265</v>
      </c>
      <c r="E15" s="192">
        <v>9377755</v>
      </c>
      <c r="F15" s="193">
        <v>16.96950269200282</v>
      </c>
    </row>
    <row r="16" spans="1:14" ht="15.6" customHeight="1">
      <c r="A16" s="191" t="s">
        <v>144</v>
      </c>
      <c r="B16" s="192">
        <v>2101354</v>
      </c>
      <c r="C16" s="192">
        <v>2297091</v>
      </c>
      <c r="D16" s="192">
        <v>10619046</v>
      </c>
      <c r="E16" s="192">
        <v>10947821</v>
      </c>
      <c r="F16" s="193">
        <v>3.0960879159954691</v>
      </c>
      <c r="G16" s="1"/>
    </row>
    <row r="17" spans="1:7" ht="15.6" customHeight="1">
      <c r="A17" s="191" t="s">
        <v>150</v>
      </c>
      <c r="B17" s="192">
        <v>861244</v>
      </c>
      <c r="C17" s="192">
        <v>825915</v>
      </c>
      <c r="D17" s="192">
        <v>3867599</v>
      </c>
      <c r="E17" s="192">
        <v>3951259</v>
      </c>
      <c r="F17" s="193">
        <v>2.163099121703155</v>
      </c>
      <c r="G17" s="2"/>
    </row>
    <row r="18" spans="1:7" ht="15.6" customHeight="1">
      <c r="A18" s="191" t="s">
        <v>147</v>
      </c>
      <c r="B18" s="192">
        <v>73966</v>
      </c>
      <c r="C18" s="192">
        <v>77201</v>
      </c>
      <c r="D18" s="192">
        <v>311968</v>
      </c>
      <c r="E18" s="192">
        <v>345604</v>
      </c>
      <c r="F18" s="193">
        <v>10.781875064109141</v>
      </c>
    </row>
    <row r="19" spans="1:7" ht="15.6" customHeight="1">
      <c r="A19" s="191" t="s">
        <v>143</v>
      </c>
      <c r="B19" s="192">
        <v>241054</v>
      </c>
      <c r="C19" s="192">
        <v>350856</v>
      </c>
      <c r="D19" s="192">
        <v>1000957</v>
      </c>
      <c r="E19" s="192">
        <v>1408117</v>
      </c>
      <c r="F19" s="193">
        <v>40.677072042055762</v>
      </c>
    </row>
    <row r="20" spans="1:7" ht="15.6" customHeight="1">
      <c r="A20" s="191" t="s">
        <v>142</v>
      </c>
      <c r="B20" s="192">
        <v>102639</v>
      </c>
      <c r="C20" s="192">
        <v>154904</v>
      </c>
      <c r="D20" s="192">
        <v>640301</v>
      </c>
      <c r="E20" s="192">
        <v>710437</v>
      </c>
      <c r="F20" s="193">
        <v>10.953598385759189</v>
      </c>
    </row>
    <row r="21" spans="1:7" ht="15.6" customHeight="1">
      <c r="A21" s="191" t="s">
        <v>149</v>
      </c>
      <c r="B21" s="192">
        <v>1762314</v>
      </c>
      <c r="C21" s="192">
        <v>1575163</v>
      </c>
      <c r="D21" s="192">
        <v>9043546</v>
      </c>
      <c r="E21" s="192">
        <v>8857424</v>
      </c>
      <c r="F21" s="193">
        <v>-2.058064391998442</v>
      </c>
    </row>
    <row r="22" spans="1:7" ht="15.6" customHeight="1">
      <c r="A22" s="191" t="s">
        <v>146</v>
      </c>
      <c r="B22" s="192">
        <v>993664</v>
      </c>
      <c r="C22" s="192">
        <v>799070</v>
      </c>
      <c r="D22" s="192">
        <v>4459212</v>
      </c>
      <c r="E22" s="192">
        <v>4411601</v>
      </c>
      <c r="F22" s="193">
        <v>-1.067699853696126</v>
      </c>
    </row>
    <row r="23" spans="1:7" ht="15.6" customHeight="1">
      <c r="A23" s="191" t="s">
        <v>165</v>
      </c>
      <c r="B23" s="192">
        <v>2320</v>
      </c>
      <c r="C23" s="192">
        <v>10032</v>
      </c>
      <c r="D23" s="192">
        <v>40364</v>
      </c>
      <c r="E23" s="192">
        <v>47293</v>
      </c>
      <c r="F23" s="193">
        <v>17.166286790209099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4115</v>
      </c>
      <c r="C25" s="192">
        <v>3871</v>
      </c>
      <c r="D25" s="192">
        <v>25311</v>
      </c>
      <c r="E25" s="192">
        <v>30354</v>
      </c>
      <c r="F25" s="193">
        <v>19.924143652957209</v>
      </c>
    </row>
    <row r="26" spans="1:7" ht="15.6" customHeight="1">
      <c r="A26" s="191" t="s">
        <v>152</v>
      </c>
      <c r="B26" s="192">
        <v>157218</v>
      </c>
      <c r="C26" s="192">
        <v>180069</v>
      </c>
      <c r="D26" s="192">
        <v>582819</v>
      </c>
      <c r="E26" s="192">
        <v>642229</v>
      </c>
      <c r="F26" s="193">
        <v>10.19355923537152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0</v>
      </c>
      <c r="E27" s="192">
        <v>0</v>
      </c>
      <c r="F27" s="193" t="s">
        <v>151</v>
      </c>
    </row>
    <row r="28" spans="1:7" ht="15.6" customHeight="1">
      <c r="A28" s="191" t="s">
        <v>177</v>
      </c>
      <c r="B28" s="192">
        <v>328673</v>
      </c>
      <c r="C28" s="192">
        <v>320281</v>
      </c>
      <c r="D28" s="192">
        <v>1775074</v>
      </c>
      <c r="E28" s="192">
        <v>1642027</v>
      </c>
      <c r="F28" s="193">
        <v>-7.4952931539755516</v>
      </c>
    </row>
    <row r="29" spans="1:7" ht="15.6" customHeight="1">
      <c r="A29" s="191" t="s">
        <v>178</v>
      </c>
      <c r="B29" s="192">
        <v>10588</v>
      </c>
      <c r="C29" s="192">
        <v>14536</v>
      </c>
      <c r="D29" s="192">
        <v>79845</v>
      </c>
      <c r="E29" s="192">
        <v>91148</v>
      </c>
      <c r="F29" s="193">
        <v>14.15617759408855</v>
      </c>
    </row>
    <row r="30" spans="1:7" ht="15.6" customHeight="1">
      <c r="A30" s="191" t="s">
        <v>179</v>
      </c>
      <c r="B30" s="192">
        <v>55137</v>
      </c>
      <c r="C30" s="192">
        <v>52323</v>
      </c>
      <c r="D30" s="192">
        <v>193610</v>
      </c>
      <c r="E30" s="192">
        <v>275587</v>
      </c>
      <c r="F30" s="193">
        <v>42.341304684675379</v>
      </c>
    </row>
    <row r="31" spans="1:7" ht="15.6" customHeight="1">
      <c r="A31" s="191" t="s">
        <v>180</v>
      </c>
      <c r="B31" s="192">
        <v>1334322</v>
      </c>
      <c r="C31" s="192">
        <v>1628508</v>
      </c>
      <c r="D31" s="192">
        <v>7707379</v>
      </c>
      <c r="E31" s="192">
        <v>8206682</v>
      </c>
      <c r="F31" s="193">
        <v>6.4782463662420184</v>
      </c>
    </row>
    <row r="32" spans="1:7" ht="15.6" customHeight="1">
      <c r="A32" s="191" t="s">
        <v>181</v>
      </c>
      <c r="B32" s="192">
        <v>410272</v>
      </c>
      <c r="C32" s="192">
        <v>401864</v>
      </c>
      <c r="D32" s="192">
        <v>1675875</v>
      </c>
      <c r="E32" s="192">
        <v>1893351</v>
      </c>
      <c r="F32" s="193">
        <v>12.976862832848511</v>
      </c>
    </row>
    <row r="33" spans="1:6" ht="15.6" customHeight="1">
      <c r="A33" s="191" t="s">
        <v>182</v>
      </c>
      <c r="B33" s="192">
        <v>4</v>
      </c>
      <c r="C33" s="192">
        <v>8711</v>
      </c>
      <c r="D33" s="192">
        <v>6458</v>
      </c>
      <c r="E33" s="192">
        <v>19480</v>
      </c>
      <c r="F33" s="193">
        <v>201.64137503871169</v>
      </c>
    </row>
    <row r="34" spans="1:6" ht="15.6" customHeight="1">
      <c r="A34" s="191" t="s">
        <v>183</v>
      </c>
      <c r="B34" s="192">
        <v>28118</v>
      </c>
      <c r="C34" s="192">
        <v>18803</v>
      </c>
      <c r="D34" s="192">
        <v>139638</v>
      </c>
      <c r="E34" s="192">
        <v>105592</v>
      </c>
      <c r="F34" s="193">
        <v>-24.381615319612141</v>
      </c>
    </row>
    <row r="35" spans="1:6" ht="15.6" customHeight="1">
      <c r="A35" s="159" t="s">
        <v>153</v>
      </c>
      <c r="B35" s="78">
        <f>SUM(B7:B34)</f>
        <v>14797835</v>
      </c>
      <c r="C35" s="79">
        <f>SUM(C7:C34)</f>
        <v>15964625</v>
      </c>
      <c r="D35" s="78">
        <f>SUM(D7:D34)</f>
        <v>73816908</v>
      </c>
      <c r="E35" s="80">
        <f>SUM(E7:E34)</f>
        <v>76495220</v>
      </c>
      <c r="F35" s="142">
        <f>E35*100/D35-100</f>
        <v>3.6283177832374065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4" priority="2">
      <formula>MOD(ROW(),2)=0</formula>
    </cfRule>
  </conditionalFormatting>
  <conditionalFormatting sqref="F7:F35">
    <cfRule type="expression" dxfId="63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4660-5B11-4409-AE93-3FD17BEEA4A4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273858</v>
      </c>
      <c r="C7" s="192">
        <v>340002</v>
      </c>
      <c r="D7" s="192">
        <v>1547053</v>
      </c>
      <c r="E7" s="192">
        <v>1353908</v>
      </c>
      <c r="F7" s="193">
        <v>-12.48470479033362</v>
      </c>
      <c r="G7" s="37"/>
    </row>
    <row r="8" spans="1:14" ht="15.6" customHeight="1">
      <c r="A8" s="191" t="s">
        <v>11</v>
      </c>
      <c r="B8" s="192">
        <v>146670</v>
      </c>
      <c r="C8" s="192">
        <v>140905</v>
      </c>
      <c r="D8" s="192">
        <v>574412</v>
      </c>
      <c r="E8" s="192">
        <v>526695</v>
      </c>
      <c r="F8" s="193">
        <v>-8.30710361204153</v>
      </c>
      <c r="G8" s="6"/>
    </row>
    <row r="9" spans="1:14" ht="15.6" customHeight="1">
      <c r="A9" s="191" t="s">
        <v>8</v>
      </c>
      <c r="B9" s="192">
        <v>514992</v>
      </c>
      <c r="C9" s="192">
        <v>412108</v>
      </c>
      <c r="D9" s="192">
        <v>1806860</v>
      </c>
      <c r="E9" s="192">
        <v>1869327</v>
      </c>
      <c r="F9" s="193">
        <v>3.457213065760484</v>
      </c>
      <c r="G9" s="6"/>
    </row>
    <row r="10" spans="1:14" ht="15.6" customHeight="1">
      <c r="A10" s="191" t="s">
        <v>10</v>
      </c>
      <c r="B10" s="192">
        <v>246184</v>
      </c>
      <c r="C10" s="192">
        <v>238470</v>
      </c>
      <c r="D10" s="192">
        <v>1066004</v>
      </c>
      <c r="E10" s="192">
        <v>962231</v>
      </c>
      <c r="F10" s="193">
        <v>-9.7347664736717689</v>
      </c>
    </row>
    <row r="11" spans="1:14" ht="15.6" customHeight="1">
      <c r="A11" s="191" t="s">
        <v>9</v>
      </c>
      <c r="B11" s="192">
        <v>33421</v>
      </c>
      <c r="C11" s="192">
        <v>39692</v>
      </c>
      <c r="D11" s="192">
        <v>154941</v>
      </c>
      <c r="E11" s="192">
        <v>108407</v>
      </c>
      <c r="F11" s="193">
        <v>-30.033367539902279</v>
      </c>
    </row>
    <row r="12" spans="1:14" ht="15.6" customHeight="1">
      <c r="A12" s="191" t="s">
        <v>6</v>
      </c>
      <c r="B12" s="192">
        <v>37474</v>
      </c>
      <c r="C12" s="192">
        <v>237262</v>
      </c>
      <c r="D12" s="192">
        <v>668018</v>
      </c>
      <c r="E12" s="192">
        <v>890859</v>
      </c>
      <c r="F12" s="193">
        <v>33.358532255118888</v>
      </c>
    </row>
    <row r="13" spans="1:14" ht="15.6" customHeight="1">
      <c r="A13" s="191" t="s">
        <v>175</v>
      </c>
      <c r="B13" s="192">
        <v>26699</v>
      </c>
      <c r="C13" s="192">
        <v>25558</v>
      </c>
      <c r="D13" s="192">
        <v>145143</v>
      </c>
      <c r="E13" s="192">
        <v>135675</v>
      </c>
      <c r="F13" s="193">
        <v>-6.5232219259626723</v>
      </c>
    </row>
    <row r="14" spans="1:14" ht="15.6" customHeight="1">
      <c r="A14" s="191" t="s">
        <v>148</v>
      </c>
      <c r="B14" s="192">
        <v>260285</v>
      </c>
      <c r="C14" s="192">
        <v>447969</v>
      </c>
      <c r="D14" s="192">
        <v>1495746</v>
      </c>
      <c r="E14" s="192">
        <v>1645576</v>
      </c>
      <c r="F14" s="193">
        <v>10.01707509162652</v>
      </c>
    </row>
    <row r="15" spans="1:14" ht="15.6" customHeight="1">
      <c r="A15" s="191" t="s">
        <v>145</v>
      </c>
      <c r="B15" s="192">
        <v>424998</v>
      </c>
      <c r="C15" s="192">
        <v>318855</v>
      </c>
      <c r="D15" s="192">
        <v>1862800</v>
      </c>
      <c r="E15" s="192">
        <v>1606187</v>
      </c>
      <c r="F15" s="193">
        <v>-13.775660296328111</v>
      </c>
    </row>
    <row r="16" spans="1:14" ht="15.6" customHeight="1">
      <c r="A16" s="191" t="s">
        <v>144</v>
      </c>
      <c r="B16" s="192">
        <v>416832</v>
      </c>
      <c r="C16" s="192">
        <v>754190</v>
      </c>
      <c r="D16" s="192">
        <v>2746296</v>
      </c>
      <c r="E16" s="192">
        <v>3473796</v>
      </c>
      <c r="F16" s="193">
        <v>26.49022537992991</v>
      </c>
      <c r="G16" s="1"/>
    </row>
    <row r="17" spans="1:7" ht="15.6" customHeight="1">
      <c r="A17" s="191" t="s">
        <v>150</v>
      </c>
      <c r="B17" s="192">
        <v>548048</v>
      </c>
      <c r="C17" s="192">
        <v>835097</v>
      </c>
      <c r="D17" s="192">
        <v>3058394</v>
      </c>
      <c r="E17" s="192">
        <v>3482785</v>
      </c>
      <c r="F17" s="193">
        <v>13.876269702333969</v>
      </c>
      <c r="G17" s="2"/>
    </row>
    <row r="18" spans="1:7" ht="15.6" customHeight="1">
      <c r="A18" s="191" t="s">
        <v>147</v>
      </c>
      <c r="B18" s="192">
        <v>0</v>
      </c>
      <c r="C18" s="192">
        <v>830</v>
      </c>
      <c r="D18" s="192">
        <v>2700</v>
      </c>
      <c r="E18" s="192">
        <v>4907</v>
      </c>
      <c r="F18" s="193">
        <v>81.740740740740733</v>
      </c>
    </row>
    <row r="19" spans="1:7" ht="15.6" customHeight="1">
      <c r="A19" s="191" t="s">
        <v>143</v>
      </c>
      <c r="B19" s="192">
        <v>293876</v>
      </c>
      <c r="C19" s="192">
        <v>154013</v>
      </c>
      <c r="D19" s="192">
        <v>1352768</v>
      </c>
      <c r="E19" s="192">
        <v>1284571</v>
      </c>
      <c r="F19" s="193">
        <v>-5.041293111605242</v>
      </c>
    </row>
    <row r="20" spans="1:7" ht="15.6" customHeight="1">
      <c r="A20" s="191" t="s">
        <v>142</v>
      </c>
      <c r="B20" s="192">
        <v>1152196</v>
      </c>
      <c r="C20" s="192">
        <v>749974</v>
      </c>
      <c r="D20" s="192">
        <v>5906945</v>
      </c>
      <c r="E20" s="192">
        <v>3775905</v>
      </c>
      <c r="F20" s="193">
        <v>-36.076855294911333</v>
      </c>
    </row>
    <row r="21" spans="1:7" ht="15.6" customHeight="1">
      <c r="A21" s="191" t="s">
        <v>149</v>
      </c>
      <c r="B21" s="192">
        <v>467338</v>
      </c>
      <c r="C21" s="192">
        <v>423932</v>
      </c>
      <c r="D21" s="192">
        <v>2168621</v>
      </c>
      <c r="E21" s="192">
        <v>2068885</v>
      </c>
      <c r="F21" s="193">
        <v>-4.599051655406825</v>
      </c>
    </row>
    <row r="22" spans="1:7" ht="15.6" customHeight="1">
      <c r="A22" s="191" t="s">
        <v>146</v>
      </c>
      <c r="B22" s="192">
        <v>38984</v>
      </c>
      <c r="C22" s="192">
        <v>39082</v>
      </c>
      <c r="D22" s="192">
        <v>185591</v>
      </c>
      <c r="E22" s="192">
        <v>206048</v>
      </c>
      <c r="F22" s="193">
        <v>11.0226250195322</v>
      </c>
    </row>
    <row r="23" spans="1:7" ht="15.6" customHeight="1">
      <c r="A23" s="191" t="s">
        <v>165</v>
      </c>
      <c r="B23" s="192">
        <v>53075</v>
      </c>
      <c r="C23" s="192">
        <v>24267</v>
      </c>
      <c r="D23" s="192">
        <v>408071</v>
      </c>
      <c r="E23" s="192">
        <v>368102</v>
      </c>
      <c r="F23" s="193">
        <v>-9.7946190736415986</v>
      </c>
    </row>
    <row r="24" spans="1:7" ht="15.6" customHeight="1">
      <c r="A24" s="191" t="s">
        <v>141</v>
      </c>
      <c r="B24" s="192">
        <v>108657</v>
      </c>
      <c r="C24" s="192">
        <v>186764</v>
      </c>
      <c r="D24" s="192">
        <v>489564</v>
      </c>
      <c r="E24" s="192">
        <v>392183</v>
      </c>
      <c r="F24" s="193">
        <v>-19.89137273165511</v>
      </c>
    </row>
    <row r="25" spans="1:7" ht="15.6" customHeight="1">
      <c r="A25" s="191" t="s">
        <v>140</v>
      </c>
      <c r="B25" s="192">
        <v>157</v>
      </c>
      <c r="C25" s="192">
        <v>0</v>
      </c>
      <c r="D25" s="192">
        <v>3867</v>
      </c>
      <c r="E25" s="192">
        <v>10997</v>
      </c>
      <c r="F25" s="193">
        <v>184.38065683992761</v>
      </c>
    </row>
    <row r="26" spans="1:7" ht="15.6" customHeight="1">
      <c r="A26" s="191" t="s">
        <v>152</v>
      </c>
      <c r="B26" s="192">
        <v>44043</v>
      </c>
      <c r="C26" s="192">
        <v>111870</v>
      </c>
      <c r="D26" s="192">
        <v>294887</v>
      </c>
      <c r="E26" s="192">
        <v>397037</v>
      </c>
      <c r="F26" s="193">
        <v>34.640387673922561</v>
      </c>
    </row>
    <row r="27" spans="1:7" ht="15.6" customHeight="1">
      <c r="A27" s="191" t="s">
        <v>173</v>
      </c>
      <c r="B27" s="192">
        <v>82850</v>
      </c>
      <c r="C27" s="192">
        <v>78649</v>
      </c>
      <c r="D27" s="192">
        <v>425695</v>
      </c>
      <c r="E27" s="192">
        <v>363369</v>
      </c>
      <c r="F27" s="193">
        <v>-14.640998837195641</v>
      </c>
    </row>
    <row r="28" spans="1:7" ht="15.6" customHeight="1">
      <c r="A28" s="191" t="s">
        <v>177</v>
      </c>
      <c r="B28" s="192">
        <v>33533</v>
      </c>
      <c r="C28" s="192">
        <v>39760</v>
      </c>
      <c r="D28" s="192">
        <v>163934</v>
      </c>
      <c r="E28" s="192">
        <v>150399</v>
      </c>
      <c r="F28" s="193">
        <v>-8.2563714665658097</v>
      </c>
    </row>
    <row r="29" spans="1:7" ht="15.6" customHeight="1">
      <c r="A29" s="191" t="s">
        <v>178</v>
      </c>
      <c r="B29" s="192">
        <v>263094</v>
      </c>
      <c r="C29" s="192">
        <v>139906</v>
      </c>
      <c r="D29" s="192">
        <v>1234114</v>
      </c>
      <c r="E29" s="192">
        <v>1184400</v>
      </c>
      <c r="F29" s="193">
        <v>-4.0283150503113916</v>
      </c>
    </row>
    <row r="30" spans="1:7" ht="15.6" customHeight="1">
      <c r="A30" s="191" t="s">
        <v>179</v>
      </c>
      <c r="B30" s="192">
        <v>144029</v>
      </c>
      <c r="C30" s="192">
        <v>148794</v>
      </c>
      <c r="D30" s="192">
        <v>891029</v>
      </c>
      <c r="E30" s="192">
        <v>717152</v>
      </c>
      <c r="F30" s="193">
        <v>-19.514179673164389</v>
      </c>
    </row>
    <row r="31" spans="1:7" ht="15.6" customHeight="1">
      <c r="A31" s="191" t="s">
        <v>180</v>
      </c>
      <c r="B31" s="192">
        <v>552222</v>
      </c>
      <c r="C31" s="192">
        <v>678233</v>
      </c>
      <c r="D31" s="192">
        <v>3362821</v>
      </c>
      <c r="E31" s="192">
        <v>3672002</v>
      </c>
      <c r="F31" s="193">
        <v>9.1940962662003187</v>
      </c>
    </row>
    <row r="32" spans="1:7" ht="15.6" customHeight="1">
      <c r="A32" s="191" t="s">
        <v>181</v>
      </c>
      <c r="B32" s="192">
        <v>288639</v>
      </c>
      <c r="C32" s="192">
        <v>273276</v>
      </c>
      <c r="D32" s="192">
        <v>1117317</v>
      </c>
      <c r="E32" s="192">
        <v>1026287</v>
      </c>
      <c r="F32" s="193">
        <v>-8.1471954691461832</v>
      </c>
    </row>
    <row r="33" spans="1:6" ht="15.6" customHeight="1">
      <c r="A33" s="191" t="s">
        <v>182</v>
      </c>
      <c r="B33" s="192">
        <v>31785</v>
      </c>
      <c r="C33" s="192">
        <v>30274</v>
      </c>
      <c r="D33" s="192">
        <v>118583</v>
      </c>
      <c r="E33" s="192">
        <v>105868</v>
      </c>
      <c r="F33" s="193">
        <v>-10.72244756836983</v>
      </c>
    </row>
    <row r="34" spans="1:6" ht="15.6" customHeight="1">
      <c r="A34" s="191" t="s">
        <v>183</v>
      </c>
      <c r="B34" s="192">
        <v>26963</v>
      </c>
      <c r="C34" s="192">
        <v>36881</v>
      </c>
      <c r="D34" s="192">
        <v>138401</v>
      </c>
      <c r="E34" s="192">
        <v>172052</v>
      </c>
      <c r="F34" s="193">
        <v>24.314130678246539</v>
      </c>
    </row>
    <row r="35" spans="1:6" ht="15.6" customHeight="1">
      <c r="A35" s="159" t="s">
        <v>153</v>
      </c>
      <c r="B35" s="78">
        <f>SUM(B7:B34)</f>
        <v>6510902</v>
      </c>
      <c r="C35" s="79">
        <f>SUM(C7:C34)</f>
        <v>6906613</v>
      </c>
      <c r="D35" s="78">
        <f>SUM(D7:D34)</f>
        <v>33390575</v>
      </c>
      <c r="E35" s="80">
        <f>SUM(E7:E34)</f>
        <v>31955610</v>
      </c>
      <c r="F35" s="142">
        <f>E35*100/D35-100</f>
        <v>-4.2975150922079024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2" priority="2">
      <formula>MOD(ROW(),2)=0</formula>
    </cfRule>
  </conditionalFormatting>
  <conditionalFormatting sqref="F7:F35">
    <cfRule type="expression" dxfId="61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1F5F-12A4-4D5D-B54F-8810146D16C9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30348</v>
      </c>
      <c r="C7" s="192">
        <v>50467</v>
      </c>
      <c r="D7" s="192">
        <v>152549</v>
      </c>
      <c r="E7" s="192">
        <v>246136</v>
      </c>
      <c r="F7" s="193">
        <v>61.348812512700853</v>
      </c>
      <c r="G7" s="13"/>
    </row>
    <row r="8" spans="1:14" ht="15.6" customHeight="1">
      <c r="A8" s="191" t="s">
        <v>11</v>
      </c>
      <c r="B8" s="192">
        <v>120927</v>
      </c>
      <c r="C8" s="192">
        <v>200830</v>
      </c>
      <c r="D8" s="192">
        <v>578979</v>
      </c>
      <c r="E8" s="192">
        <v>849180</v>
      </c>
      <c r="F8" s="193">
        <v>46.668532019296038</v>
      </c>
      <c r="G8" s="6"/>
    </row>
    <row r="9" spans="1:14" ht="15.6" customHeight="1">
      <c r="A9" s="191" t="s">
        <v>8</v>
      </c>
      <c r="B9" s="192">
        <v>167237</v>
      </c>
      <c r="C9" s="192">
        <v>143627</v>
      </c>
      <c r="D9" s="192">
        <v>725657</v>
      </c>
      <c r="E9" s="192">
        <v>663574</v>
      </c>
      <c r="F9" s="193">
        <v>-8.5554194336993987</v>
      </c>
      <c r="G9" s="6"/>
    </row>
    <row r="10" spans="1:14" ht="15.6" customHeight="1">
      <c r="A10" s="191" t="s">
        <v>10</v>
      </c>
      <c r="B10" s="192">
        <v>107986</v>
      </c>
      <c r="C10" s="192">
        <v>147601</v>
      </c>
      <c r="D10" s="192">
        <v>540406</v>
      </c>
      <c r="E10" s="192">
        <v>517890</v>
      </c>
      <c r="F10" s="193">
        <v>-4.16649704111353</v>
      </c>
    </row>
    <row r="11" spans="1:14" ht="15.6" customHeight="1">
      <c r="A11" s="191" t="s">
        <v>9</v>
      </c>
      <c r="B11" s="192">
        <v>6150501</v>
      </c>
      <c r="C11" s="192">
        <v>5992376</v>
      </c>
      <c r="D11" s="192">
        <v>28152768</v>
      </c>
      <c r="E11" s="192">
        <v>27296359</v>
      </c>
      <c r="F11" s="193">
        <v>-3.0420063845942309</v>
      </c>
    </row>
    <row r="12" spans="1:14" ht="15.6" customHeight="1">
      <c r="A12" s="191" t="s">
        <v>6</v>
      </c>
      <c r="B12" s="192">
        <v>211538</v>
      </c>
      <c r="C12" s="192">
        <v>222891</v>
      </c>
      <c r="D12" s="192">
        <v>1040311</v>
      </c>
      <c r="E12" s="192">
        <v>1020239</v>
      </c>
      <c r="F12" s="193">
        <v>-1.9294230283059619</v>
      </c>
    </row>
    <row r="13" spans="1:14" ht="15.6" customHeight="1">
      <c r="A13" s="191" t="s">
        <v>175</v>
      </c>
      <c r="B13" s="192">
        <v>1508800</v>
      </c>
      <c r="C13" s="192">
        <v>1449814</v>
      </c>
      <c r="D13" s="192">
        <v>6408820</v>
      </c>
      <c r="E13" s="192">
        <v>6215714</v>
      </c>
      <c r="F13" s="193">
        <v>-3.0131287818974499</v>
      </c>
    </row>
    <row r="14" spans="1:14" ht="15.6" customHeight="1">
      <c r="A14" s="191" t="s">
        <v>148</v>
      </c>
      <c r="B14" s="192">
        <v>3995341</v>
      </c>
      <c r="C14" s="192">
        <v>4342109</v>
      </c>
      <c r="D14" s="192">
        <v>19886743</v>
      </c>
      <c r="E14" s="192">
        <v>20450744</v>
      </c>
      <c r="F14" s="193">
        <v>2.8360652118851282</v>
      </c>
    </row>
    <row r="15" spans="1:14" ht="15.6" customHeight="1">
      <c r="A15" s="191" t="s">
        <v>145</v>
      </c>
      <c r="B15" s="192">
        <v>775175</v>
      </c>
      <c r="C15" s="192">
        <v>722356</v>
      </c>
      <c r="D15" s="192">
        <v>3392480</v>
      </c>
      <c r="E15" s="192">
        <v>3498387</v>
      </c>
      <c r="F15" s="193">
        <v>3.121816488232795</v>
      </c>
    </row>
    <row r="16" spans="1:14" ht="15.6" customHeight="1">
      <c r="A16" s="191" t="s">
        <v>144</v>
      </c>
      <c r="B16" s="192">
        <v>96019</v>
      </c>
      <c r="C16" s="192">
        <v>64373</v>
      </c>
      <c r="D16" s="192">
        <v>403612</v>
      </c>
      <c r="E16" s="192">
        <v>335433</v>
      </c>
      <c r="F16" s="193">
        <v>-16.89221331377659</v>
      </c>
      <c r="G16" s="1"/>
    </row>
    <row r="17" spans="1:7" ht="15.6" customHeight="1">
      <c r="A17" s="191" t="s">
        <v>150</v>
      </c>
      <c r="B17" s="192">
        <v>100785</v>
      </c>
      <c r="C17" s="192">
        <v>157246</v>
      </c>
      <c r="D17" s="192">
        <v>520311</v>
      </c>
      <c r="E17" s="192">
        <v>863504</v>
      </c>
      <c r="F17" s="193">
        <v>65.959205167678562</v>
      </c>
      <c r="G17" s="2"/>
    </row>
    <row r="18" spans="1:7" ht="15.6" customHeight="1">
      <c r="A18" s="191" t="s">
        <v>147</v>
      </c>
      <c r="B18" s="192">
        <v>50548</v>
      </c>
      <c r="C18" s="192">
        <v>46220</v>
      </c>
      <c r="D18" s="192">
        <v>242741</v>
      </c>
      <c r="E18" s="192">
        <v>236497</v>
      </c>
      <c r="F18" s="193">
        <v>-2.572288982907708</v>
      </c>
    </row>
    <row r="19" spans="1:7" ht="15.6" customHeight="1">
      <c r="A19" s="191" t="s">
        <v>143</v>
      </c>
      <c r="B19" s="192">
        <v>102386</v>
      </c>
      <c r="C19" s="192">
        <v>153675</v>
      </c>
      <c r="D19" s="192">
        <v>411379</v>
      </c>
      <c r="E19" s="192">
        <v>441884</v>
      </c>
      <c r="F19" s="193">
        <v>7.4153031632630757</v>
      </c>
    </row>
    <row r="20" spans="1:7" ht="15.6" customHeight="1">
      <c r="A20" s="191" t="s">
        <v>142</v>
      </c>
      <c r="B20" s="192">
        <v>180592</v>
      </c>
      <c r="C20" s="192">
        <v>185098</v>
      </c>
      <c r="D20" s="192">
        <v>701074</v>
      </c>
      <c r="E20" s="192">
        <v>836900</v>
      </c>
      <c r="F20" s="193">
        <v>19.373989051084479</v>
      </c>
    </row>
    <row r="21" spans="1:7" ht="15.6" customHeight="1">
      <c r="A21" s="191" t="s">
        <v>149</v>
      </c>
      <c r="B21" s="192">
        <v>232763</v>
      </c>
      <c r="C21" s="192">
        <v>142874</v>
      </c>
      <c r="D21" s="192">
        <v>799055</v>
      </c>
      <c r="E21" s="192">
        <v>783133</v>
      </c>
      <c r="F21" s="193">
        <v>-1.9926037631952771</v>
      </c>
    </row>
    <row r="22" spans="1:7" ht="15.6" customHeight="1">
      <c r="A22" s="191" t="s">
        <v>146</v>
      </c>
      <c r="B22" s="192">
        <v>1837264</v>
      </c>
      <c r="C22" s="192">
        <v>1736188</v>
      </c>
      <c r="D22" s="192">
        <v>8654260</v>
      </c>
      <c r="E22" s="192">
        <v>8714519</v>
      </c>
      <c r="F22" s="193">
        <v>0.69629292394728282</v>
      </c>
    </row>
    <row r="23" spans="1:7" ht="15.6" customHeight="1">
      <c r="A23" s="191" t="s">
        <v>165</v>
      </c>
      <c r="B23" s="192">
        <v>453935</v>
      </c>
      <c r="C23" s="192">
        <v>377435</v>
      </c>
      <c r="D23" s="192">
        <v>1769176</v>
      </c>
      <c r="E23" s="192">
        <v>2194449</v>
      </c>
      <c r="F23" s="193">
        <v>24.03791369541527</v>
      </c>
    </row>
    <row r="24" spans="1:7" ht="15.6" customHeight="1">
      <c r="A24" s="191" t="s">
        <v>141</v>
      </c>
      <c r="B24" s="192">
        <v>117125</v>
      </c>
      <c r="C24" s="192">
        <v>112301</v>
      </c>
      <c r="D24" s="192">
        <v>476593</v>
      </c>
      <c r="E24" s="192">
        <v>508850</v>
      </c>
      <c r="F24" s="193">
        <v>6.7682487992899638</v>
      </c>
    </row>
    <row r="25" spans="1:7" ht="15.6" customHeight="1">
      <c r="A25" s="191" t="s">
        <v>140</v>
      </c>
      <c r="B25" s="192">
        <v>40187</v>
      </c>
      <c r="C25" s="192">
        <v>38001</v>
      </c>
      <c r="D25" s="192">
        <v>190451</v>
      </c>
      <c r="E25" s="192">
        <v>187853</v>
      </c>
      <c r="F25" s="193">
        <v>-1.3641304062462321</v>
      </c>
    </row>
    <row r="26" spans="1:7" ht="15.6" customHeight="1">
      <c r="A26" s="191" t="s">
        <v>152</v>
      </c>
      <c r="B26" s="192">
        <v>73228</v>
      </c>
      <c r="C26" s="192">
        <v>7497</v>
      </c>
      <c r="D26" s="192">
        <v>339000</v>
      </c>
      <c r="E26" s="192">
        <v>55295</v>
      </c>
      <c r="F26" s="193">
        <v>-83.688790560471972</v>
      </c>
    </row>
    <row r="27" spans="1:7" ht="15.6" customHeight="1">
      <c r="A27" s="191" t="s">
        <v>173</v>
      </c>
      <c r="B27" s="192">
        <v>205706</v>
      </c>
      <c r="C27" s="192">
        <v>245612</v>
      </c>
      <c r="D27" s="192">
        <v>976042</v>
      </c>
      <c r="E27" s="192">
        <v>1144146</v>
      </c>
      <c r="F27" s="193">
        <v>17.22302933685231</v>
      </c>
    </row>
    <row r="28" spans="1:7" ht="15.6" customHeight="1">
      <c r="A28" s="191" t="s">
        <v>177</v>
      </c>
      <c r="B28" s="192">
        <v>746565</v>
      </c>
      <c r="C28" s="192">
        <v>684148</v>
      </c>
      <c r="D28" s="192">
        <v>3880197</v>
      </c>
      <c r="E28" s="192">
        <v>3641152</v>
      </c>
      <c r="F28" s="193">
        <v>-6.1606408128247088</v>
      </c>
    </row>
    <row r="29" spans="1:7" ht="15.6" customHeight="1">
      <c r="A29" s="191" t="s">
        <v>178</v>
      </c>
      <c r="B29" s="192">
        <v>355822</v>
      </c>
      <c r="C29" s="192">
        <v>368497</v>
      </c>
      <c r="D29" s="192">
        <v>1569185</v>
      </c>
      <c r="E29" s="192">
        <v>1579646</v>
      </c>
      <c r="F29" s="193">
        <v>0.66665179695192478</v>
      </c>
    </row>
    <row r="30" spans="1:7" ht="15.6" customHeight="1">
      <c r="A30" s="191" t="s">
        <v>179</v>
      </c>
      <c r="B30" s="192">
        <v>142437</v>
      </c>
      <c r="C30" s="192">
        <v>143127</v>
      </c>
      <c r="D30" s="192">
        <v>692667</v>
      </c>
      <c r="E30" s="192">
        <v>712150</v>
      </c>
      <c r="F30" s="193">
        <v>2.812751293189947</v>
      </c>
    </row>
    <row r="31" spans="1:7" ht="15.6" customHeight="1">
      <c r="A31" s="191" t="s">
        <v>180</v>
      </c>
      <c r="B31" s="192">
        <v>165241</v>
      </c>
      <c r="C31" s="192">
        <v>173116</v>
      </c>
      <c r="D31" s="192">
        <v>823178</v>
      </c>
      <c r="E31" s="192">
        <v>778110</v>
      </c>
      <c r="F31" s="193">
        <v>-5.4748790662529814</v>
      </c>
    </row>
    <row r="32" spans="1:7" ht="15.6" customHeight="1">
      <c r="A32" s="191" t="s">
        <v>181</v>
      </c>
      <c r="B32" s="192">
        <v>6658631</v>
      </c>
      <c r="C32" s="192">
        <v>6376630</v>
      </c>
      <c r="D32" s="192">
        <v>31049133</v>
      </c>
      <c r="E32" s="192">
        <v>29687727</v>
      </c>
      <c r="F32" s="193">
        <v>-4.3846828186796643</v>
      </c>
    </row>
    <row r="33" spans="1:6" ht="15.6" customHeight="1">
      <c r="A33" s="191" t="s">
        <v>182</v>
      </c>
      <c r="B33" s="192">
        <v>469290</v>
      </c>
      <c r="C33" s="192">
        <v>442348</v>
      </c>
      <c r="D33" s="192">
        <v>2025556</v>
      </c>
      <c r="E33" s="192">
        <v>2011168</v>
      </c>
      <c r="F33" s="193">
        <v>-0.71032348648964216</v>
      </c>
    </row>
    <row r="34" spans="1:6" ht="15.6" customHeight="1">
      <c r="A34" s="191" t="s">
        <v>183</v>
      </c>
      <c r="B34" s="192">
        <v>64087</v>
      </c>
      <c r="C34" s="192">
        <v>75421</v>
      </c>
      <c r="D34" s="192">
        <v>322284</v>
      </c>
      <c r="E34" s="192">
        <v>389095</v>
      </c>
      <c r="F34" s="193">
        <v>20.73047374365467</v>
      </c>
    </row>
    <row r="35" spans="1:6" ht="15.6" customHeight="1">
      <c r="A35" s="159" t="s">
        <v>153</v>
      </c>
      <c r="B35" s="78">
        <f>SUM(B7:B34)</f>
        <v>25160464</v>
      </c>
      <c r="C35" s="79">
        <f>SUM(C7:C34)</f>
        <v>24801878</v>
      </c>
      <c r="D35" s="78">
        <f>SUM(D7:D34)</f>
        <v>116724607</v>
      </c>
      <c r="E35" s="80">
        <f>SUM(E7:E34)</f>
        <v>115859734</v>
      </c>
      <c r="F35" s="180">
        <f>E35*100/D35-100</f>
        <v>-0.74095173436737127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0" priority="2">
      <formula>MOD(ROW(),2)=0</formula>
    </cfRule>
  </conditionalFormatting>
  <conditionalFormatting sqref="F7:F35">
    <cfRule type="expression" dxfId="59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A88B-BBF3-4E01-B136-22A899FA0926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13</v>
      </c>
      <c r="E7" s="192">
        <v>0</v>
      </c>
      <c r="F7" s="193">
        <v>-100</v>
      </c>
      <c r="G7" s="13"/>
    </row>
    <row r="8" spans="1:14" ht="15.6" customHeight="1">
      <c r="A8" s="191" t="s">
        <v>11</v>
      </c>
      <c r="B8" s="192">
        <v>108923</v>
      </c>
      <c r="C8" s="192">
        <v>186787</v>
      </c>
      <c r="D8" s="192">
        <v>524763</v>
      </c>
      <c r="E8" s="192">
        <v>793408</v>
      </c>
      <c r="F8" s="193">
        <v>51.193586438068223</v>
      </c>
      <c r="G8" s="6"/>
    </row>
    <row r="9" spans="1:14" ht="15.6" customHeight="1">
      <c r="A9" s="191" t="s">
        <v>8</v>
      </c>
      <c r="B9" s="192">
        <v>33134</v>
      </c>
      <c r="C9" s="192">
        <v>10012</v>
      </c>
      <c r="D9" s="192">
        <v>132547</v>
      </c>
      <c r="E9" s="192">
        <v>59787</v>
      </c>
      <c r="F9" s="193">
        <v>-54.89373580692132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74</v>
      </c>
      <c r="F10" s="193" t="s">
        <v>151</v>
      </c>
    </row>
    <row r="11" spans="1:14" ht="15.6" customHeight="1">
      <c r="A11" s="191" t="s">
        <v>9</v>
      </c>
      <c r="B11" s="192">
        <v>4933188</v>
      </c>
      <c r="C11" s="192">
        <v>4780159</v>
      </c>
      <c r="D11" s="192">
        <v>22254848</v>
      </c>
      <c r="E11" s="192">
        <v>21387917</v>
      </c>
      <c r="F11" s="193">
        <v>-3.8954703262857611</v>
      </c>
    </row>
    <row r="12" spans="1:14" ht="15.6" customHeight="1">
      <c r="A12" s="191" t="s">
        <v>6</v>
      </c>
      <c r="B12" s="192">
        <v>145201</v>
      </c>
      <c r="C12" s="192">
        <v>124852</v>
      </c>
      <c r="D12" s="192">
        <v>669213</v>
      </c>
      <c r="E12" s="192">
        <v>634536</v>
      </c>
      <c r="F12" s="193">
        <v>-5.1817582742714174</v>
      </c>
    </row>
    <row r="13" spans="1:14" ht="15.6" customHeight="1">
      <c r="A13" s="191" t="s">
        <v>175</v>
      </c>
      <c r="B13" s="192">
        <v>29853</v>
      </c>
      <c r="C13" s="192">
        <v>29579</v>
      </c>
      <c r="D13" s="192">
        <v>122860</v>
      </c>
      <c r="E13" s="192">
        <v>114817</v>
      </c>
      <c r="F13" s="193">
        <v>-6.5464756633566594</v>
      </c>
    </row>
    <row r="14" spans="1:14" ht="15.6" customHeight="1">
      <c r="A14" s="191" t="s">
        <v>148</v>
      </c>
      <c r="B14" s="192">
        <v>2854952</v>
      </c>
      <c r="C14" s="192">
        <v>3234778</v>
      </c>
      <c r="D14" s="192">
        <v>14983135</v>
      </c>
      <c r="E14" s="192">
        <v>15541534</v>
      </c>
      <c r="F14" s="193">
        <v>3.7268502219328639</v>
      </c>
    </row>
    <row r="15" spans="1:14" ht="15.6" customHeight="1">
      <c r="A15" s="191" t="s">
        <v>145</v>
      </c>
      <c r="B15" s="192">
        <v>441559</v>
      </c>
      <c r="C15" s="192">
        <v>440697</v>
      </c>
      <c r="D15" s="192">
        <v>1961532</v>
      </c>
      <c r="E15" s="192">
        <v>2073692</v>
      </c>
      <c r="F15" s="193">
        <v>5.7179796200112918</v>
      </c>
    </row>
    <row r="16" spans="1:14" ht="15.6" customHeight="1">
      <c r="A16" s="191" t="s">
        <v>144</v>
      </c>
      <c r="B16" s="192">
        <v>41014</v>
      </c>
      <c r="C16" s="192">
        <v>43653</v>
      </c>
      <c r="D16" s="192">
        <v>238742</v>
      </c>
      <c r="E16" s="192">
        <v>227665</v>
      </c>
      <c r="F16" s="193">
        <v>-4.6397366194469356</v>
      </c>
      <c r="G16" s="1"/>
    </row>
    <row r="17" spans="1:7" ht="15.6" customHeight="1">
      <c r="A17" s="191" t="s">
        <v>150</v>
      </c>
      <c r="B17" s="192">
        <v>100061</v>
      </c>
      <c r="C17" s="192">
        <v>150950</v>
      </c>
      <c r="D17" s="192">
        <v>515620</v>
      </c>
      <c r="E17" s="192">
        <v>839721</v>
      </c>
      <c r="F17" s="193">
        <v>62.856561033319103</v>
      </c>
      <c r="G17" s="2"/>
    </row>
    <row r="18" spans="1:7" ht="15.6" customHeight="1">
      <c r="A18" s="191" t="s">
        <v>147</v>
      </c>
      <c r="B18" s="192">
        <v>5797</v>
      </c>
      <c r="C18" s="192">
        <v>6740</v>
      </c>
      <c r="D18" s="192">
        <v>28042</v>
      </c>
      <c r="E18" s="192">
        <v>31222</v>
      </c>
      <c r="F18" s="193">
        <v>11.340132658155619</v>
      </c>
    </row>
    <row r="19" spans="1:7" ht="15.6" customHeight="1">
      <c r="A19" s="191" t="s">
        <v>143</v>
      </c>
      <c r="B19" s="192">
        <v>18434</v>
      </c>
      <c r="C19" s="192">
        <v>64248</v>
      </c>
      <c r="D19" s="192">
        <v>137928</v>
      </c>
      <c r="E19" s="192">
        <v>97299</v>
      </c>
      <c r="F19" s="193">
        <v>-29.45667304680703</v>
      </c>
    </row>
    <row r="20" spans="1:7" ht="15.6" customHeight="1">
      <c r="A20" s="191" t="s">
        <v>142</v>
      </c>
      <c r="B20" s="192">
        <v>87823</v>
      </c>
      <c r="C20" s="192">
        <v>76975</v>
      </c>
      <c r="D20" s="192">
        <v>418468</v>
      </c>
      <c r="E20" s="192">
        <v>435703</v>
      </c>
      <c r="F20" s="193">
        <v>4.1185944922909243</v>
      </c>
    </row>
    <row r="21" spans="1:7" ht="15.6" customHeight="1">
      <c r="A21" s="191" t="s">
        <v>149</v>
      </c>
      <c r="B21" s="192">
        <v>148615</v>
      </c>
      <c r="C21" s="192">
        <v>64422</v>
      </c>
      <c r="D21" s="192">
        <v>446742</v>
      </c>
      <c r="E21" s="192">
        <v>408453</v>
      </c>
      <c r="F21" s="193">
        <v>-8.5707186698362818</v>
      </c>
    </row>
    <row r="22" spans="1:7" ht="15.6" customHeight="1">
      <c r="A22" s="191" t="s">
        <v>146</v>
      </c>
      <c r="B22" s="192">
        <v>1390139</v>
      </c>
      <c r="C22" s="192">
        <v>1266745</v>
      </c>
      <c r="D22" s="192">
        <v>6386120</v>
      </c>
      <c r="E22" s="192">
        <v>6311246</v>
      </c>
      <c r="F22" s="193">
        <v>-1.172448998766072</v>
      </c>
    </row>
    <row r="23" spans="1:7" ht="15.6" customHeight="1">
      <c r="A23" s="191" t="s">
        <v>165</v>
      </c>
      <c r="B23" s="192">
        <v>413046</v>
      </c>
      <c r="C23" s="192">
        <v>339653</v>
      </c>
      <c r="D23" s="192">
        <v>1590770</v>
      </c>
      <c r="E23" s="192">
        <v>1995078</v>
      </c>
      <c r="F23" s="193">
        <v>25.415867787297969</v>
      </c>
    </row>
    <row r="24" spans="1:7" ht="15.6" customHeight="1">
      <c r="A24" s="191" t="s">
        <v>141</v>
      </c>
      <c r="B24" s="192">
        <v>48530</v>
      </c>
      <c r="C24" s="192">
        <v>42082</v>
      </c>
      <c r="D24" s="192">
        <v>185255</v>
      </c>
      <c r="E24" s="192">
        <v>201067</v>
      </c>
      <c r="F24" s="193">
        <v>8.535262206148289</v>
      </c>
    </row>
    <row r="25" spans="1:7" ht="15.6" customHeight="1">
      <c r="A25" s="191" t="s">
        <v>140</v>
      </c>
      <c r="B25" s="192">
        <v>2854</v>
      </c>
      <c r="C25" s="192">
        <v>2086</v>
      </c>
      <c r="D25" s="192">
        <v>13191</v>
      </c>
      <c r="E25" s="192">
        <v>10493</v>
      </c>
      <c r="F25" s="193">
        <v>-20.453339398074451</v>
      </c>
    </row>
    <row r="26" spans="1:7" ht="15.6" customHeight="1">
      <c r="A26" s="191" t="s">
        <v>152</v>
      </c>
      <c r="B26" s="192">
        <v>181</v>
      </c>
      <c r="C26" s="192">
        <v>0</v>
      </c>
      <c r="D26" s="192">
        <v>802</v>
      </c>
      <c r="E26" s="192">
        <v>0</v>
      </c>
      <c r="F26" s="193">
        <v>-100</v>
      </c>
    </row>
    <row r="27" spans="1:7" ht="15.6" customHeight="1">
      <c r="A27" s="191" t="s">
        <v>173</v>
      </c>
      <c r="B27" s="192">
        <v>0</v>
      </c>
      <c r="C27" s="192">
        <v>29</v>
      </c>
      <c r="D27" s="192">
        <v>0</v>
      </c>
      <c r="E27" s="192">
        <v>29</v>
      </c>
      <c r="F27" s="193" t="s">
        <v>151</v>
      </c>
    </row>
    <row r="28" spans="1:7" ht="15.6" customHeight="1">
      <c r="A28" s="191" t="s">
        <v>177</v>
      </c>
      <c r="B28" s="192">
        <v>368191</v>
      </c>
      <c r="C28" s="192">
        <v>288191</v>
      </c>
      <c r="D28" s="192">
        <v>1988356</v>
      </c>
      <c r="E28" s="192">
        <v>1712186</v>
      </c>
      <c r="F28" s="193">
        <v>-13.889363876488909</v>
      </c>
    </row>
    <row r="29" spans="1:7" ht="15.6" customHeight="1">
      <c r="A29" s="191" t="s">
        <v>178</v>
      </c>
      <c r="B29" s="192">
        <v>138299</v>
      </c>
      <c r="C29" s="192">
        <v>142574</v>
      </c>
      <c r="D29" s="192">
        <v>590100</v>
      </c>
      <c r="E29" s="192">
        <v>648922</v>
      </c>
      <c r="F29" s="193">
        <v>9.9681409930520317</v>
      </c>
    </row>
    <row r="30" spans="1:7" ht="15.6" customHeight="1">
      <c r="A30" s="191" t="s">
        <v>179</v>
      </c>
      <c r="B30" s="192">
        <v>86358</v>
      </c>
      <c r="C30" s="192">
        <v>105221</v>
      </c>
      <c r="D30" s="192">
        <v>442032</v>
      </c>
      <c r="E30" s="192">
        <v>469127</v>
      </c>
      <c r="F30" s="193">
        <v>6.1296467224092339</v>
      </c>
    </row>
    <row r="31" spans="1:7" ht="15.6" customHeight="1">
      <c r="A31" s="191" t="s">
        <v>180</v>
      </c>
      <c r="B31" s="192">
        <v>14559</v>
      </c>
      <c r="C31" s="192">
        <v>15430</v>
      </c>
      <c r="D31" s="192">
        <v>61255</v>
      </c>
      <c r="E31" s="192">
        <v>65095</v>
      </c>
      <c r="F31" s="193">
        <v>6.268876010121617</v>
      </c>
    </row>
    <row r="32" spans="1:7" ht="15.6" customHeight="1">
      <c r="A32" s="191" t="s">
        <v>181</v>
      </c>
      <c r="B32" s="192">
        <v>5264488</v>
      </c>
      <c r="C32" s="192">
        <v>4894604</v>
      </c>
      <c r="D32" s="192">
        <v>24454883</v>
      </c>
      <c r="E32" s="192">
        <v>23200893</v>
      </c>
      <c r="F32" s="193">
        <v>-5.1277693702317038</v>
      </c>
    </row>
    <row r="33" spans="1:6" ht="15.6" customHeight="1">
      <c r="A33" s="191" t="s">
        <v>182</v>
      </c>
      <c r="B33" s="192">
        <v>298011</v>
      </c>
      <c r="C33" s="192">
        <v>285872</v>
      </c>
      <c r="D33" s="192">
        <v>1262565</v>
      </c>
      <c r="E33" s="192">
        <v>1279380</v>
      </c>
      <c r="F33" s="193">
        <v>1.331812619548302</v>
      </c>
    </row>
    <row r="34" spans="1:6" ht="15.6" customHeight="1">
      <c r="A34" s="191" t="s">
        <v>183</v>
      </c>
      <c r="B34" s="192">
        <v>24064</v>
      </c>
      <c r="C34" s="192">
        <v>32979</v>
      </c>
      <c r="D34" s="192">
        <v>112699</v>
      </c>
      <c r="E34" s="192">
        <v>149925</v>
      </c>
      <c r="F34" s="193">
        <v>33.0313489915616</v>
      </c>
    </row>
    <row r="35" spans="1:6" ht="15.6" customHeight="1">
      <c r="A35" s="159" t="s">
        <v>153</v>
      </c>
      <c r="B35" s="78">
        <f>SUM(B7:B34)</f>
        <v>16997274</v>
      </c>
      <c r="C35" s="79">
        <f>SUM(C7:C34)</f>
        <v>16629318</v>
      </c>
      <c r="D35" s="181">
        <f>SUM(D7:D34)</f>
        <v>79522481</v>
      </c>
      <c r="E35" s="80">
        <f>SUM(E7:E34)</f>
        <v>78689269</v>
      </c>
      <c r="F35" s="142">
        <f>E35*100/D35-100</f>
        <v>-1.0477691207848494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8" priority="2">
      <formula>MOD(ROW(),2)=0</formula>
    </cfRule>
  </conditionalFormatting>
  <conditionalFormatting sqref="F7:F35">
    <cfRule type="expression" dxfId="57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BB37-FF37-4B64-87D4-EEB4DAA6F0F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2318.442</v>
      </c>
      <c r="C7" s="192">
        <v>1727.2460000000001</v>
      </c>
      <c r="D7" s="192">
        <v>8333.8379999999997</v>
      </c>
      <c r="E7" s="192">
        <v>7601.6760000000004</v>
      </c>
      <c r="F7" s="193">
        <v>-8.785411955451977</v>
      </c>
      <c r="G7" s="37"/>
    </row>
    <row r="8" spans="1:14" ht="15.6" customHeight="1">
      <c r="A8" s="191" t="s">
        <v>11</v>
      </c>
      <c r="B8" s="192">
        <v>0</v>
      </c>
      <c r="C8" s="192">
        <v>0</v>
      </c>
      <c r="D8" s="192">
        <v>0</v>
      </c>
      <c r="E8" s="192">
        <v>0</v>
      </c>
      <c r="F8" s="193" t="s">
        <v>151</v>
      </c>
      <c r="G8" s="6"/>
    </row>
    <row r="9" spans="1:14" ht="15.6" customHeight="1">
      <c r="A9" s="191" t="s">
        <v>8</v>
      </c>
      <c r="B9" s="192">
        <v>787.577</v>
      </c>
      <c r="C9" s="192">
        <v>448.608</v>
      </c>
      <c r="D9" s="192">
        <v>1538.5540000000001</v>
      </c>
      <c r="E9" s="192">
        <v>922.64500000000021</v>
      </c>
      <c r="F9" s="193">
        <v>-40.031679096086322</v>
      </c>
      <c r="G9" s="6"/>
    </row>
    <row r="10" spans="1:14" ht="15.6" customHeight="1">
      <c r="A10" s="191" t="s">
        <v>10</v>
      </c>
      <c r="B10" s="192">
        <v>1709.4770000000001</v>
      </c>
      <c r="C10" s="192">
        <v>1000.93</v>
      </c>
      <c r="D10" s="192">
        <v>5395.5889999999999</v>
      </c>
      <c r="E10" s="192">
        <v>3400.1439999999998</v>
      </c>
      <c r="F10" s="193">
        <v>-36.98289473123323</v>
      </c>
    </row>
    <row r="11" spans="1:14" ht="15.6" customHeight="1">
      <c r="A11" s="191" t="s">
        <v>9</v>
      </c>
      <c r="B11" s="192">
        <v>128.35499999999999</v>
      </c>
      <c r="C11" s="192">
        <v>66.310999999999993</v>
      </c>
      <c r="D11" s="192">
        <v>447.40800000000002</v>
      </c>
      <c r="E11" s="192">
        <v>301.02199999999999</v>
      </c>
      <c r="F11" s="193">
        <v>-32.718681829560481</v>
      </c>
    </row>
    <row r="12" spans="1:14" ht="15.6" customHeight="1">
      <c r="A12" s="191" t="s">
        <v>6</v>
      </c>
      <c r="B12" s="192">
        <v>1071.912</v>
      </c>
      <c r="C12" s="192">
        <v>829.0920000000001</v>
      </c>
      <c r="D12" s="192">
        <v>4345.7180000000008</v>
      </c>
      <c r="E12" s="192">
        <v>3623.3140000000012</v>
      </c>
      <c r="F12" s="193">
        <v>-16.623351998449959</v>
      </c>
    </row>
    <row r="13" spans="1:14" ht="15.6" customHeight="1">
      <c r="A13" s="191" t="s">
        <v>175</v>
      </c>
      <c r="B13" s="192">
        <v>235.512</v>
      </c>
      <c r="C13" s="192">
        <v>216.95500000000001</v>
      </c>
      <c r="D13" s="192">
        <v>795.19</v>
      </c>
      <c r="E13" s="192">
        <v>600.6450000000001</v>
      </c>
      <c r="F13" s="193">
        <v>-24.465222148165839</v>
      </c>
    </row>
    <row r="14" spans="1:14" ht="15.6" customHeight="1">
      <c r="A14" s="191" t="s">
        <v>148</v>
      </c>
      <c r="B14" s="192">
        <v>290.33600000000001</v>
      </c>
      <c r="C14" s="192">
        <v>133.57499999999999</v>
      </c>
      <c r="D14" s="192">
        <v>764.95999999999992</v>
      </c>
      <c r="E14" s="192">
        <v>496.36400000000009</v>
      </c>
      <c r="F14" s="193">
        <v>-35.112424179042037</v>
      </c>
    </row>
    <row r="15" spans="1:14" ht="15.6" customHeight="1">
      <c r="A15" s="191" t="s">
        <v>145</v>
      </c>
      <c r="B15" s="192">
        <v>0</v>
      </c>
      <c r="C15" s="192">
        <v>0</v>
      </c>
      <c r="D15" s="192">
        <v>0</v>
      </c>
      <c r="E15" s="192">
        <v>0</v>
      </c>
      <c r="F15" s="193" t="s">
        <v>151</v>
      </c>
    </row>
    <row r="16" spans="1:14" ht="15.6" customHeight="1">
      <c r="A16" s="191" t="s">
        <v>144</v>
      </c>
      <c r="B16" s="192">
        <v>46.576000000000001</v>
      </c>
      <c r="C16" s="192">
        <v>0</v>
      </c>
      <c r="D16" s="192">
        <v>123.657</v>
      </c>
      <c r="E16" s="192">
        <v>52.408000000000008</v>
      </c>
      <c r="F16" s="193">
        <v>-57.618250483191403</v>
      </c>
      <c r="G16" s="1"/>
    </row>
    <row r="17" spans="1:7" ht="15.6" customHeight="1">
      <c r="A17" s="191" t="s">
        <v>150</v>
      </c>
      <c r="B17" s="192">
        <v>288.48900000000009</v>
      </c>
      <c r="C17" s="192">
        <v>188.82400000000001</v>
      </c>
      <c r="D17" s="192">
        <v>873.35799999999995</v>
      </c>
      <c r="E17" s="192">
        <v>1041.1669999999999</v>
      </c>
      <c r="F17" s="193">
        <v>19.21422830042204</v>
      </c>
      <c r="G17" s="2"/>
    </row>
    <row r="18" spans="1:7" ht="15.6" customHeight="1">
      <c r="A18" s="191" t="s">
        <v>147</v>
      </c>
      <c r="B18" s="192">
        <v>3.91</v>
      </c>
      <c r="C18" s="192">
        <v>0</v>
      </c>
      <c r="D18" s="192">
        <v>3.91</v>
      </c>
      <c r="E18" s="192">
        <v>0</v>
      </c>
      <c r="F18" s="193">
        <v>-100</v>
      </c>
    </row>
    <row r="19" spans="1:7" ht="15.6" customHeight="1">
      <c r="A19" s="191" t="s">
        <v>143</v>
      </c>
      <c r="B19" s="192">
        <v>3.1480000000000001</v>
      </c>
      <c r="C19" s="192">
        <v>5.4660000000000002</v>
      </c>
      <c r="D19" s="192">
        <v>63.148000000000003</v>
      </c>
      <c r="E19" s="192">
        <v>38.247</v>
      </c>
      <c r="F19" s="193">
        <v>-39.432761132577433</v>
      </c>
    </row>
    <row r="20" spans="1:7" ht="15.6" customHeight="1">
      <c r="A20" s="191" t="s">
        <v>142</v>
      </c>
      <c r="B20" s="192">
        <v>3992.864</v>
      </c>
      <c r="C20" s="192">
        <v>3059.2810000000009</v>
      </c>
      <c r="D20" s="192">
        <v>7515.5280000000012</v>
      </c>
      <c r="E20" s="192">
        <v>5442.9150000000018</v>
      </c>
      <c r="F20" s="193">
        <v>-27.57774304080829</v>
      </c>
    </row>
    <row r="21" spans="1:7" ht="15.6" customHeight="1">
      <c r="A21" s="191" t="s">
        <v>149</v>
      </c>
      <c r="B21" s="192">
        <v>13.624000000000001</v>
      </c>
      <c r="C21" s="192">
        <v>12.773999999999999</v>
      </c>
      <c r="D21" s="192">
        <v>59.54699999999999</v>
      </c>
      <c r="E21" s="192">
        <v>59.722999999999999</v>
      </c>
      <c r="F21" s="193">
        <v>0.29556484793526749</v>
      </c>
    </row>
    <row r="22" spans="1:7" ht="15.6" customHeight="1">
      <c r="A22" s="191" t="s">
        <v>146</v>
      </c>
      <c r="B22" s="192">
        <v>101.172</v>
      </c>
      <c r="C22" s="192">
        <v>140.34299999999999</v>
      </c>
      <c r="D22" s="192">
        <v>180.607</v>
      </c>
      <c r="E22" s="192">
        <v>204.911</v>
      </c>
      <c r="F22" s="193">
        <v>13.456842758032661</v>
      </c>
    </row>
    <row r="23" spans="1:7" ht="15.6" customHeight="1">
      <c r="A23" s="191" t="s">
        <v>165</v>
      </c>
      <c r="B23" s="192">
        <v>2.6469999999999998</v>
      </c>
      <c r="C23" s="192">
        <v>2.1429999999999998</v>
      </c>
      <c r="D23" s="192">
        <v>9.5749999999999993</v>
      </c>
      <c r="E23" s="192">
        <v>11.363</v>
      </c>
      <c r="F23" s="193">
        <v>18.673629242819871</v>
      </c>
    </row>
    <row r="24" spans="1:7" ht="15.6" customHeight="1">
      <c r="A24" s="191" t="s">
        <v>141</v>
      </c>
      <c r="B24" s="192">
        <v>192.18899999999999</v>
      </c>
      <c r="C24" s="192">
        <v>138.85300000000001</v>
      </c>
      <c r="D24" s="192">
        <v>816.17399999999998</v>
      </c>
      <c r="E24" s="192">
        <v>877.15699999999993</v>
      </c>
      <c r="F24" s="193">
        <v>7.4718136083727273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102.226</v>
      </c>
      <c r="C26" s="192">
        <v>79.826999999999998</v>
      </c>
      <c r="D26" s="192">
        <v>320.19900000000001</v>
      </c>
      <c r="E26" s="192">
        <v>233.77799999999999</v>
      </c>
      <c r="F26" s="193">
        <v>-26.989778231662189</v>
      </c>
    </row>
    <row r="27" spans="1:7" ht="15.6" customHeight="1">
      <c r="A27" s="191" t="s">
        <v>173</v>
      </c>
      <c r="B27" s="192">
        <v>1281.0029999999999</v>
      </c>
      <c r="C27" s="192">
        <v>1254.721</v>
      </c>
      <c r="D27" s="192">
        <v>9835.2120000000014</v>
      </c>
      <c r="E27" s="192">
        <v>7673.69</v>
      </c>
      <c r="F27" s="193">
        <v>-21.977380863778041</v>
      </c>
    </row>
    <row r="28" spans="1:7" ht="15.6" customHeight="1">
      <c r="A28" s="191" t="s">
        <v>177</v>
      </c>
      <c r="B28" s="192">
        <v>209.01900000000001</v>
      </c>
      <c r="C28" s="192">
        <v>215.29900000000001</v>
      </c>
      <c r="D28" s="192">
        <v>711.5690000000003</v>
      </c>
      <c r="E28" s="192">
        <v>727.82399999999996</v>
      </c>
      <c r="F28" s="193">
        <v>2.284388443004076</v>
      </c>
    </row>
    <row r="29" spans="1:7" ht="15.6" customHeight="1">
      <c r="A29" s="191" t="s">
        <v>178</v>
      </c>
      <c r="B29" s="192">
        <v>190.68199999999999</v>
      </c>
      <c r="C29" s="192">
        <v>215.166</v>
      </c>
      <c r="D29" s="192">
        <v>1539.0129999999999</v>
      </c>
      <c r="E29" s="192">
        <v>790.31</v>
      </c>
      <c r="F29" s="193">
        <v>-48.648257032266777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0</v>
      </c>
      <c r="F30" s="193" t="s">
        <v>151</v>
      </c>
    </row>
    <row r="31" spans="1:7" ht="15.6" customHeight="1">
      <c r="A31" s="191" t="s">
        <v>180</v>
      </c>
      <c r="B31" s="192">
        <v>120.741</v>
      </c>
      <c r="C31" s="192">
        <v>145.36699999999999</v>
      </c>
      <c r="D31" s="192">
        <v>506.166</v>
      </c>
      <c r="E31" s="192">
        <v>663.452</v>
      </c>
      <c r="F31" s="193">
        <v>31.073995487646329</v>
      </c>
    </row>
    <row r="32" spans="1:7" ht="15.6" customHeight="1">
      <c r="A32" s="191" t="s">
        <v>181</v>
      </c>
      <c r="B32" s="192">
        <v>67.347000000000008</v>
      </c>
      <c r="C32" s="192">
        <v>60.509000000000007</v>
      </c>
      <c r="D32" s="192">
        <v>461.84800000000013</v>
      </c>
      <c r="E32" s="192">
        <v>597.25900000000001</v>
      </c>
      <c r="F32" s="193">
        <v>29.319386464810918</v>
      </c>
    </row>
    <row r="33" spans="1:6" ht="15.6" customHeight="1">
      <c r="A33" s="191" t="s">
        <v>182</v>
      </c>
      <c r="B33" s="192">
        <v>2555.9009999999998</v>
      </c>
      <c r="C33" s="192">
        <v>2329.5770000000002</v>
      </c>
      <c r="D33" s="192">
        <v>11600</v>
      </c>
      <c r="E33" s="192">
        <v>10257.519</v>
      </c>
      <c r="F33" s="193">
        <v>-11.573112068965511</v>
      </c>
    </row>
    <row r="34" spans="1:6" ht="15.6" customHeight="1">
      <c r="A34" s="191" t="s">
        <v>183</v>
      </c>
      <c r="B34" s="192">
        <v>0</v>
      </c>
      <c r="C34" s="192">
        <v>0</v>
      </c>
      <c r="D34" s="192">
        <v>0</v>
      </c>
      <c r="E34" s="192">
        <v>0</v>
      </c>
      <c r="F34" s="193" t="s">
        <v>151</v>
      </c>
    </row>
    <row r="35" spans="1:6" ht="15.6" customHeight="1">
      <c r="A35" s="159" t="s">
        <v>153</v>
      </c>
      <c r="B35" s="78">
        <f>SUM(B7:B34)</f>
        <v>15713.149000000003</v>
      </c>
      <c r="C35" s="79">
        <f>SUM(C7:C34)</f>
        <v>12270.867000000002</v>
      </c>
      <c r="D35" s="78">
        <f>SUM(D7:D34)</f>
        <v>56240.767999999996</v>
      </c>
      <c r="E35" s="80">
        <f>SUM(E7:E34)</f>
        <v>45617.532999999996</v>
      </c>
      <c r="F35" s="142">
        <f>E35*100/D35-100</f>
        <v>-18.888851233325965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6" priority="2">
      <formula>MOD(ROW(),2)=0</formula>
    </cfRule>
  </conditionalFormatting>
  <conditionalFormatting sqref="F7:F35">
    <cfRule type="expression" dxfId="55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865C1-B144-4DA1-8B94-460F6BB96815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2841</v>
      </c>
      <c r="C7" s="192">
        <v>4966</v>
      </c>
      <c r="D7" s="192">
        <v>24063</v>
      </c>
      <c r="E7" s="192">
        <v>16034</v>
      </c>
      <c r="F7" s="193">
        <v>-33.366579395752822</v>
      </c>
      <c r="G7" s="37"/>
    </row>
    <row r="8" spans="1:14" ht="15.6" customHeight="1">
      <c r="A8" s="191" t="s">
        <v>11</v>
      </c>
      <c r="B8" s="192">
        <v>1098</v>
      </c>
      <c r="C8" s="192">
        <v>1840</v>
      </c>
      <c r="D8" s="192">
        <v>4376</v>
      </c>
      <c r="E8" s="192">
        <v>9742</v>
      </c>
      <c r="F8" s="193">
        <v>122.6234003656307</v>
      </c>
      <c r="G8" s="6"/>
    </row>
    <row r="9" spans="1:14" ht="15.6" customHeight="1">
      <c r="A9" s="191" t="s">
        <v>8</v>
      </c>
      <c r="B9" s="192">
        <v>5963</v>
      </c>
      <c r="C9" s="192">
        <v>5019</v>
      </c>
      <c r="D9" s="192">
        <v>26237</v>
      </c>
      <c r="E9" s="192">
        <v>25523</v>
      </c>
      <c r="F9" s="193">
        <v>-2.721347715058883</v>
      </c>
      <c r="G9" s="6"/>
    </row>
    <row r="10" spans="1:14" ht="15.6" customHeight="1">
      <c r="A10" s="191" t="s">
        <v>10</v>
      </c>
      <c r="B10" s="192">
        <v>4226</v>
      </c>
      <c r="C10" s="192">
        <v>3895</v>
      </c>
      <c r="D10" s="192">
        <v>19148</v>
      </c>
      <c r="E10" s="192">
        <v>16406</v>
      </c>
      <c r="F10" s="193">
        <v>-14.32003342385627</v>
      </c>
    </row>
    <row r="11" spans="1:14" ht="15.6" customHeight="1">
      <c r="A11" s="191" t="s">
        <v>9</v>
      </c>
      <c r="B11" s="192">
        <v>241394</v>
      </c>
      <c r="C11" s="192">
        <v>265791</v>
      </c>
      <c r="D11" s="192">
        <v>1285365</v>
      </c>
      <c r="E11" s="192">
        <v>1210006</v>
      </c>
      <c r="F11" s="193">
        <v>-5.8628482960093047</v>
      </c>
    </row>
    <row r="12" spans="1:14" ht="15.6" customHeight="1">
      <c r="A12" s="191" t="s">
        <v>6</v>
      </c>
      <c r="B12" s="192">
        <v>12144</v>
      </c>
      <c r="C12" s="192">
        <v>15383</v>
      </c>
      <c r="D12" s="192">
        <v>46798</v>
      </c>
      <c r="E12" s="192">
        <v>57458</v>
      </c>
      <c r="F12" s="193">
        <v>22.778751228684978</v>
      </c>
    </row>
    <row r="13" spans="1:14" ht="15.6" customHeight="1">
      <c r="A13" s="191" t="s">
        <v>175</v>
      </c>
      <c r="B13" s="192">
        <v>14395</v>
      </c>
      <c r="C13" s="192">
        <v>14644</v>
      </c>
      <c r="D13" s="192">
        <v>45373</v>
      </c>
      <c r="E13" s="192">
        <v>36519</v>
      </c>
      <c r="F13" s="193">
        <v>-19.51380777114143</v>
      </c>
    </row>
    <row r="14" spans="1:14" ht="15.6" customHeight="1">
      <c r="A14" s="191" t="s">
        <v>148</v>
      </c>
      <c r="B14" s="192">
        <v>155107</v>
      </c>
      <c r="C14" s="192">
        <v>190650</v>
      </c>
      <c r="D14" s="192">
        <v>679405</v>
      </c>
      <c r="E14" s="192">
        <v>730170</v>
      </c>
      <c r="F14" s="193">
        <v>7.4719791582340491</v>
      </c>
    </row>
    <row r="15" spans="1:14" ht="15.6" customHeight="1">
      <c r="A15" s="191" t="s">
        <v>145</v>
      </c>
      <c r="B15" s="192">
        <v>2572</v>
      </c>
      <c r="C15" s="192">
        <v>2317</v>
      </c>
      <c r="D15" s="192">
        <v>10066</v>
      </c>
      <c r="E15" s="192">
        <v>9722</v>
      </c>
      <c r="F15" s="193">
        <v>-3.4174448638982682</v>
      </c>
    </row>
    <row r="16" spans="1:14" ht="15.6" customHeight="1">
      <c r="A16" s="191" t="s">
        <v>144</v>
      </c>
      <c r="B16" s="192">
        <v>16450</v>
      </c>
      <c r="C16" s="192">
        <v>22177</v>
      </c>
      <c r="D16" s="192">
        <v>97598</v>
      </c>
      <c r="E16" s="192">
        <v>112195</v>
      </c>
      <c r="F16" s="193">
        <v>14.95624910346524</v>
      </c>
      <c r="G16" s="1"/>
    </row>
    <row r="17" spans="1:7" ht="15.6" customHeight="1">
      <c r="A17" s="191" t="s">
        <v>150</v>
      </c>
      <c r="B17" s="192">
        <v>2136</v>
      </c>
      <c r="C17" s="192">
        <v>2225</v>
      </c>
      <c r="D17" s="192">
        <v>7638</v>
      </c>
      <c r="E17" s="192">
        <v>11048</v>
      </c>
      <c r="F17" s="193">
        <v>44.645195077245347</v>
      </c>
      <c r="G17" s="2"/>
    </row>
    <row r="18" spans="1:7" ht="15.6" customHeight="1">
      <c r="A18" s="191" t="s">
        <v>147</v>
      </c>
      <c r="B18" s="192">
        <v>75200</v>
      </c>
      <c r="C18" s="192">
        <v>76345</v>
      </c>
      <c r="D18" s="192">
        <v>321219</v>
      </c>
      <c r="E18" s="192">
        <v>309080</v>
      </c>
      <c r="F18" s="193">
        <v>-3.7790417129746321</v>
      </c>
    </row>
    <row r="19" spans="1:7" ht="15.6" customHeight="1">
      <c r="A19" s="191" t="s">
        <v>143</v>
      </c>
      <c r="B19" s="192">
        <v>1238</v>
      </c>
      <c r="C19" s="192">
        <v>1310</v>
      </c>
      <c r="D19" s="192">
        <v>5773</v>
      </c>
      <c r="E19" s="192">
        <v>4870</v>
      </c>
      <c r="F19" s="193">
        <v>-15.641780703273859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12866</v>
      </c>
      <c r="E20" s="192">
        <v>10259</v>
      </c>
      <c r="F20" s="193">
        <v>-20.262707912327059</v>
      </c>
    </row>
    <row r="21" spans="1:7" ht="15.6" customHeight="1">
      <c r="A21" s="191" t="s">
        <v>149</v>
      </c>
      <c r="B21" s="192">
        <v>4958</v>
      </c>
      <c r="C21" s="192">
        <v>12376</v>
      </c>
      <c r="D21" s="192">
        <v>66706</v>
      </c>
      <c r="E21" s="192">
        <v>70422</v>
      </c>
      <c r="F21" s="193">
        <v>5.5707132791652896</v>
      </c>
    </row>
    <row r="22" spans="1:7" ht="15.6" customHeight="1">
      <c r="A22" s="191" t="s">
        <v>146</v>
      </c>
      <c r="B22" s="192">
        <v>251551</v>
      </c>
      <c r="C22" s="192">
        <v>242384</v>
      </c>
      <c r="D22" s="192">
        <v>1285524</v>
      </c>
      <c r="E22" s="192">
        <v>1248042</v>
      </c>
      <c r="F22" s="193">
        <v>-2.9156981899987922</v>
      </c>
    </row>
    <row r="23" spans="1:7" ht="15.6" customHeight="1">
      <c r="A23" s="191" t="s">
        <v>165</v>
      </c>
      <c r="B23" s="192">
        <v>5188</v>
      </c>
      <c r="C23" s="192">
        <v>4165</v>
      </c>
      <c r="D23" s="192">
        <v>27782</v>
      </c>
      <c r="E23" s="192">
        <v>49366</v>
      </c>
      <c r="F23" s="193">
        <v>77.690591030163404</v>
      </c>
    </row>
    <row r="24" spans="1:7" ht="15.6" customHeight="1">
      <c r="A24" s="191" t="s">
        <v>141</v>
      </c>
      <c r="B24" s="192">
        <v>3281</v>
      </c>
      <c r="C24" s="192">
        <v>2413</v>
      </c>
      <c r="D24" s="192">
        <v>11129</v>
      </c>
      <c r="E24" s="192">
        <v>8888</v>
      </c>
      <c r="F24" s="193">
        <v>-20.136580106029299</v>
      </c>
    </row>
    <row r="25" spans="1:7" ht="15.6" customHeight="1">
      <c r="A25" s="191" t="s">
        <v>140</v>
      </c>
      <c r="B25" s="192">
        <v>106</v>
      </c>
      <c r="C25" s="192">
        <v>776</v>
      </c>
      <c r="D25" s="192">
        <v>1774</v>
      </c>
      <c r="E25" s="192">
        <v>1916</v>
      </c>
      <c r="F25" s="193">
        <v>8.0045095828635908</v>
      </c>
    </row>
    <row r="26" spans="1:7" ht="15.6" customHeight="1">
      <c r="A26" s="191" t="s">
        <v>152</v>
      </c>
      <c r="B26" s="192">
        <v>2686</v>
      </c>
      <c r="C26" s="192">
        <v>2187</v>
      </c>
      <c r="D26" s="192">
        <v>9776</v>
      </c>
      <c r="E26" s="192">
        <v>8282</v>
      </c>
      <c r="F26" s="193">
        <v>-15.2823240589198</v>
      </c>
    </row>
    <row r="27" spans="1:7" ht="15.6" customHeight="1">
      <c r="A27" s="191" t="s">
        <v>173</v>
      </c>
      <c r="B27" s="192">
        <v>2530</v>
      </c>
      <c r="C27" s="192">
        <v>2402</v>
      </c>
      <c r="D27" s="192">
        <v>14226</v>
      </c>
      <c r="E27" s="192">
        <v>14459</v>
      </c>
      <c r="F27" s="193">
        <v>1.6378461971038969</v>
      </c>
    </row>
    <row r="28" spans="1:7" ht="15.6" customHeight="1">
      <c r="A28" s="191" t="s">
        <v>177</v>
      </c>
      <c r="B28" s="192">
        <v>62908</v>
      </c>
      <c r="C28" s="192">
        <v>61196</v>
      </c>
      <c r="D28" s="192">
        <v>357320</v>
      </c>
      <c r="E28" s="192">
        <v>463236</v>
      </c>
      <c r="F28" s="193">
        <v>29.64177767827158</v>
      </c>
    </row>
    <row r="29" spans="1:7" ht="15.6" customHeight="1">
      <c r="A29" s="191" t="s">
        <v>178</v>
      </c>
      <c r="B29" s="192">
        <v>4051</v>
      </c>
      <c r="C29" s="192">
        <v>4273</v>
      </c>
      <c r="D29" s="192">
        <v>22310</v>
      </c>
      <c r="E29" s="192">
        <v>19656</v>
      </c>
      <c r="F29" s="193">
        <v>-11.89601075750784</v>
      </c>
    </row>
    <row r="30" spans="1:7" ht="15.6" customHeight="1">
      <c r="A30" s="191" t="s">
        <v>179</v>
      </c>
      <c r="B30" s="192">
        <v>3480</v>
      </c>
      <c r="C30" s="192">
        <v>5559</v>
      </c>
      <c r="D30" s="192">
        <v>16016</v>
      </c>
      <c r="E30" s="192">
        <v>15584</v>
      </c>
      <c r="F30" s="193">
        <v>-2.6973026973027028</v>
      </c>
    </row>
    <row r="31" spans="1:7" ht="15.6" customHeight="1">
      <c r="A31" s="191" t="s">
        <v>180</v>
      </c>
      <c r="B31" s="192">
        <v>10073</v>
      </c>
      <c r="C31" s="192">
        <v>10550</v>
      </c>
      <c r="D31" s="192">
        <v>44031</v>
      </c>
      <c r="E31" s="192">
        <v>51776</v>
      </c>
      <c r="F31" s="193">
        <v>17.589879857373219</v>
      </c>
    </row>
    <row r="32" spans="1:7" ht="15.6" customHeight="1">
      <c r="A32" s="191" t="s">
        <v>181</v>
      </c>
      <c r="B32" s="192">
        <v>58373</v>
      </c>
      <c r="C32" s="192">
        <v>53641</v>
      </c>
      <c r="D32" s="192">
        <v>229162</v>
      </c>
      <c r="E32" s="192">
        <v>269506</v>
      </c>
      <c r="F32" s="193">
        <v>17.605013047538421</v>
      </c>
    </row>
    <row r="33" spans="1:6" ht="15.6" customHeight="1">
      <c r="A33" s="191" t="s">
        <v>182</v>
      </c>
      <c r="B33" s="192">
        <v>13058</v>
      </c>
      <c r="C33" s="192">
        <v>10689</v>
      </c>
      <c r="D33" s="192">
        <v>49701</v>
      </c>
      <c r="E33" s="192">
        <v>48129</v>
      </c>
      <c r="F33" s="193">
        <v>-3.1629142270779198</v>
      </c>
    </row>
    <row r="34" spans="1:6" ht="15.6" customHeight="1">
      <c r="A34" s="191" t="s">
        <v>183</v>
      </c>
      <c r="B34" s="192">
        <v>185</v>
      </c>
      <c r="C34" s="192">
        <v>540</v>
      </c>
      <c r="D34" s="192">
        <v>2618</v>
      </c>
      <c r="E34" s="192">
        <v>3890</v>
      </c>
      <c r="F34" s="193">
        <v>48.586707410236812</v>
      </c>
    </row>
    <row r="35" spans="1:6" ht="15.6" customHeight="1">
      <c r="A35" s="159" t="s">
        <v>153</v>
      </c>
      <c r="B35" s="78">
        <f>SUM(B7:B34)</f>
        <v>957192</v>
      </c>
      <c r="C35" s="79">
        <f>SUM(C7:C34)</f>
        <v>1019713</v>
      </c>
      <c r="D35" s="181">
        <f>SUM(D7:D34)</f>
        <v>4724000</v>
      </c>
      <c r="E35" s="181">
        <f>SUM(E7:E34)</f>
        <v>4832184</v>
      </c>
      <c r="F35" s="142">
        <f>E35*100/D35-100</f>
        <v>2.2900931414055918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4" priority="2">
      <formula>MOD(ROW(),2)=0</formula>
    </cfRule>
  </conditionalFormatting>
  <conditionalFormatting sqref="F7:F35">
    <cfRule type="expression" dxfId="53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1BA37-08D3-4F6E-BD7E-AB14ADADFA21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1962</v>
      </c>
      <c r="C7" s="192">
        <v>4054</v>
      </c>
      <c r="D7" s="192">
        <v>13123</v>
      </c>
      <c r="E7" s="192">
        <v>11247</v>
      </c>
      <c r="F7" s="193">
        <v>-14.295511697020499</v>
      </c>
      <c r="G7" s="37"/>
    </row>
    <row r="8" spans="1:14" ht="15.6" customHeight="1">
      <c r="A8" s="191" t="s">
        <v>11</v>
      </c>
      <c r="B8" s="192">
        <v>134</v>
      </c>
      <c r="C8" s="192">
        <v>115</v>
      </c>
      <c r="D8" s="192">
        <v>642</v>
      </c>
      <c r="E8" s="192">
        <v>699</v>
      </c>
      <c r="F8" s="193">
        <v>8.8785046728971935</v>
      </c>
      <c r="G8" s="6"/>
    </row>
    <row r="9" spans="1:14" ht="15.6" customHeight="1">
      <c r="A9" s="191" t="s">
        <v>8</v>
      </c>
      <c r="B9" s="192">
        <v>2646</v>
      </c>
      <c r="C9" s="192">
        <v>1604</v>
      </c>
      <c r="D9" s="192">
        <v>10249</v>
      </c>
      <c r="E9" s="192">
        <v>10245</v>
      </c>
      <c r="F9" s="193">
        <v>-3.9028197872966082E-2</v>
      </c>
      <c r="G9" s="6"/>
    </row>
    <row r="10" spans="1:14" ht="15.6" customHeight="1">
      <c r="A10" s="191" t="s">
        <v>10</v>
      </c>
      <c r="B10" s="192">
        <v>824</v>
      </c>
      <c r="C10" s="192">
        <v>1143</v>
      </c>
      <c r="D10" s="192">
        <v>5303</v>
      </c>
      <c r="E10" s="192">
        <v>4996</v>
      </c>
      <c r="F10" s="193">
        <v>-5.7891759381482188</v>
      </c>
    </row>
    <row r="11" spans="1:14" ht="15.6" customHeight="1">
      <c r="A11" s="191" t="s">
        <v>9</v>
      </c>
      <c r="B11" s="192">
        <v>229410</v>
      </c>
      <c r="C11" s="192">
        <v>255374</v>
      </c>
      <c r="D11" s="192">
        <v>1231946</v>
      </c>
      <c r="E11" s="192">
        <v>1152270</v>
      </c>
      <c r="F11" s="193">
        <v>-6.4674912699095586</v>
      </c>
    </row>
    <row r="12" spans="1:14" ht="15.6" customHeight="1">
      <c r="A12" s="191" t="s">
        <v>6</v>
      </c>
      <c r="B12" s="192">
        <v>3310</v>
      </c>
      <c r="C12" s="192">
        <v>2507</v>
      </c>
      <c r="D12" s="192">
        <v>11506</v>
      </c>
      <c r="E12" s="192">
        <v>16843</v>
      </c>
      <c r="F12" s="193">
        <v>46.384495046062938</v>
      </c>
    </row>
    <row r="13" spans="1:14" ht="15.6" customHeight="1">
      <c r="A13" s="191" t="s">
        <v>175</v>
      </c>
      <c r="B13" s="192">
        <v>12</v>
      </c>
      <c r="C13" s="192">
        <v>13</v>
      </c>
      <c r="D13" s="192">
        <v>74</v>
      </c>
      <c r="E13" s="192">
        <v>90</v>
      </c>
      <c r="F13" s="193">
        <v>21.621621621621632</v>
      </c>
    </row>
    <row r="14" spans="1:14" ht="15.6" customHeight="1">
      <c r="A14" s="191" t="s">
        <v>148</v>
      </c>
      <c r="B14" s="192">
        <v>119563</v>
      </c>
      <c r="C14" s="192">
        <v>146175</v>
      </c>
      <c r="D14" s="192">
        <v>551527</v>
      </c>
      <c r="E14" s="192">
        <v>584544</v>
      </c>
      <c r="F14" s="193">
        <v>5.9864702906657357</v>
      </c>
    </row>
    <row r="15" spans="1:14" ht="15.6" customHeight="1">
      <c r="A15" s="191" t="s">
        <v>145</v>
      </c>
      <c r="B15" s="192">
        <v>2218</v>
      </c>
      <c r="C15" s="192">
        <v>1843</v>
      </c>
      <c r="D15" s="192">
        <v>8536</v>
      </c>
      <c r="E15" s="192">
        <v>7999</v>
      </c>
      <c r="F15" s="193">
        <v>-6.2910028116213681</v>
      </c>
    </row>
    <row r="16" spans="1:14" ht="15.6" customHeight="1">
      <c r="A16" s="191" t="s">
        <v>144</v>
      </c>
      <c r="B16" s="192">
        <v>3838</v>
      </c>
      <c r="C16" s="192">
        <v>2047</v>
      </c>
      <c r="D16" s="192">
        <v>12152</v>
      </c>
      <c r="E16" s="192">
        <v>8946</v>
      </c>
      <c r="F16" s="193">
        <v>-26.38248847926268</v>
      </c>
      <c r="G16" s="1"/>
    </row>
    <row r="17" spans="1:7" ht="15.6" customHeight="1">
      <c r="A17" s="191" t="s">
        <v>150</v>
      </c>
      <c r="B17" s="192">
        <v>0</v>
      </c>
      <c r="C17" s="192">
        <v>0</v>
      </c>
      <c r="D17" s="192">
        <v>0</v>
      </c>
      <c r="E17" s="192">
        <v>0</v>
      </c>
      <c r="F17" s="193" t="s">
        <v>151</v>
      </c>
      <c r="G17" s="2"/>
    </row>
    <row r="18" spans="1:7" ht="15.6" customHeight="1">
      <c r="A18" s="191" t="s">
        <v>147</v>
      </c>
      <c r="B18" s="192">
        <v>71184</v>
      </c>
      <c r="C18" s="192">
        <v>74504</v>
      </c>
      <c r="D18" s="192">
        <v>306023</v>
      </c>
      <c r="E18" s="192">
        <v>299065</v>
      </c>
      <c r="F18" s="193">
        <v>-2.2736853112347721</v>
      </c>
    </row>
    <row r="19" spans="1:7" ht="15.6" customHeight="1">
      <c r="A19" s="191" t="s">
        <v>143</v>
      </c>
      <c r="B19" s="192">
        <v>464</v>
      </c>
      <c r="C19" s="192">
        <v>591</v>
      </c>
      <c r="D19" s="192">
        <v>2888</v>
      </c>
      <c r="E19" s="192">
        <v>2694</v>
      </c>
      <c r="F19" s="193">
        <v>-6.7174515235457051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12866</v>
      </c>
      <c r="E20" s="192">
        <v>10259</v>
      </c>
      <c r="F20" s="193">
        <v>-20.262707912327059</v>
      </c>
    </row>
    <row r="21" spans="1:7" ht="15.6" customHeight="1">
      <c r="A21" s="191" t="s">
        <v>149</v>
      </c>
      <c r="B21" s="192">
        <v>3142</v>
      </c>
      <c r="C21" s="192">
        <v>9379</v>
      </c>
      <c r="D21" s="192">
        <v>54536</v>
      </c>
      <c r="E21" s="192">
        <v>60179</v>
      </c>
      <c r="F21" s="193">
        <v>10.347293530878691</v>
      </c>
    </row>
    <row r="22" spans="1:7" ht="15.6" customHeight="1">
      <c r="A22" s="191" t="s">
        <v>146</v>
      </c>
      <c r="B22" s="192">
        <v>232708</v>
      </c>
      <c r="C22" s="192">
        <v>222707</v>
      </c>
      <c r="D22" s="192">
        <v>1160818</v>
      </c>
      <c r="E22" s="192">
        <v>1083022</v>
      </c>
      <c r="F22" s="193">
        <v>-6.7018257814747813</v>
      </c>
    </row>
    <row r="23" spans="1:7" ht="15.6" customHeight="1">
      <c r="A23" s="191" t="s">
        <v>165</v>
      </c>
      <c r="B23" s="192">
        <v>1254</v>
      </c>
      <c r="C23" s="192">
        <v>1802</v>
      </c>
      <c r="D23" s="192">
        <v>13368</v>
      </c>
      <c r="E23" s="192">
        <v>28848</v>
      </c>
      <c r="F23" s="193">
        <v>115.7989228007181</v>
      </c>
    </row>
    <row r="24" spans="1:7" ht="15.6" customHeight="1">
      <c r="A24" s="191" t="s">
        <v>141</v>
      </c>
      <c r="B24" s="192">
        <v>1863</v>
      </c>
      <c r="C24" s="192">
        <v>1693</v>
      </c>
      <c r="D24" s="192">
        <v>7598</v>
      </c>
      <c r="E24" s="192">
        <v>5901</v>
      </c>
      <c r="F24" s="193">
        <v>-22.334824953935239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1665</v>
      </c>
      <c r="C26" s="192">
        <v>0</v>
      </c>
      <c r="D26" s="192">
        <v>6124</v>
      </c>
      <c r="E26" s="192">
        <v>3518</v>
      </c>
      <c r="F26" s="193">
        <v>-42.553886348791643</v>
      </c>
    </row>
    <row r="27" spans="1:7" ht="15.6" customHeight="1">
      <c r="A27" s="191" t="s">
        <v>173</v>
      </c>
      <c r="B27" s="192">
        <v>848</v>
      </c>
      <c r="C27" s="192">
        <v>917</v>
      </c>
      <c r="D27" s="192">
        <v>4325</v>
      </c>
      <c r="E27" s="192">
        <v>5440</v>
      </c>
      <c r="F27" s="193">
        <v>25.780346820809239</v>
      </c>
    </row>
    <row r="28" spans="1:7" ht="15.6" customHeight="1">
      <c r="A28" s="191" t="s">
        <v>177</v>
      </c>
      <c r="B28" s="192">
        <v>59638</v>
      </c>
      <c r="C28" s="192">
        <v>57170</v>
      </c>
      <c r="D28" s="192">
        <v>290674</v>
      </c>
      <c r="E28" s="192">
        <v>380497</v>
      </c>
      <c r="F28" s="193">
        <v>30.90162862863551</v>
      </c>
    </row>
    <row r="29" spans="1:7" ht="15.6" customHeight="1">
      <c r="A29" s="191" t="s">
        <v>178</v>
      </c>
      <c r="B29" s="192">
        <v>2902</v>
      </c>
      <c r="C29" s="192">
        <v>2430</v>
      </c>
      <c r="D29" s="192">
        <v>13714</v>
      </c>
      <c r="E29" s="192">
        <v>12874</v>
      </c>
      <c r="F29" s="193">
        <v>-6.1251276068251457</v>
      </c>
    </row>
    <row r="30" spans="1:7" ht="15.6" customHeight="1">
      <c r="A30" s="191" t="s">
        <v>179</v>
      </c>
      <c r="B30" s="192">
        <v>1157</v>
      </c>
      <c r="C30" s="192">
        <v>1161</v>
      </c>
      <c r="D30" s="192">
        <v>7048</v>
      </c>
      <c r="E30" s="192">
        <v>6534</v>
      </c>
      <c r="F30" s="193">
        <v>-7.2928490351872881</v>
      </c>
    </row>
    <row r="31" spans="1:7" ht="15.6" customHeight="1">
      <c r="A31" s="191" t="s">
        <v>180</v>
      </c>
      <c r="B31" s="192">
        <v>3597</v>
      </c>
      <c r="C31" s="192">
        <v>893</v>
      </c>
      <c r="D31" s="192">
        <v>16516</v>
      </c>
      <c r="E31" s="192">
        <v>14472</v>
      </c>
      <c r="F31" s="193">
        <v>-12.37587793654637</v>
      </c>
    </row>
    <row r="32" spans="1:7" ht="15.6" customHeight="1">
      <c r="A32" s="191" t="s">
        <v>181</v>
      </c>
      <c r="B32" s="192">
        <v>47511</v>
      </c>
      <c r="C32" s="192">
        <v>45867</v>
      </c>
      <c r="D32" s="192">
        <v>182429</v>
      </c>
      <c r="E32" s="192">
        <v>223184</v>
      </c>
      <c r="F32" s="193">
        <v>22.34019810446804</v>
      </c>
    </row>
    <row r="33" spans="1:6" ht="15.6" customHeight="1">
      <c r="A33" s="191" t="s">
        <v>182</v>
      </c>
      <c r="B33" s="192">
        <v>8303</v>
      </c>
      <c r="C33" s="192">
        <v>4301</v>
      </c>
      <c r="D33" s="192">
        <v>27118</v>
      </c>
      <c r="E33" s="192">
        <v>22284</v>
      </c>
      <c r="F33" s="193">
        <v>-17.825798362711112</v>
      </c>
    </row>
    <row r="34" spans="1:6" ht="15.6" customHeight="1">
      <c r="A34" s="191" t="s">
        <v>183</v>
      </c>
      <c r="B34" s="192">
        <v>69</v>
      </c>
      <c r="C34" s="192">
        <v>0</v>
      </c>
      <c r="D34" s="192">
        <v>922</v>
      </c>
      <c r="E34" s="192">
        <v>133</v>
      </c>
      <c r="F34" s="193">
        <v>-85.574837310195221</v>
      </c>
    </row>
    <row r="35" spans="1:6" ht="15.6" customHeight="1">
      <c r="A35" s="159" t="s">
        <v>153</v>
      </c>
      <c r="B35" s="78">
        <f>SUM(B7:B34)</f>
        <v>800222</v>
      </c>
      <c r="C35" s="79">
        <f>SUM(C7:C34)</f>
        <v>838290</v>
      </c>
      <c r="D35" s="78">
        <f>SUM(D7:D34)</f>
        <v>3952025</v>
      </c>
      <c r="E35" s="80">
        <f>SUM(E7:E34)</f>
        <v>3956783</v>
      </c>
      <c r="F35" s="142">
        <f>E35*100/D35-100</f>
        <v>0.12039397524054607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2" priority="2">
      <formula>MOD(ROW(),2)=0</formula>
    </cfRule>
  </conditionalFormatting>
  <conditionalFormatting sqref="F7:F35">
    <cfRule type="expression" dxfId="51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6386-A6FB-4DAA-AC99-93AEE63E07BB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37"/>
    </row>
    <row r="8" spans="1:14" ht="15.6" customHeight="1">
      <c r="A8" s="191" t="s">
        <v>11</v>
      </c>
      <c r="B8" s="192">
        <v>0</v>
      </c>
      <c r="C8" s="192">
        <v>0</v>
      </c>
      <c r="D8" s="192">
        <v>0</v>
      </c>
      <c r="E8" s="192">
        <v>0</v>
      </c>
      <c r="F8" s="193" t="s">
        <v>151</v>
      </c>
      <c r="G8" s="6"/>
    </row>
    <row r="9" spans="1:14" ht="15.6" customHeight="1">
      <c r="A9" s="191" t="s">
        <v>8</v>
      </c>
      <c r="B9" s="192">
        <v>0</v>
      </c>
      <c r="C9" s="192">
        <v>0</v>
      </c>
      <c r="D9" s="192">
        <v>0</v>
      </c>
      <c r="E9" s="192">
        <v>0</v>
      </c>
      <c r="F9" s="193" t="s">
        <v>151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14700</v>
      </c>
      <c r="E10" s="192">
        <v>0</v>
      </c>
      <c r="F10" s="193">
        <v>-100</v>
      </c>
    </row>
    <row r="11" spans="1:14" ht="15.6" customHeight="1">
      <c r="A11" s="191" t="s">
        <v>9</v>
      </c>
      <c r="B11" s="192">
        <v>260545</v>
      </c>
      <c r="C11" s="192">
        <v>321716</v>
      </c>
      <c r="D11" s="192">
        <v>1376517</v>
      </c>
      <c r="E11" s="192">
        <v>1437263</v>
      </c>
      <c r="F11" s="193">
        <v>4.4130221421166604</v>
      </c>
    </row>
    <row r="12" spans="1:14" ht="15.6" customHeight="1">
      <c r="A12" s="191" t="s">
        <v>6</v>
      </c>
      <c r="B12" s="192">
        <v>0</v>
      </c>
      <c r="C12" s="192">
        <v>0</v>
      </c>
      <c r="D12" s="192">
        <v>0</v>
      </c>
      <c r="E12" s="192">
        <v>0</v>
      </c>
      <c r="F12" s="193" t="s">
        <v>151</v>
      </c>
    </row>
    <row r="13" spans="1:14" ht="15.6" customHeight="1">
      <c r="A13" s="191" t="s">
        <v>175</v>
      </c>
      <c r="B13" s="192">
        <v>0</v>
      </c>
      <c r="C13" s="192">
        <v>0</v>
      </c>
      <c r="D13" s="192">
        <v>0</v>
      </c>
      <c r="E13" s="192">
        <v>24</v>
      </c>
      <c r="F13" s="193" t="s">
        <v>151</v>
      </c>
    </row>
    <row r="14" spans="1:14" ht="15.6" customHeight="1">
      <c r="A14" s="191" t="s">
        <v>148</v>
      </c>
      <c r="B14" s="192">
        <v>0</v>
      </c>
      <c r="C14" s="192">
        <v>0</v>
      </c>
      <c r="D14" s="192">
        <v>0</v>
      </c>
      <c r="E14" s="192">
        <v>0</v>
      </c>
      <c r="F14" s="193" t="s">
        <v>151</v>
      </c>
    </row>
    <row r="15" spans="1:14" ht="15.6" customHeight="1">
      <c r="A15" s="191" t="s">
        <v>145</v>
      </c>
      <c r="B15" s="192">
        <v>0</v>
      </c>
      <c r="C15" s="192">
        <v>7</v>
      </c>
      <c r="D15" s="192">
        <v>0</v>
      </c>
      <c r="E15" s="192">
        <v>7</v>
      </c>
      <c r="F15" s="193" t="s">
        <v>151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0</v>
      </c>
      <c r="E16" s="192">
        <v>4942</v>
      </c>
      <c r="F16" s="193" t="s">
        <v>151</v>
      </c>
      <c r="G16" s="1"/>
    </row>
    <row r="17" spans="1:7" ht="15.6" customHeight="1">
      <c r="A17" s="191" t="s">
        <v>150</v>
      </c>
      <c r="B17" s="192">
        <v>0</v>
      </c>
      <c r="C17" s="192">
        <v>0</v>
      </c>
      <c r="D17" s="192">
        <v>0</v>
      </c>
      <c r="E17" s="192">
        <v>0</v>
      </c>
      <c r="F17" s="193" t="s">
        <v>151</v>
      </c>
      <c r="G17" s="2"/>
    </row>
    <row r="18" spans="1:7" ht="15.6" customHeight="1">
      <c r="A18" s="191" t="s">
        <v>147</v>
      </c>
      <c r="B18" s="192">
        <v>0</v>
      </c>
      <c r="C18" s="192">
        <v>0</v>
      </c>
      <c r="D18" s="192">
        <v>0</v>
      </c>
      <c r="E18" s="192">
        <v>0</v>
      </c>
      <c r="F18" s="193" t="s">
        <v>151</v>
      </c>
    </row>
    <row r="19" spans="1:7" ht="15.6" customHeight="1">
      <c r="A19" s="191" t="s">
        <v>143</v>
      </c>
      <c r="B19" s="192">
        <v>4994</v>
      </c>
      <c r="C19" s="192">
        <v>0</v>
      </c>
      <c r="D19" s="192">
        <v>4994</v>
      </c>
      <c r="E19" s="192">
        <v>5599</v>
      </c>
      <c r="F19" s="193">
        <v>12.114537444933919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0</v>
      </c>
      <c r="E20" s="192">
        <v>0</v>
      </c>
      <c r="F20" s="193" t="s">
        <v>151</v>
      </c>
    </row>
    <row r="21" spans="1:7" ht="15.6" customHeight="1">
      <c r="A21" s="191" t="s">
        <v>149</v>
      </c>
      <c r="B21" s="192">
        <v>13200</v>
      </c>
      <c r="C21" s="192">
        <v>0</v>
      </c>
      <c r="D21" s="192">
        <v>66566</v>
      </c>
      <c r="E21" s="192">
        <v>84843</v>
      </c>
      <c r="F21" s="193">
        <v>27.456960009614519</v>
      </c>
    </row>
    <row r="22" spans="1:7" ht="15.6" customHeight="1">
      <c r="A22" s="191" t="s">
        <v>146</v>
      </c>
      <c r="B22" s="192">
        <v>0</v>
      </c>
      <c r="C22" s="192">
        <v>2</v>
      </c>
      <c r="D22" s="192">
        <v>0</v>
      </c>
      <c r="E22" s="192">
        <v>2</v>
      </c>
      <c r="F22" s="193" t="s">
        <v>151</v>
      </c>
    </row>
    <row r="23" spans="1:7" ht="15.6" customHeight="1">
      <c r="A23" s="191" t="s">
        <v>165</v>
      </c>
      <c r="B23" s="192">
        <v>0</v>
      </c>
      <c r="C23" s="192">
        <v>0</v>
      </c>
      <c r="D23" s="192">
        <v>0</v>
      </c>
      <c r="E23" s="192">
        <v>0</v>
      </c>
      <c r="F23" s="193" t="s">
        <v>151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0</v>
      </c>
      <c r="C26" s="192">
        <v>0</v>
      </c>
      <c r="D26" s="192">
        <v>0</v>
      </c>
      <c r="E26" s="192">
        <v>0</v>
      </c>
      <c r="F26" s="193" t="s">
        <v>151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0</v>
      </c>
      <c r="E27" s="192">
        <v>0</v>
      </c>
      <c r="F27" s="193" t="s">
        <v>151</v>
      </c>
    </row>
    <row r="28" spans="1:7" ht="15.6" customHeight="1">
      <c r="A28" s="191" t="s">
        <v>177</v>
      </c>
      <c r="B28" s="192">
        <v>175</v>
      </c>
      <c r="C28" s="192">
        <v>86</v>
      </c>
      <c r="D28" s="192">
        <v>854</v>
      </c>
      <c r="E28" s="192">
        <v>464</v>
      </c>
      <c r="F28" s="193">
        <v>-45.667447306791573</v>
      </c>
    </row>
    <row r="29" spans="1:7" ht="15.6" customHeight="1">
      <c r="A29" s="191" t="s">
        <v>178</v>
      </c>
      <c r="B29" s="192">
        <v>0</v>
      </c>
      <c r="C29" s="192">
        <v>0</v>
      </c>
      <c r="D29" s="192">
        <v>0</v>
      </c>
      <c r="E29" s="192">
        <v>1</v>
      </c>
      <c r="F29" s="193" t="s">
        <v>151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0</v>
      </c>
      <c r="F30" s="193" t="s">
        <v>151</v>
      </c>
    </row>
    <row r="31" spans="1:7" ht="15.6" customHeight="1">
      <c r="A31" s="191" t="s">
        <v>180</v>
      </c>
      <c r="B31" s="192">
        <v>0</v>
      </c>
      <c r="C31" s="192">
        <v>7462</v>
      </c>
      <c r="D31" s="192">
        <v>68620</v>
      </c>
      <c r="E31" s="192">
        <v>12319</v>
      </c>
      <c r="F31" s="193">
        <v>-82.047508015155927</v>
      </c>
    </row>
    <row r="32" spans="1:7" ht="15.6" customHeight="1">
      <c r="A32" s="191" t="s">
        <v>181</v>
      </c>
      <c r="B32" s="192">
        <v>0</v>
      </c>
      <c r="C32" s="192">
        <v>0</v>
      </c>
      <c r="D32" s="192">
        <v>0</v>
      </c>
      <c r="E32" s="192">
        <v>0</v>
      </c>
      <c r="F32" s="193" t="s">
        <v>151</v>
      </c>
    </row>
    <row r="33" spans="1:6" ht="15.6" customHeight="1">
      <c r="A33" s="191" t="s">
        <v>182</v>
      </c>
      <c r="B33" s="192">
        <v>0</v>
      </c>
      <c r="C33" s="192">
        <v>0</v>
      </c>
      <c r="D33" s="192">
        <v>84</v>
      </c>
      <c r="E33" s="192">
        <v>0</v>
      </c>
      <c r="F33" s="193">
        <v>-100</v>
      </c>
    </row>
    <row r="34" spans="1:6" ht="15.6" customHeight="1">
      <c r="A34" s="191" t="s">
        <v>183</v>
      </c>
      <c r="B34" s="192">
        <v>0</v>
      </c>
      <c r="C34" s="192">
        <v>0</v>
      </c>
      <c r="D34" s="192">
        <v>0</v>
      </c>
      <c r="E34" s="192">
        <v>0</v>
      </c>
      <c r="F34" s="193" t="s">
        <v>151</v>
      </c>
    </row>
    <row r="35" spans="1:6" ht="15.6" customHeight="1">
      <c r="A35" s="159" t="s">
        <v>153</v>
      </c>
      <c r="B35" s="78">
        <f>SUM(B7:B34)</f>
        <v>278914</v>
      </c>
      <c r="C35" s="79">
        <f>SUM(C7:C34)</f>
        <v>329273</v>
      </c>
      <c r="D35" s="181">
        <f>SUM(D7:D34)</f>
        <v>1532335</v>
      </c>
      <c r="E35" s="181">
        <f>SUM(E7:E34)</f>
        <v>1545464</v>
      </c>
      <c r="F35" s="142">
        <f>E35*100/D35-100</f>
        <v>0.85679697977269598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0" priority="2">
      <formula>MOD(ROW(),2)=0</formula>
    </cfRule>
  </conditionalFormatting>
  <conditionalFormatting sqref="F7:F35">
    <cfRule type="expression" dxfId="49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8FFE-B6C8-4DD9-A6BC-1A5CD2630D21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16855</v>
      </c>
      <c r="C7" s="192">
        <v>10098</v>
      </c>
      <c r="D7" s="192">
        <v>148908</v>
      </c>
      <c r="E7" s="192">
        <v>16400</v>
      </c>
      <c r="F7" s="193">
        <v>-88.986488301501595</v>
      </c>
      <c r="G7" s="13"/>
    </row>
    <row r="8" spans="1:14" ht="15.6" customHeight="1">
      <c r="A8" s="191" t="s">
        <v>11</v>
      </c>
      <c r="B8" s="192">
        <v>0</v>
      </c>
      <c r="C8" s="192">
        <v>60492</v>
      </c>
      <c r="D8" s="192">
        <v>7765</v>
      </c>
      <c r="E8" s="192">
        <v>241544</v>
      </c>
      <c r="F8" s="193">
        <v>3010.6761107533798</v>
      </c>
      <c r="G8" s="6"/>
    </row>
    <row r="9" spans="1:14" ht="15.6" customHeight="1">
      <c r="A9" s="191" t="s">
        <v>8</v>
      </c>
      <c r="B9" s="192">
        <v>75</v>
      </c>
      <c r="C9" s="192">
        <v>0</v>
      </c>
      <c r="D9" s="192">
        <v>197</v>
      </c>
      <c r="E9" s="192">
        <v>0</v>
      </c>
      <c r="F9" s="193">
        <v>-100</v>
      </c>
      <c r="G9" s="6"/>
    </row>
    <row r="10" spans="1:14" ht="15.6" customHeight="1">
      <c r="A10" s="191" t="s">
        <v>10</v>
      </c>
      <c r="B10" s="192">
        <v>10210</v>
      </c>
      <c r="C10" s="192">
        <v>0</v>
      </c>
      <c r="D10" s="192">
        <v>10210</v>
      </c>
      <c r="E10" s="192">
        <v>9494</v>
      </c>
      <c r="F10" s="193">
        <v>-7.0127326150832516</v>
      </c>
    </row>
    <row r="11" spans="1:14" ht="15.6" customHeight="1">
      <c r="A11" s="191" t="s">
        <v>9</v>
      </c>
      <c r="B11" s="192">
        <v>5529946</v>
      </c>
      <c r="C11" s="192">
        <v>5523499</v>
      </c>
      <c r="D11" s="192">
        <v>25925376</v>
      </c>
      <c r="E11" s="192">
        <v>24324640</v>
      </c>
      <c r="F11" s="193">
        <v>-6.1743983963819904</v>
      </c>
    </row>
    <row r="12" spans="1:14" ht="15.6" customHeight="1">
      <c r="A12" s="191" t="s">
        <v>6</v>
      </c>
      <c r="B12" s="192">
        <v>126802</v>
      </c>
      <c r="C12" s="192">
        <v>101624</v>
      </c>
      <c r="D12" s="192">
        <v>445892</v>
      </c>
      <c r="E12" s="192">
        <v>495769</v>
      </c>
      <c r="F12" s="193">
        <v>11.18589254797126</v>
      </c>
    </row>
    <row r="13" spans="1:14" ht="15.6" customHeight="1">
      <c r="A13" s="191" t="s">
        <v>175</v>
      </c>
      <c r="B13" s="192">
        <v>888</v>
      </c>
      <c r="C13" s="192">
        <v>2311</v>
      </c>
      <c r="D13" s="192">
        <v>5779</v>
      </c>
      <c r="E13" s="192">
        <v>41673</v>
      </c>
      <c r="F13" s="193">
        <v>621.11091884409063</v>
      </c>
    </row>
    <row r="14" spans="1:14" ht="15.6" customHeight="1">
      <c r="A14" s="191" t="s">
        <v>148</v>
      </c>
      <c r="B14" s="192">
        <v>2224142</v>
      </c>
      <c r="C14" s="192">
        <v>2344509</v>
      </c>
      <c r="D14" s="192">
        <v>10110111</v>
      </c>
      <c r="E14" s="192">
        <v>11375547</v>
      </c>
      <c r="F14" s="193">
        <v>12.516539135920469</v>
      </c>
    </row>
    <row r="15" spans="1:14" ht="15.6" customHeight="1">
      <c r="A15" s="191" t="s">
        <v>145</v>
      </c>
      <c r="B15" s="192">
        <v>1700</v>
      </c>
      <c r="C15" s="192">
        <v>41493</v>
      </c>
      <c r="D15" s="192">
        <v>23601</v>
      </c>
      <c r="E15" s="192">
        <v>172442</v>
      </c>
      <c r="F15" s="193">
        <v>630.65548069997033</v>
      </c>
    </row>
    <row r="16" spans="1:14" ht="15.6" customHeight="1">
      <c r="A16" s="191" t="s">
        <v>144</v>
      </c>
      <c r="B16" s="192">
        <v>0</v>
      </c>
      <c r="C16" s="192">
        <v>86458</v>
      </c>
      <c r="D16" s="192">
        <v>12568</v>
      </c>
      <c r="E16" s="192">
        <v>207470</v>
      </c>
      <c r="F16" s="193">
        <v>1550.77975811585</v>
      </c>
      <c r="G16" s="1"/>
    </row>
    <row r="17" spans="1:7" ht="15.6" customHeight="1">
      <c r="A17" s="191" t="s">
        <v>150</v>
      </c>
      <c r="B17" s="192">
        <v>2385</v>
      </c>
      <c r="C17" s="192">
        <v>40256</v>
      </c>
      <c r="D17" s="192">
        <v>62031</v>
      </c>
      <c r="E17" s="192">
        <v>370000</v>
      </c>
      <c r="F17" s="193">
        <v>496.47595557060168</v>
      </c>
      <c r="G17" s="2"/>
    </row>
    <row r="18" spans="1:7" ht="15.6" customHeight="1">
      <c r="A18" s="191" t="s">
        <v>147</v>
      </c>
      <c r="B18" s="192">
        <v>0</v>
      </c>
      <c r="C18" s="192">
        <v>0</v>
      </c>
      <c r="D18" s="192">
        <v>0</v>
      </c>
      <c r="E18" s="192">
        <v>1701</v>
      </c>
      <c r="F18" s="193" t="s">
        <v>151</v>
      </c>
    </row>
    <row r="19" spans="1:7" ht="15.6" customHeight="1">
      <c r="A19" s="191" t="s">
        <v>143</v>
      </c>
      <c r="B19" s="192">
        <v>18436</v>
      </c>
      <c r="C19" s="192">
        <v>62502</v>
      </c>
      <c r="D19" s="192">
        <v>139656</v>
      </c>
      <c r="E19" s="192">
        <v>91130</v>
      </c>
      <c r="F19" s="193">
        <v>-34.746806438677893</v>
      </c>
    </row>
    <row r="20" spans="1:7" ht="15.6" customHeight="1">
      <c r="A20" s="191" t="s">
        <v>142</v>
      </c>
      <c r="B20" s="192">
        <v>41667</v>
      </c>
      <c r="C20" s="192">
        <v>83284</v>
      </c>
      <c r="D20" s="192">
        <v>305623</v>
      </c>
      <c r="E20" s="192">
        <v>225727</v>
      </c>
      <c r="F20" s="193">
        <v>-26.14201156326585</v>
      </c>
    </row>
    <row r="21" spans="1:7" ht="15.6" customHeight="1">
      <c r="A21" s="191" t="s">
        <v>149</v>
      </c>
      <c r="B21" s="192">
        <v>325430</v>
      </c>
      <c r="C21" s="192">
        <v>205541</v>
      </c>
      <c r="D21" s="192">
        <v>1099198</v>
      </c>
      <c r="E21" s="192">
        <v>1339411</v>
      </c>
      <c r="F21" s="193">
        <v>21.853478627144511</v>
      </c>
    </row>
    <row r="22" spans="1:7" ht="15.6" customHeight="1">
      <c r="A22" s="191" t="s">
        <v>146</v>
      </c>
      <c r="B22" s="192">
        <v>1627569</v>
      </c>
      <c r="C22" s="192">
        <v>1270863</v>
      </c>
      <c r="D22" s="192">
        <v>7005932</v>
      </c>
      <c r="E22" s="192">
        <v>6850614</v>
      </c>
      <c r="F22" s="193">
        <v>-2.2169498647717352</v>
      </c>
    </row>
    <row r="23" spans="1:7" ht="15.6" customHeight="1">
      <c r="A23" s="191" t="s">
        <v>165</v>
      </c>
      <c r="B23" s="192">
        <v>380092</v>
      </c>
      <c r="C23" s="192">
        <v>272820</v>
      </c>
      <c r="D23" s="192">
        <v>1471417</v>
      </c>
      <c r="E23" s="192">
        <v>1699757</v>
      </c>
      <c r="F23" s="193">
        <v>15.518374464886559</v>
      </c>
    </row>
    <row r="24" spans="1:7" ht="15.6" customHeight="1">
      <c r="A24" s="191" t="s">
        <v>141</v>
      </c>
      <c r="B24" s="192">
        <v>248</v>
      </c>
      <c r="C24" s="192">
        <v>200</v>
      </c>
      <c r="D24" s="192">
        <v>309</v>
      </c>
      <c r="E24" s="192">
        <v>1099</v>
      </c>
      <c r="F24" s="193">
        <v>255.66343042071199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5884</v>
      </c>
      <c r="C26" s="192">
        <v>28517</v>
      </c>
      <c r="D26" s="192">
        <v>9646</v>
      </c>
      <c r="E26" s="192">
        <v>50166</v>
      </c>
      <c r="F26" s="193">
        <v>420.07049554219361</v>
      </c>
    </row>
    <row r="27" spans="1:7" ht="15.6" customHeight="1">
      <c r="A27" s="191" t="s">
        <v>173</v>
      </c>
      <c r="B27" s="192">
        <v>3087</v>
      </c>
      <c r="C27" s="192">
        <v>4041</v>
      </c>
      <c r="D27" s="192">
        <v>13116</v>
      </c>
      <c r="E27" s="192">
        <v>18874</v>
      </c>
      <c r="F27" s="193">
        <v>43.90057944495274</v>
      </c>
    </row>
    <row r="28" spans="1:7" ht="15.6" customHeight="1">
      <c r="A28" s="191" t="s">
        <v>177</v>
      </c>
      <c r="B28" s="192">
        <v>100778</v>
      </c>
      <c r="C28" s="192">
        <v>19341</v>
      </c>
      <c r="D28" s="192">
        <v>600107</v>
      </c>
      <c r="E28" s="192">
        <v>321318</v>
      </c>
      <c r="F28" s="193">
        <v>-46.456548582169511</v>
      </c>
    </row>
    <row r="29" spans="1:7" ht="15.6" customHeight="1">
      <c r="A29" s="191" t="s">
        <v>178</v>
      </c>
      <c r="B29" s="192">
        <v>37397</v>
      </c>
      <c r="C29" s="192">
        <v>39718</v>
      </c>
      <c r="D29" s="192">
        <v>135839</v>
      </c>
      <c r="E29" s="192">
        <v>177722</v>
      </c>
      <c r="F29" s="193">
        <v>30.832824152121251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1354</v>
      </c>
      <c r="F30" s="193" t="s">
        <v>151</v>
      </c>
    </row>
    <row r="31" spans="1:7" ht="15.6" customHeight="1">
      <c r="A31" s="191" t="s">
        <v>180</v>
      </c>
      <c r="B31" s="192">
        <v>190680</v>
      </c>
      <c r="C31" s="192">
        <v>168191</v>
      </c>
      <c r="D31" s="192">
        <v>869741</v>
      </c>
      <c r="E31" s="192">
        <v>1005214</v>
      </c>
      <c r="F31" s="193">
        <v>15.57624626181817</v>
      </c>
    </row>
    <row r="32" spans="1:7" ht="15.6" customHeight="1">
      <c r="A32" s="191" t="s">
        <v>181</v>
      </c>
      <c r="B32" s="192">
        <v>2927624</v>
      </c>
      <c r="C32" s="192">
        <v>2443047</v>
      </c>
      <c r="D32" s="192">
        <v>13516539</v>
      </c>
      <c r="E32" s="192">
        <v>12017463</v>
      </c>
      <c r="F32" s="193">
        <v>-11.090679352162571</v>
      </c>
    </row>
    <row r="33" spans="1:6" ht="15.6" customHeight="1">
      <c r="A33" s="191" t="s">
        <v>182</v>
      </c>
      <c r="B33" s="192">
        <v>40550</v>
      </c>
      <c r="C33" s="192">
        <v>24581</v>
      </c>
      <c r="D33" s="192">
        <v>184539</v>
      </c>
      <c r="E33" s="192">
        <v>152132</v>
      </c>
      <c r="F33" s="193">
        <v>-17.56105755422973</v>
      </c>
    </row>
    <row r="34" spans="1:6" ht="15.6" customHeight="1">
      <c r="A34" s="191" t="s">
        <v>183</v>
      </c>
      <c r="B34" s="192">
        <v>1577</v>
      </c>
      <c r="C34" s="192">
        <v>22</v>
      </c>
      <c r="D34" s="192">
        <v>14017</v>
      </c>
      <c r="E34" s="192">
        <v>461</v>
      </c>
      <c r="F34" s="193">
        <v>-96.711136477134914</v>
      </c>
    </row>
    <row r="35" spans="1:6" ht="15.6" customHeight="1">
      <c r="A35" s="159" t="s">
        <v>153</v>
      </c>
      <c r="B35" s="78">
        <f>SUM(B7:B34)</f>
        <v>13614022</v>
      </c>
      <c r="C35" s="79">
        <f>SUM(C7:C34)</f>
        <v>12833408</v>
      </c>
      <c r="D35" s="181">
        <f>SUM(D7:D34)</f>
        <v>62118117</v>
      </c>
      <c r="E35" s="181">
        <f>SUM(E7:E34)</f>
        <v>61209122</v>
      </c>
      <c r="F35" s="180">
        <f>E35*100/D35-100</f>
        <v>-1.463333152870689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8" priority="2">
      <formula>MOD(ROW(),2)=0</formula>
    </cfRule>
  </conditionalFormatting>
  <conditionalFormatting sqref="F7:F35">
    <cfRule type="expression" dxfId="47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106C-DD78-4D56-BBAF-ABD371959538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13"/>
    </row>
    <row r="8" spans="1:14" ht="15.6" customHeight="1">
      <c r="A8" s="191" t="s">
        <v>11</v>
      </c>
      <c r="B8" s="192">
        <v>0</v>
      </c>
      <c r="C8" s="192">
        <v>60492</v>
      </c>
      <c r="D8" s="192">
        <v>7765</v>
      </c>
      <c r="E8" s="192">
        <v>241544</v>
      </c>
      <c r="F8" s="193">
        <v>3010.6761107533798</v>
      </c>
      <c r="G8" s="6"/>
    </row>
    <row r="9" spans="1:14" ht="15.6" customHeight="1">
      <c r="A9" s="191" t="s">
        <v>8</v>
      </c>
      <c r="B9" s="192">
        <v>75</v>
      </c>
      <c r="C9" s="192">
        <v>0</v>
      </c>
      <c r="D9" s="192">
        <v>197</v>
      </c>
      <c r="E9" s="192">
        <v>0</v>
      </c>
      <c r="F9" s="193">
        <v>-100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4382451</v>
      </c>
      <c r="C11" s="192">
        <v>4218221</v>
      </c>
      <c r="D11" s="192">
        <v>19751310</v>
      </c>
      <c r="E11" s="192">
        <v>18966241</v>
      </c>
      <c r="F11" s="193">
        <v>-3.9747692684687759</v>
      </c>
    </row>
    <row r="12" spans="1:14" ht="15.6" customHeight="1">
      <c r="A12" s="191" t="s">
        <v>6</v>
      </c>
      <c r="B12" s="192">
        <v>19058</v>
      </c>
      <c r="C12" s="192">
        <v>14447</v>
      </c>
      <c r="D12" s="192">
        <v>91573</v>
      </c>
      <c r="E12" s="192">
        <v>103067</v>
      </c>
      <c r="F12" s="193">
        <v>12.551734681620131</v>
      </c>
    </row>
    <row r="13" spans="1:14" ht="15.6" customHeight="1">
      <c r="A13" s="191" t="s">
        <v>175</v>
      </c>
      <c r="B13" s="192">
        <v>4</v>
      </c>
      <c r="C13" s="192">
        <v>0</v>
      </c>
      <c r="D13" s="192">
        <v>42</v>
      </c>
      <c r="E13" s="192">
        <v>13</v>
      </c>
      <c r="F13" s="193">
        <v>-69.047619047619051</v>
      </c>
    </row>
    <row r="14" spans="1:14" ht="15.6" customHeight="1">
      <c r="A14" s="191" t="s">
        <v>148</v>
      </c>
      <c r="B14" s="192">
        <v>1224947</v>
      </c>
      <c r="C14" s="192">
        <v>1524102</v>
      </c>
      <c r="D14" s="192">
        <v>6673213</v>
      </c>
      <c r="E14" s="192">
        <v>7636520</v>
      </c>
      <c r="F14" s="193">
        <v>14.435430129384461</v>
      </c>
    </row>
    <row r="15" spans="1:14" ht="15.6" customHeight="1">
      <c r="A15" s="191" t="s">
        <v>145</v>
      </c>
      <c r="B15" s="192">
        <v>1700</v>
      </c>
      <c r="C15" s="192">
        <v>40353</v>
      </c>
      <c r="D15" s="192">
        <v>16323</v>
      </c>
      <c r="E15" s="192">
        <v>170095</v>
      </c>
      <c r="F15" s="193">
        <v>942.05721987379775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1445</v>
      </c>
      <c r="E16" s="192">
        <v>13033</v>
      </c>
      <c r="F16" s="193">
        <v>801.93771626297575</v>
      </c>
      <c r="G16" s="1"/>
    </row>
    <row r="17" spans="1:7" ht="15.6" customHeight="1">
      <c r="A17" s="191" t="s">
        <v>150</v>
      </c>
      <c r="B17" s="192">
        <v>2385</v>
      </c>
      <c r="C17" s="192">
        <v>40255</v>
      </c>
      <c r="D17" s="192">
        <v>62031</v>
      </c>
      <c r="E17" s="192">
        <v>369999</v>
      </c>
      <c r="F17" s="193">
        <v>496.4743434734246</v>
      </c>
      <c r="G17" s="2"/>
    </row>
    <row r="18" spans="1:7" ht="15.6" customHeight="1">
      <c r="A18" s="191" t="s">
        <v>147</v>
      </c>
      <c r="B18" s="192">
        <v>0</v>
      </c>
      <c r="C18" s="192">
        <v>0</v>
      </c>
      <c r="D18" s="192">
        <v>0</v>
      </c>
      <c r="E18" s="192">
        <v>0</v>
      </c>
      <c r="F18" s="193" t="s">
        <v>151</v>
      </c>
    </row>
    <row r="19" spans="1:7" ht="15.6" customHeight="1">
      <c r="A19" s="191" t="s">
        <v>143</v>
      </c>
      <c r="B19" s="192">
        <v>4401</v>
      </c>
      <c r="C19" s="192">
        <v>62502</v>
      </c>
      <c r="D19" s="192">
        <v>71582</v>
      </c>
      <c r="E19" s="192">
        <v>90954</v>
      </c>
      <c r="F19" s="193">
        <v>27.062669386158529</v>
      </c>
    </row>
    <row r="20" spans="1:7" ht="15.6" customHeight="1">
      <c r="A20" s="191" t="s">
        <v>142</v>
      </c>
      <c r="B20" s="192">
        <v>89</v>
      </c>
      <c r="C20" s="192">
        <v>104</v>
      </c>
      <c r="D20" s="192">
        <v>394</v>
      </c>
      <c r="E20" s="192">
        <v>600</v>
      </c>
      <c r="F20" s="193">
        <v>52.28426395939087</v>
      </c>
    </row>
    <row r="21" spans="1:7" ht="15.6" customHeight="1">
      <c r="A21" s="191" t="s">
        <v>149</v>
      </c>
      <c r="B21" s="192">
        <v>69620</v>
      </c>
      <c r="C21" s="192">
        <v>17038</v>
      </c>
      <c r="D21" s="192">
        <v>149075</v>
      </c>
      <c r="E21" s="192">
        <v>187462</v>
      </c>
      <c r="F21" s="193">
        <v>25.750125775616301</v>
      </c>
    </row>
    <row r="22" spans="1:7" ht="15.6" customHeight="1">
      <c r="A22" s="191" t="s">
        <v>146</v>
      </c>
      <c r="B22" s="192">
        <v>1025558</v>
      </c>
      <c r="C22" s="192">
        <v>869105</v>
      </c>
      <c r="D22" s="192">
        <v>4527023</v>
      </c>
      <c r="E22" s="192">
        <v>4392845</v>
      </c>
      <c r="F22" s="193">
        <v>-2.9639345768731431</v>
      </c>
    </row>
    <row r="23" spans="1:7" ht="15.6" customHeight="1">
      <c r="A23" s="191" t="s">
        <v>165</v>
      </c>
      <c r="B23" s="192">
        <v>379750</v>
      </c>
      <c r="C23" s="192">
        <v>272820</v>
      </c>
      <c r="D23" s="192">
        <v>1458490</v>
      </c>
      <c r="E23" s="192">
        <v>1693735</v>
      </c>
      <c r="F23" s="193">
        <v>16.129352960939059</v>
      </c>
    </row>
    <row r="24" spans="1:7" ht="15.6" customHeight="1">
      <c r="A24" s="191" t="s">
        <v>141</v>
      </c>
      <c r="B24" s="192">
        <v>248</v>
      </c>
      <c r="C24" s="192">
        <v>200</v>
      </c>
      <c r="D24" s="192">
        <v>309</v>
      </c>
      <c r="E24" s="192">
        <v>1029</v>
      </c>
      <c r="F24" s="193">
        <v>233.00970873786409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0</v>
      </c>
      <c r="C26" s="192">
        <v>0</v>
      </c>
      <c r="D26" s="192">
        <v>0</v>
      </c>
      <c r="E26" s="192">
        <v>0</v>
      </c>
      <c r="F26" s="193" t="s">
        <v>151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0</v>
      </c>
      <c r="E27" s="192">
        <v>0</v>
      </c>
      <c r="F27" s="193" t="s">
        <v>151</v>
      </c>
    </row>
    <row r="28" spans="1:7" ht="15.6" customHeight="1">
      <c r="A28" s="191" t="s">
        <v>177</v>
      </c>
      <c r="B28" s="192">
        <v>91682</v>
      </c>
      <c r="C28" s="192">
        <v>9422</v>
      </c>
      <c r="D28" s="192">
        <v>582727</v>
      </c>
      <c r="E28" s="192">
        <v>279245</v>
      </c>
      <c r="F28" s="193">
        <v>-52.079618758011897</v>
      </c>
    </row>
    <row r="29" spans="1:7" ht="15.6" customHeight="1">
      <c r="A29" s="191" t="s">
        <v>178</v>
      </c>
      <c r="B29" s="192">
        <v>37113</v>
      </c>
      <c r="C29" s="192">
        <v>39702</v>
      </c>
      <c r="D29" s="192">
        <v>130395</v>
      </c>
      <c r="E29" s="192">
        <v>176939</v>
      </c>
      <c r="F29" s="193">
        <v>35.694620192492039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8</v>
      </c>
      <c r="F30" s="193" t="s">
        <v>151</v>
      </c>
    </row>
    <row r="31" spans="1:7" ht="15.6" customHeight="1">
      <c r="A31" s="191" t="s">
        <v>180</v>
      </c>
      <c r="B31" s="192">
        <v>0</v>
      </c>
      <c r="C31" s="192">
        <v>104</v>
      </c>
      <c r="D31" s="192">
        <v>0</v>
      </c>
      <c r="E31" s="192">
        <v>302</v>
      </c>
      <c r="F31" s="193" t="s">
        <v>151</v>
      </c>
    </row>
    <row r="32" spans="1:7" ht="15.6" customHeight="1">
      <c r="A32" s="191" t="s">
        <v>181</v>
      </c>
      <c r="B32" s="192">
        <v>2878917</v>
      </c>
      <c r="C32" s="192">
        <v>2389401</v>
      </c>
      <c r="D32" s="192">
        <v>13297199</v>
      </c>
      <c r="E32" s="192">
        <v>11780926</v>
      </c>
      <c r="F32" s="193">
        <v>-11.402950350671601</v>
      </c>
    </row>
    <row r="33" spans="1:6" ht="15.6" customHeight="1">
      <c r="A33" s="191" t="s">
        <v>182</v>
      </c>
      <c r="B33" s="192">
        <v>31441</v>
      </c>
      <c r="C33" s="192">
        <v>20345</v>
      </c>
      <c r="D33" s="192">
        <v>131695</v>
      </c>
      <c r="E33" s="192">
        <v>108472</v>
      </c>
      <c r="F33" s="193">
        <v>-17.633926876494929</v>
      </c>
    </row>
    <row r="34" spans="1:6" ht="15.6" customHeight="1">
      <c r="A34" s="191" t="s">
        <v>183</v>
      </c>
      <c r="B34" s="192">
        <v>0</v>
      </c>
      <c r="C34" s="192">
        <v>22</v>
      </c>
      <c r="D34" s="192">
        <v>28</v>
      </c>
      <c r="E34" s="192">
        <v>461</v>
      </c>
      <c r="F34" s="193">
        <v>1546.4285714285711</v>
      </c>
    </row>
    <row r="35" spans="1:6" ht="15.6" customHeight="1">
      <c r="A35" s="159" t="s">
        <v>153</v>
      </c>
      <c r="B35" s="78">
        <f>SUM(B7:B34)</f>
        <v>10149439</v>
      </c>
      <c r="C35" s="79">
        <f>SUM(C7:C34)</f>
        <v>9578635</v>
      </c>
      <c r="D35" s="78">
        <f>SUM(D7:D34)</f>
        <v>46952816</v>
      </c>
      <c r="E35" s="80">
        <f>SUM(E7:E34)</f>
        <v>46213490</v>
      </c>
      <c r="F35" s="142">
        <f>E35*100/D35-100</f>
        <v>-1.5746148218245253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6" priority="2">
      <formula>MOD(ROW(),2)=0</formula>
    </cfRule>
  </conditionalFormatting>
  <conditionalFormatting sqref="F7:F35">
    <cfRule type="expression" dxfId="45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E5FD-6846-40CD-A548-B299CE980B36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109</v>
      </c>
      <c r="F7" s="193" t="s">
        <v>151</v>
      </c>
      <c r="G7" s="37"/>
    </row>
    <row r="8" spans="1:14" ht="15.6" customHeight="1">
      <c r="A8" s="191" t="s">
        <v>11</v>
      </c>
      <c r="B8" s="192">
        <v>6516</v>
      </c>
      <c r="C8" s="192">
        <v>10656</v>
      </c>
      <c r="D8" s="192">
        <v>30467</v>
      </c>
      <c r="E8" s="192">
        <v>39348</v>
      </c>
      <c r="F8" s="193">
        <v>29.149571667706059</v>
      </c>
      <c r="G8" s="6"/>
    </row>
    <row r="9" spans="1:14" ht="15.6" customHeight="1">
      <c r="A9" s="191" t="s">
        <v>8</v>
      </c>
      <c r="B9" s="192">
        <v>103553</v>
      </c>
      <c r="C9" s="192">
        <v>110070</v>
      </c>
      <c r="D9" s="192">
        <v>448395</v>
      </c>
      <c r="E9" s="192">
        <v>497469</v>
      </c>
      <c r="F9" s="193">
        <v>10.94436824674673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1216672</v>
      </c>
      <c r="C11" s="192">
        <v>1193009</v>
      </c>
      <c r="D11" s="192">
        <v>5858050</v>
      </c>
      <c r="E11" s="192">
        <v>5818521</v>
      </c>
      <c r="F11" s="193">
        <v>-0.67478085711115909</v>
      </c>
    </row>
    <row r="12" spans="1:14" ht="15.6" customHeight="1">
      <c r="A12" s="191" t="s">
        <v>6</v>
      </c>
      <c r="B12" s="192">
        <v>79419</v>
      </c>
      <c r="C12" s="192">
        <v>80600</v>
      </c>
      <c r="D12" s="192">
        <v>390816</v>
      </c>
      <c r="E12" s="192">
        <v>390258</v>
      </c>
      <c r="F12" s="193">
        <v>-0.14277818717759769</v>
      </c>
    </row>
    <row r="13" spans="1:14" ht="15.6" customHeight="1">
      <c r="A13" s="191" t="s">
        <v>175</v>
      </c>
      <c r="B13" s="192">
        <v>1504155</v>
      </c>
      <c r="C13" s="192">
        <v>1444773</v>
      </c>
      <c r="D13" s="192">
        <v>6369612</v>
      </c>
      <c r="E13" s="192">
        <v>6180181</v>
      </c>
      <c r="F13" s="193">
        <v>-2.973980204759727</v>
      </c>
    </row>
    <row r="14" spans="1:14" ht="15.6" customHeight="1">
      <c r="A14" s="191" t="s">
        <v>148</v>
      </c>
      <c r="B14" s="192">
        <v>1141740</v>
      </c>
      <c r="C14" s="192">
        <v>1133584</v>
      </c>
      <c r="D14" s="192">
        <v>4919639</v>
      </c>
      <c r="E14" s="192">
        <v>4984321</v>
      </c>
      <c r="F14" s="193">
        <v>1.3147712667535101</v>
      </c>
    </row>
    <row r="15" spans="1:14" ht="15.6" customHeight="1">
      <c r="A15" s="191" t="s">
        <v>145</v>
      </c>
      <c r="B15" s="192">
        <v>127990</v>
      </c>
      <c r="C15" s="192">
        <v>106629</v>
      </c>
      <c r="D15" s="192">
        <v>535043</v>
      </c>
      <c r="E15" s="192">
        <v>442222</v>
      </c>
      <c r="F15" s="193">
        <v>-17.348325274790991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366</v>
      </c>
      <c r="E16" s="192">
        <v>0</v>
      </c>
      <c r="F16" s="193">
        <v>-100</v>
      </c>
      <c r="G16" s="1"/>
    </row>
    <row r="17" spans="1:7" ht="15.6" customHeight="1">
      <c r="A17" s="191" t="s">
        <v>150</v>
      </c>
      <c r="B17" s="192">
        <v>0</v>
      </c>
      <c r="C17" s="192">
        <v>0</v>
      </c>
      <c r="D17" s="192">
        <v>0</v>
      </c>
      <c r="E17" s="192">
        <v>382</v>
      </c>
      <c r="F17" s="193" t="s">
        <v>151</v>
      </c>
      <c r="G17" s="2"/>
    </row>
    <row r="18" spans="1:7" ht="15.6" customHeight="1">
      <c r="A18" s="191" t="s">
        <v>147</v>
      </c>
      <c r="B18" s="192">
        <v>49931</v>
      </c>
      <c r="C18" s="192">
        <v>45600</v>
      </c>
      <c r="D18" s="192">
        <v>238314</v>
      </c>
      <c r="E18" s="192">
        <v>234667</v>
      </c>
      <c r="F18" s="193">
        <v>-1.530333929185858</v>
      </c>
    </row>
    <row r="19" spans="1:7" ht="15.6" customHeight="1">
      <c r="A19" s="191" t="s">
        <v>143</v>
      </c>
      <c r="B19" s="192">
        <v>935</v>
      </c>
      <c r="C19" s="192">
        <v>675</v>
      </c>
      <c r="D19" s="192">
        <v>8868</v>
      </c>
      <c r="E19" s="192">
        <v>6940</v>
      </c>
      <c r="F19" s="193">
        <v>-21.74109156517817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0</v>
      </c>
      <c r="E20" s="192">
        <v>0</v>
      </c>
      <c r="F20" s="193" t="s">
        <v>151</v>
      </c>
    </row>
    <row r="21" spans="1:7" ht="15.6" customHeight="1">
      <c r="A21" s="191" t="s">
        <v>149</v>
      </c>
      <c r="B21" s="192">
        <v>65974</v>
      </c>
      <c r="C21" s="192">
        <v>50136</v>
      </c>
      <c r="D21" s="192">
        <v>292796</v>
      </c>
      <c r="E21" s="192">
        <v>254109</v>
      </c>
      <c r="F21" s="193">
        <v>-13.212953728876069</v>
      </c>
    </row>
    <row r="22" spans="1:7" ht="15.6" customHeight="1">
      <c r="A22" s="191" t="s">
        <v>146</v>
      </c>
      <c r="B22" s="192">
        <v>451070</v>
      </c>
      <c r="C22" s="192">
        <v>470072</v>
      </c>
      <c r="D22" s="192">
        <v>2319418</v>
      </c>
      <c r="E22" s="192">
        <v>2450849</v>
      </c>
      <c r="F22" s="193">
        <v>5.6665508330106888</v>
      </c>
    </row>
    <row r="23" spans="1:7" ht="15.6" customHeight="1">
      <c r="A23" s="191" t="s">
        <v>165</v>
      </c>
      <c r="B23" s="192">
        <v>40223</v>
      </c>
      <c r="C23" s="192">
        <v>35127</v>
      </c>
      <c r="D23" s="192">
        <v>180554</v>
      </c>
      <c r="E23" s="192">
        <v>189730</v>
      </c>
      <c r="F23" s="193">
        <v>5.0821360922494137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40187</v>
      </c>
      <c r="C25" s="192">
        <v>38001</v>
      </c>
      <c r="D25" s="192">
        <v>190451</v>
      </c>
      <c r="E25" s="192">
        <v>187853</v>
      </c>
      <c r="F25" s="193">
        <v>-1.3641304062462321</v>
      </c>
    </row>
    <row r="26" spans="1:7" ht="15.6" customHeight="1">
      <c r="A26" s="191" t="s">
        <v>152</v>
      </c>
      <c r="B26" s="192">
        <v>65725</v>
      </c>
      <c r="C26" s="192">
        <v>3960</v>
      </c>
      <c r="D26" s="192">
        <v>305053</v>
      </c>
      <c r="E26" s="192">
        <v>21015</v>
      </c>
      <c r="F26" s="193">
        <v>-93.111033164728752</v>
      </c>
    </row>
    <row r="27" spans="1:7" ht="15.6" customHeight="1">
      <c r="A27" s="191" t="s">
        <v>173</v>
      </c>
      <c r="B27" s="192">
        <v>48332</v>
      </c>
      <c r="C27" s="192">
        <v>54096</v>
      </c>
      <c r="D27" s="192">
        <v>215636</v>
      </c>
      <c r="E27" s="192">
        <v>228601</v>
      </c>
      <c r="F27" s="193">
        <v>6.012446901259537</v>
      </c>
    </row>
    <row r="28" spans="1:7" ht="15.6" customHeight="1">
      <c r="A28" s="191" t="s">
        <v>177</v>
      </c>
      <c r="B28" s="192">
        <v>373764</v>
      </c>
      <c r="C28" s="192">
        <v>378786</v>
      </c>
      <c r="D28" s="192">
        <v>1947516</v>
      </c>
      <c r="E28" s="192">
        <v>1917796</v>
      </c>
      <c r="F28" s="193">
        <v>-1.526046512583207</v>
      </c>
    </row>
    <row r="29" spans="1:7" ht="15.6" customHeight="1">
      <c r="A29" s="191" t="s">
        <v>178</v>
      </c>
      <c r="B29" s="192">
        <v>195453</v>
      </c>
      <c r="C29" s="192">
        <v>204143</v>
      </c>
      <c r="D29" s="192">
        <v>911980</v>
      </c>
      <c r="E29" s="192">
        <v>870718</v>
      </c>
      <c r="F29" s="193">
        <v>-4.524441325467663</v>
      </c>
    </row>
    <row r="30" spans="1:7" ht="15.6" customHeight="1">
      <c r="A30" s="191" t="s">
        <v>179</v>
      </c>
      <c r="B30" s="192">
        <v>12066</v>
      </c>
      <c r="C30" s="192">
        <v>10215</v>
      </c>
      <c r="D30" s="192">
        <v>68109</v>
      </c>
      <c r="E30" s="192">
        <v>55235</v>
      </c>
      <c r="F30" s="193">
        <v>-18.90205406040317</v>
      </c>
    </row>
    <row r="31" spans="1:7" ht="15.6" customHeight="1">
      <c r="A31" s="191" t="s">
        <v>180</v>
      </c>
      <c r="B31" s="192">
        <v>33284</v>
      </c>
      <c r="C31" s="192">
        <v>32076</v>
      </c>
      <c r="D31" s="192">
        <v>162362</v>
      </c>
      <c r="E31" s="192">
        <v>148710</v>
      </c>
      <c r="F31" s="193">
        <v>-8.4083714169571664</v>
      </c>
    </row>
    <row r="32" spans="1:7" ht="15.6" customHeight="1">
      <c r="A32" s="191" t="s">
        <v>181</v>
      </c>
      <c r="B32" s="192">
        <v>1287273</v>
      </c>
      <c r="C32" s="192">
        <v>1300402</v>
      </c>
      <c r="D32" s="192">
        <v>5833893</v>
      </c>
      <c r="E32" s="192">
        <v>5706909</v>
      </c>
      <c r="F32" s="193">
        <v>-2.17665973647442</v>
      </c>
    </row>
    <row r="33" spans="1:6" ht="15.6" customHeight="1">
      <c r="A33" s="191" t="s">
        <v>182</v>
      </c>
      <c r="B33" s="192">
        <v>129882</v>
      </c>
      <c r="C33" s="192">
        <v>110104</v>
      </c>
      <c r="D33" s="192">
        <v>580990</v>
      </c>
      <c r="E33" s="192">
        <v>542820</v>
      </c>
      <c r="F33" s="193">
        <v>-6.5698204788378396</v>
      </c>
    </row>
    <row r="34" spans="1:6" ht="15.6" customHeight="1">
      <c r="A34" s="191" t="s">
        <v>183</v>
      </c>
      <c r="B34" s="192">
        <v>4778</v>
      </c>
      <c r="C34" s="192">
        <v>30354</v>
      </c>
      <c r="D34" s="192">
        <v>4778</v>
      </c>
      <c r="E34" s="192">
        <v>151672</v>
      </c>
      <c r="F34" s="193">
        <v>3074.382586856425</v>
      </c>
    </row>
    <row r="35" spans="1:6" ht="15.6" customHeight="1">
      <c r="A35" s="159" t="s">
        <v>153</v>
      </c>
      <c r="B35" s="78">
        <f>SUM(B7:B34)</f>
        <v>6978922</v>
      </c>
      <c r="C35" s="79">
        <f>SUM(C7:C34)</f>
        <v>6843068</v>
      </c>
      <c r="D35" s="78">
        <f>SUM(D7:D34)</f>
        <v>31813106</v>
      </c>
      <c r="E35" s="80">
        <f>SUM(E7:E34)</f>
        <v>31320435</v>
      </c>
      <c r="F35" s="142">
        <f>E35*100/D35-100</f>
        <v>-1.5486416195891053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4" priority="2">
      <formula>MOD(ROW(),2)=0</formula>
    </cfRule>
  </conditionalFormatting>
  <conditionalFormatting sqref="F7:F35">
    <cfRule type="expression" dxfId="43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6259-74DB-4F45-AE99-A677462335EC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37"/>
    </row>
    <row r="8" spans="1:14" ht="15.6" customHeight="1">
      <c r="A8" s="191" t="s">
        <v>11</v>
      </c>
      <c r="B8" s="192">
        <v>152</v>
      </c>
      <c r="C8" s="192">
        <v>180</v>
      </c>
      <c r="D8" s="192">
        <v>540</v>
      </c>
      <c r="E8" s="192">
        <v>872</v>
      </c>
      <c r="F8" s="193">
        <v>61.481481481481502</v>
      </c>
      <c r="G8" s="6"/>
    </row>
    <row r="9" spans="1:14" ht="15.6" customHeight="1">
      <c r="A9" s="191" t="s">
        <v>8</v>
      </c>
      <c r="B9" s="192">
        <v>5360</v>
      </c>
      <c r="C9" s="192">
        <v>4970</v>
      </c>
      <c r="D9" s="192">
        <v>23276</v>
      </c>
      <c r="E9" s="192">
        <v>24103</v>
      </c>
      <c r="F9" s="193">
        <v>3.55301598212752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51595</v>
      </c>
      <c r="C11" s="192">
        <v>50478</v>
      </c>
      <c r="D11" s="192">
        <v>244117</v>
      </c>
      <c r="E11" s="192">
        <v>242114</v>
      </c>
      <c r="F11" s="193">
        <v>-0.82050819893738947</v>
      </c>
    </row>
    <row r="12" spans="1:14" ht="15.6" customHeight="1">
      <c r="A12" s="191" t="s">
        <v>6</v>
      </c>
      <c r="B12" s="192">
        <v>2977</v>
      </c>
      <c r="C12" s="192">
        <v>3144</v>
      </c>
      <c r="D12" s="192">
        <v>14197</v>
      </c>
      <c r="E12" s="192">
        <v>14929</v>
      </c>
      <c r="F12" s="193">
        <v>5.1560188772275808</v>
      </c>
    </row>
    <row r="13" spans="1:14" ht="15.6" customHeight="1">
      <c r="A13" s="191" t="s">
        <v>175</v>
      </c>
      <c r="B13" s="192">
        <v>71180</v>
      </c>
      <c r="C13" s="192">
        <v>69050</v>
      </c>
      <c r="D13" s="192">
        <v>295202</v>
      </c>
      <c r="E13" s="192">
        <v>292280</v>
      </c>
      <c r="F13" s="193">
        <v>-0.98983069220398079</v>
      </c>
    </row>
    <row r="14" spans="1:14" ht="15.6" customHeight="1">
      <c r="A14" s="191" t="s">
        <v>148</v>
      </c>
      <c r="B14" s="192">
        <v>41638</v>
      </c>
      <c r="C14" s="192">
        <v>41452</v>
      </c>
      <c r="D14" s="192">
        <v>177335</v>
      </c>
      <c r="E14" s="192">
        <v>181085</v>
      </c>
      <c r="F14" s="193">
        <v>2.1146417796825152</v>
      </c>
    </row>
    <row r="15" spans="1:14" ht="15.6" customHeight="1">
      <c r="A15" s="191" t="s">
        <v>145</v>
      </c>
      <c r="B15" s="192">
        <v>4539</v>
      </c>
      <c r="C15" s="192">
        <v>3832</v>
      </c>
      <c r="D15" s="192">
        <v>19848</v>
      </c>
      <c r="E15" s="192">
        <v>15945</v>
      </c>
      <c r="F15" s="193">
        <v>-19.66444981862152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0</v>
      </c>
      <c r="E16" s="192">
        <v>0</v>
      </c>
      <c r="F16" s="193" t="s">
        <v>151</v>
      </c>
      <c r="G16" s="1"/>
    </row>
    <row r="17" spans="1:7" ht="15.6" customHeight="1">
      <c r="A17" s="191" t="s">
        <v>150</v>
      </c>
      <c r="B17" s="192">
        <v>0</v>
      </c>
      <c r="C17" s="192">
        <v>0</v>
      </c>
      <c r="D17" s="192">
        <v>0</v>
      </c>
      <c r="E17" s="192">
        <v>0</v>
      </c>
      <c r="F17" s="193" t="s">
        <v>151</v>
      </c>
      <c r="G17" s="2"/>
    </row>
    <row r="18" spans="1:7" ht="15.6" customHeight="1">
      <c r="A18" s="191" t="s">
        <v>147</v>
      </c>
      <c r="B18" s="192">
        <v>2797</v>
      </c>
      <c r="C18" s="192">
        <v>2362</v>
      </c>
      <c r="D18" s="192">
        <v>13394</v>
      </c>
      <c r="E18" s="192">
        <v>12886</v>
      </c>
      <c r="F18" s="193">
        <v>-3.7927430192623599</v>
      </c>
    </row>
    <row r="19" spans="1:7" ht="15.6" customHeight="1">
      <c r="A19" s="191" t="s">
        <v>143</v>
      </c>
      <c r="B19" s="192">
        <v>0</v>
      </c>
      <c r="C19" s="192">
        <v>8</v>
      </c>
      <c r="D19" s="192">
        <v>10</v>
      </c>
      <c r="E19" s="192">
        <v>35</v>
      </c>
      <c r="F19" s="193">
        <v>250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0</v>
      </c>
      <c r="E20" s="192">
        <v>0</v>
      </c>
      <c r="F20" s="193" t="s">
        <v>151</v>
      </c>
    </row>
    <row r="21" spans="1:7" ht="15.6" customHeight="1">
      <c r="A21" s="191" t="s">
        <v>149</v>
      </c>
      <c r="B21" s="192">
        <v>3816</v>
      </c>
      <c r="C21" s="192">
        <v>2701</v>
      </c>
      <c r="D21" s="192">
        <v>15766</v>
      </c>
      <c r="E21" s="192">
        <v>12768</v>
      </c>
      <c r="F21" s="193">
        <v>-19.015603196752512</v>
      </c>
    </row>
    <row r="22" spans="1:7" ht="15.6" customHeight="1">
      <c r="A22" s="191" t="s">
        <v>146</v>
      </c>
      <c r="B22" s="192">
        <v>28208</v>
      </c>
      <c r="C22" s="192">
        <v>28513</v>
      </c>
      <c r="D22" s="192">
        <v>142716</v>
      </c>
      <c r="E22" s="192">
        <v>144943</v>
      </c>
      <c r="F22" s="193">
        <v>1.560441716415824</v>
      </c>
    </row>
    <row r="23" spans="1:7" ht="15.6" customHeight="1">
      <c r="A23" s="191" t="s">
        <v>165</v>
      </c>
      <c r="B23" s="192">
        <v>1798</v>
      </c>
      <c r="C23" s="192">
        <v>1713</v>
      </c>
      <c r="D23" s="192">
        <v>8978</v>
      </c>
      <c r="E23" s="192">
        <v>8600</v>
      </c>
      <c r="F23" s="193">
        <v>-4.2102918244597873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2496</v>
      </c>
      <c r="C25" s="192">
        <v>2309</v>
      </c>
      <c r="D25" s="192">
        <v>12050</v>
      </c>
      <c r="E25" s="192">
        <v>11640</v>
      </c>
      <c r="F25" s="193">
        <v>-3.4024896265560192</v>
      </c>
    </row>
    <row r="26" spans="1:7" ht="15.6" customHeight="1">
      <c r="A26" s="191" t="s">
        <v>152</v>
      </c>
      <c r="B26" s="192">
        <v>2893</v>
      </c>
      <c r="C26" s="192">
        <v>259</v>
      </c>
      <c r="D26" s="192">
        <v>12849</v>
      </c>
      <c r="E26" s="192">
        <v>1226</v>
      </c>
      <c r="F26" s="193">
        <v>-90.45840143201805</v>
      </c>
    </row>
    <row r="27" spans="1:7" ht="15.6" customHeight="1">
      <c r="A27" s="191" t="s">
        <v>173</v>
      </c>
      <c r="B27" s="192">
        <v>301</v>
      </c>
      <c r="C27" s="192">
        <v>335</v>
      </c>
      <c r="D27" s="192">
        <v>1273</v>
      </c>
      <c r="E27" s="192">
        <v>1461</v>
      </c>
      <c r="F27" s="193">
        <v>14.76826394344069</v>
      </c>
    </row>
    <row r="28" spans="1:7" ht="15.6" customHeight="1">
      <c r="A28" s="191" t="s">
        <v>177</v>
      </c>
      <c r="B28" s="192">
        <v>24458</v>
      </c>
      <c r="C28" s="192">
        <v>25060</v>
      </c>
      <c r="D28" s="192">
        <v>123199</v>
      </c>
      <c r="E28" s="192">
        <v>123960</v>
      </c>
      <c r="F28" s="193">
        <v>0.61769981899203685</v>
      </c>
    </row>
    <row r="29" spans="1:7" ht="15.6" customHeight="1">
      <c r="A29" s="191" t="s">
        <v>178</v>
      </c>
      <c r="B29" s="192">
        <v>4324</v>
      </c>
      <c r="C29" s="192">
        <v>4143</v>
      </c>
      <c r="D29" s="192">
        <v>19877</v>
      </c>
      <c r="E29" s="192">
        <v>17599</v>
      </c>
      <c r="F29" s="193">
        <v>-11.460481964079079</v>
      </c>
    </row>
    <row r="30" spans="1:7" ht="15.6" customHeight="1">
      <c r="A30" s="191" t="s">
        <v>179</v>
      </c>
      <c r="B30" s="192">
        <v>631</v>
      </c>
      <c r="C30" s="192">
        <v>528</v>
      </c>
      <c r="D30" s="192">
        <v>3513</v>
      </c>
      <c r="E30" s="192">
        <v>2923</v>
      </c>
      <c r="F30" s="193">
        <v>-16.79476231141474</v>
      </c>
    </row>
    <row r="31" spans="1:7" ht="15.6" customHeight="1">
      <c r="A31" s="191" t="s">
        <v>180</v>
      </c>
      <c r="B31" s="192">
        <v>0</v>
      </c>
      <c r="C31" s="192">
        <v>0</v>
      </c>
      <c r="D31" s="192">
        <v>0</v>
      </c>
      <c r="E31" s="192">
        <v>0</v>
      </c>
      <c r="F31" s="193" t="s">
        <v>151</v>
      </c>
    </row>
    <row r="32" spans="1:7" ht="15.6" customHeight="1">
      <c r="A32" s="191" t="s">
        <v>181</v>
      </c>
      <c r="B32" s="192">
        <v>49941</v>
      </c>
      <c r="C32" s="192">
        <v>48014</v>
      </c>
      <c r="D32" s="192">
        <v>221906</v>
      </c>
      <c r="E32" s="192">
        <v>211629</v>
      </c>
      <c r="F32" s="193">
        <v>-4.6312402548826981</v>
      </c>
    </row>
    <row r="33" spans="1:6" ht="15.6" customHeight="1">
      <c r="A33" s="191" t="s">
        <v>182</v>
      </c>
      <c r="B33" s="192">
        <v>1545</v>
      </c>
      <c r="C33" s="192">
        <v>1439</v>
      </c>
      <c r="D33" s="192">
        <v>7515</v>
      </c>
      <c r="E33" s="192">
        <v>7150</v>
      </c>
      <c r="F33" s="193">
        <v>-4.8569527611443846</v>
      </c>
    </row>
    <row r="34" spans="1:6" ht="15.6" customHeight="1">
      <c r="A34" s="191" t="s">
        <v>183</v>
      </c>
      <c r="B34" s="192">
        <v>98</v>
      </c>
      <c r="C34" s="192">
        <v>888</v>
      </c>
      <c r="D34" s="192">
        <v>98</v>
      </c>
      <c r="E34" s="192">
        <v>4674</v>
      </c>
      <c r="F34" s="193">
        <v>4669.3877551020414</v>
      </c>
    </row>
    <row r="35" spans="1:6" ht="15.6" customHeight="1">
      <c r="A35" s="159" t="s">
        <v>153</v>
      </c>
      <c r="B35" s="78">
        <f>SUM(B7:B34)</f>
        <v>300747</v>
      </c>
      <c r="C35" s="79">
        <f>SUM(C7:C34)</f>
        <v>291378</v>
      </c>
      <c r="D35" s="181">
        <f>SUM(D7:D34)</f>
        <v>1357659</v>
      </c>
      <c r="E35" s="181">
        <f>SUM(E7:E34)</f>
        <v>1332822</v>
      </c>
      <c r="F35" s="142">
        <f>E35*100/D35-100</f>
        <v>-1.8293989875218983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2" priority="2">
      <formula>MOD(ROW(),2)=0</formula>
    </cfRule>
  </conditionalFormatting>
  <conditionalFormatting sqref="F7:F35">
    <cfRule type="expression" dxfId="41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62C5-6EB4-4074-9E9F-D9B5F69065D5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2</v>
      </c>
      <c r="E7" s="192">
        <v>0</v>
      </c>
      <c r="F7" s="193">
        <v>-100</v>
      </c>
      <c r="G7" s="37"/>
    </row>
    <row r="8" spans="1:14" ht="15.6" customHeight="1">
      <c r="A8" s="191" t="s">
        <v>11</v>
      </c>
      <c r="B8" s="192">
        <v>16486.25</v>
      </c>
      <c r="C8" s="192">
        <v>24509.5</v>
      </c>
      <c r="D8" s="192">
        <v>79179</v>
      </c>
      <c r="E8" s="192">
        <v>103036.5</v>
      </c>
      <c r="F8" s="193">
        <v>30.131095366195581</v>
      </c>
      <c r="G8" s="6"/>
    </row>
    <row r="9" spans="1:14" ht="15.6" customHeight="1">
      <c r="A9" s="191" t="s">
        <v>8</v>
      </c>
      <c r="B9" s="192">
        <v>2293</v>
      </c>
      <c r="C9" s="192">
        <v>846</v>
      </c>
      <c r="D9" s="192">
        <v>8758</v>
      </c>
      <c r="E9" s="192">
        <v>5189.5</v>
      </c>
      <c r="F9" s="193">
        <v>-40.745604019182458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8</v>
      </c>
      <c r="F10" s="193" t="s">
        <v>151</v>
      </c>
    </row>
    <row r="11" spans="1:14" ht="15.6" customHeight="1">
      <c r="A11" s="191" t="s">
        <v>9</v>
      </c>
      <c r="B11" s="192">
        <v>446448</v>
      </c>
      <c r="C11" s="192">
        <v>429302</v>
      </c>
      <c r="D11" s="192">
        <v>1892402</v>
      </c>
      <c r="E11" s="192">
        <v>1963857</v>
      </c>
      <c r="F11" s="193">
        <v>3.77588905528529</v>
      </c>
    </row>
    <row r="12" spans="1:14" ht="15.6" customHeight="1">
      <c r="A12" s="191" t="s">
        <v>6</v>
      </c>
      <c r="B12" s="192">
        <v>19241.75</v>
      </c>
      <c r="C12" s="192">
        <v>17413.25</v>
      </c>
      <c r="D12" s="192">
        <v>88933.75</v>
      </c>
      <c r="E12" s="192">
        <v>87153.25</v>
      </c>
      <c r="F12" s="193">
        <v>-2.0020520893361611</v>
      </c>
    </row>
    <row r="13" spans="1:14" ht="15.6" customHeight="1">
      <c r="A13" s="191" t="s">
        <v>175</v>
      </c>
      <c r="B13" s="192">
        <v>8341</v>
      </c>
      <c r="C13" s="192">
        <v>8515</v>
      </c>
      <c r="D13" s="192">
        <v>33641</v>
      </c>
      <c r="E13" s="192">
        <v>34202</v>
      </c>
      <c r="F13" s="193">
        <v>1.66760797835974</v>
      </c>
    </row>
    <row r="14" spans="1:14" ht="15.6" customHeight="1">
      <c r="A14" s="191" t="s">
        <v>148</v>
      </c>
      <c r="B14" s="192">
        <v>312358.5</v>
      </c>
      <c r="C14" s="192">
        <v>340815.5</v>
      </c>
      <c r="D14" s="192">
        <v>1545275.25</v>
      </c>
      <c r="E14" s="192">
        <v>1611968</v>
      </c>
      <c r="F14" s="193">
        <v>4.3159139447810304</v>
      </c>
    </row>
    <row r="15" spans="1:14" ht="15.6" customHeight="1">
      <c r="A15" s="191" t="s">
        <v>145</v>
      </c>
      <c r="B15" s="192">
        <v>39363.25</v>
      </c>
      <c r="C15" s="192">
        <v>37824.5</v>
      </c>
      <c r="D15" s="192">
        <v>178788.25</v>
      </c>
      <c r="E15" s="192">
        <v>178753</v>
      </c>
      <c r="F15" s="193">
        <v>-1.9716060759023431E-2</v>
      </c>
    </row>
    <row r="16" spans="1:14" ht="15.6" customHeight="1">
      <c r="A16" s="191" t="s">
        <v>144</v>
      </c>
      <c r="B16" s="192">
        <v>2934</v>
      </c>
      <c r="C16" s="192">
        <v>3540</v>
      </c>
      <c r="D16" s="192">
        <v>19217</v>
      </c>
      <c r="E16" s="192">
        <v>17934</v>
      </c>
      <c r="F16" s="193">
        <v>-6.6763802882864098</v>
      </c>
      <c r="G16" s="1"/>
    </row>
    <row r="17" spans="1:7" ht="15.6" customHeight="1">
      <c r="A17" s="191" t="s">
        <v>150</v>
      </c>
      <c r="B17" s="192">
        <v>10942.5</v>
      </c>
      <c r="C17" s="192">
        <v>11700.5</v>
      </c>
      <c r="D17" s="192">
        <v>42651</v>
      </c>
      <c r="E17" s="192">
        <v>67324.5</v>
      </c>
      <c r="F17" s="193">
        <v>57.849757332770622</v>
      </c>
      <c r="G17" s="2"/>
    </row>
    <row r="18" spans="1:7" ht="15.6" customHeight="1">
      <c r="A18" s="191" t="s">
        <v>147</v>
      </c>
      <c r="B18" s="192">
        <v>462</v>
      </c>
      <c r="C18" s="192">
        <v>1003</v>
      </c>
      <c r="D18" s="192">
        <v>2286</v>
      </c>
      <c r="E18" s="192">
        <v>3419.25</v>
      </c>
      <c r="F18" s="193">
        <v>49.573490813648313</v>
      </c>
    </row>
    <row r="19" spans="1:7" ht="15.6" customHeight="1">
      <c r="A19" s="191" t="s">
        <v>143</v>
      </c>
      <c r="B19" s="192">
        <v>1860.5</v>
      </c>
      <c r="C19" s="192">
        <v>4415</v>
      </c>
      <c r="D19" s="192">
        <v>11948.75</v>
      </c>
      <c r="E19" s="192">
        <v>7070.25</v>
      </c>
      <c r="F19" s="193">
        <v>-40.828538550057537</v>
      </c>
    </row>
    <row r="20" spans="1:7" ht="15.6" customHeight="1">
      <c r="A20" s="191" t="s">
        <v>142</v>
      </c>
      <c r="B20" s="192">
        <v>6375</v>
      </c>
      <c r="C20" s="192">
        <v>5587</v>
      </c>
      <c r="D20" s="192">
        <v>29358</v>
      </c>
      <c r="E20" s="192">
        <v>29716</v>
      </c>
      <c r="F20" s="193">
        <v>1.2194291164248201</v>
      </c>
    </row>
    <row r="21" spans="1:7" ht="15.6" customHeight="1">
      <c r="A21" s="191" t="s">
        <v>149</v>
      </c>
      <c r="B21" s="192">
        <v>23677.75</v>
      </c>
      <c r="C21" s="192">
        <v>8571.75</v>
      </c>
      <c r="D21" s="192">
        <v>66600.75</v>
      </c>
      <c r="E21" s="192">
        <v>52153.5</v>
      </c>
      <c r="F21" s="193">
        <v>-21.692323284647699</v>
      </c>
    </row>
    <row r="22" spans="1:7" ht="15.6" customHeight="1">
      <c r="A22" s="191" t="s">
        <v>146</v>
      </c>
      <c r="B22" s="192">
        <v>128399</v>
      </c>
      <c r="C22" s="192">
        <v>125504</v>
      </c>
      <c r="D22" s="192">
        <v>597000</v>
      </c>
      <c r="E22" s="192">
        <v>620639</v>
      </c>
      <c r="F22" s="193">
        <v>3.9596314907872729</v>
      </c>
    </row>
    <row r="23" spans="1:7" ht="15.6" customHeight="1">
      <c r="A23" s="191" t="s">
        <v>165</v>
      </c>
      <c r="B23" s="192">
        <v>36061.25</v>
      </c>
      <c r="C23" s="192">
        <v>43372.5</v>
      </c>
      <c r="D23" s="192">
        <v>143532.5</v>
      </c>
      <c r="E23" s="192">
        <v>182093.5</v>
      </c>
      <c r="F23" s="193">
        <v>26.86569243899466</v>
      </c>
    </row>
    <row r="24" spans="1:7" ht="15.6" customHeight="1">
      <c r="A24" s="191" t="s">
        <v>141</v>
      </c>
      <c r="B24" s="192">
        <v>4522.25</v>
      </c>
      <c r="C24" s="192">
        <v>3727.75</v>
      </c>
      <c r="D24" s="192">
        <v>17608.5</v>
      </c>
      <c r="E24" s="192">
        <v>17946.25</v>
      </c>
      <c r="F24" s="193">
        <v>1.9181077320612161</v>
      </c>
    </row>
    <row r="25" spans="1:7" ht="15.6" customHeight="1">
      <c r="A25" s="191" t="s">
        <v>140</v>
      </c>
      <c r="B25" s="192">
        <v>421.5</v>
      </c>
      <c r="C25" s="192">
        <v>288.75</v>
      </c>
      <c r="D25" s="192">
        <v>1950.25</v>
      </c>
      <c r="E25" s="192">
        <v>1491</v>
      </c>
      <c r="F25" s="193">
        <v>-23.548263043199579</v>
      </c>
    </row>
    <row r="26" spans="1:7" ht="15.6" customHeight="1">
      <c r="A26" s="191" t="s">
        <v>152</v>
      </c>
      <c r="B26" s="192">
        <v>28</v>
      </c>
      <c r="C26" s="192">
        <v>0</v>
      </c>
      <c r="D26" s="192">
        <v>128</v>
      </c>
      <c r="E26" s="192">
        <v>0</v>
      </c>
      <c r="F26" s="193">
        <v>-100</v>
      </c>
    </row>
    <row r="27" spans="1:7" ht="15.6" customHeight="1">
      <c r="A27" s="191" t="s">
        <v>173</v>
      </c>
      <c r="B27" s="192">
        <v>0</v>
      </c>
      <c r="C27" s="192">
        <v>4</v>
      </c>
      <c r="D27" s="192">
        <v>0</v>
      </c>
      <c r="E27" s="192">
        <v>4</v>
      </c>
      <c r="F27" s="193" t="s">
        <v>151</v>
      </c>
    </row>
    <row r="28" spans="1:7" ht="15.6" customHeight="1">
      <c r="A28" s="191" t="s">
        <v>177</v>
      </c>
      <c r="B28" s="192">
        <v>50371</v>
      </c>
      <c r="C28" s="192">
        <v>38055</v>
      </c>
      <c r="D28" s="192">
        <v>238882</v>
      </c>
      <c r="E28" s="192">
        <v>212259</v>
      </c>
      <c r="F28" s="193">
        <v>-11.14483301378924</v>
      </c>
    </row>
    <row r="29" spans="1:7" ht="15.6" customHeight="1">
      <c r="A29" s="191" t="s">
        <v>178</v>
      </c>
      <c r="B29" s="192">
        <v>15110.75</v>
      </c>
      <c r="C29" s="192">
        <v>15638.5</v>
      </c>
      <c r="D29" s="192">
        <v>65360.75</v>
      </c>
      <c r="E29" s="192">
        <v>72553</v>
      </c>
      <c r="F29" s="193">
        <v>11.003928198498331</v>
      </c>
    </row>
    <row r="30" spans="1:7" ht="15.6" customHeight="1">
      <c r="A30" s="191" t="s">
        <v>179</v>
      </c>
      <c r="B30" s="192">
        <v>12028.75</v>
      </c>
      <c r="C30" s="192">
        <v>14919.25</v>
      </c>
      <c r="D30" s="192">
        <v>61679.75</v>
      </c>
      <c r="E30" s="192">
        <v>67893.25</v>
      </c>
      <c r="F30" s="193">
        <v>10.07380866491839</v>
      </c>
    </row>
    <row r="31" spans="1:7" ht="15.6" customHeight="1">
      <c r="A31" s="191" t="s">
        <v>180</v>
      </c>
      <c r="B31" s="192">
        <v>1708</v>
      </c>
      <c r="C31" s="192">
        <v>1563</v>
      </c>
      <c r="D31" s="192">
        <v>6242</v>
      </c>
      <c r="E31" s="192">
        <v>6680</v>
      </c>
      <c r="F31" s="193">
        <v>7.0169817366228813</v>
      </c>
    </row>
    <row r="32" spans="1:7" ht="15.6" customHeight="1">
      <c r="A32" s="191" t="s">
        <v>181</v>
      </c>
      <c r="B32" s="192">
        <v>505039</v>
      </c>
      <c r="C32" s="192">
        <v>504205</v>
      </c>
      <c r="D32" s="192">
        <v>2313614</v>
      </c>
      <c r="E32" s="192">
        <v>2318990</v>
      </c>
      <c r="F32" s="193">
        <v>0.23236373915440819</v>
      </c>
    </row>
    <row r="33" spans="1:6" ht="15.6" customHeight="1">
      <c r="A33" s="191" t="s">
        <v>182</v>
      </c>
      <c r="B33" s="192">
        <v>29744</v>
      </c>
      <c r="C33" s="192">
        <v>30198</v>
      </c>
      <c r="D33" s="192">
        <v>124964</v>
      </c>
      <c r="E33" s="192">
        <v>126283</v>
      </c>
      <c r="F33" s="193">
        <v>1.055503985147723</v>
      </c>
    </row>
    <row r="34" spans="1:6" ht="15.6" customHeight="1">
      <c r="A34" s="191" t="s">
        <v>183</v>
      </c>
      <c r="B34" s="192">
        <v>2999.25</v>
      </c>
      <c r="C34" s="192">
        <v>3759.25</v>
      </c>
      <c r="D34" s="192">
        <v>13558.75</v>
      </c>
      <c r="E34" s="192">
        <v>18033</v>
      </c>
      <c r="F34" s="193">
        <v>32.998985894717443</v>
      </c>
    </row>
    <row r="35" spans="1:6" ht="15.6" customHeight="1">
      <c r="A35" s="159" t="s">
        <v>153</v>
      </c>
      <c r="B35" s="78">
        <f>SUM(B7:B34)</f>
        <v>1677216.25</v>
      </c>
      <c r="C35" s="79">
        <f>SUM(C7:C34)</f>
        <v>1675278</v>
      </c>
      <c r="D35" s="78">
        <f>SUM(D7:D34)</f>
        <v>7583561.25</v>
      </c>
      <c r="E35" s="181">
        <f>SUM(E7:E34)</f>
        <v>7806649.75</v>
      </c>
      <c r="F35" s="142">
        <f>E35*100/D35-100</f>
        <v>2.9417379598536257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40" priority="2">
      <formula>MOD(ROW(),2)=0</formula>
    </cfRule>
  </conditionalFormatting>
  <conditionalFormatting sqref="F7:F35">
    <cfRule type="expression" dxfId="39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E6756-755D-4370-BFCA-2A8EBEA651C8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37"/>
    </row>
    <row r="8" spans="1:14" ht="15.6" customHeight="1">
      <c r="A8" s="191" t="s">
        <v>11</v>
      </c>
      <c r="B8" s="192">
        <v>0</v>
      </c>
      <c r="C8" s="192">
        <v>4815.75</v>
      </c>
      <c r="D8" s="192">
        <v>787</v>
      </c>
      <c r="E8" s="192">
        <v>17298.5</v>
      </c>
      <c r="F8" s="193">
        <v>2098.0304955527322</v>
      </c>
      <c r="G8" s="6"/>
    </row>
    <row r="9" spans="1:14" ht="15.6" customHeight="1">
      <c r="A9" s="191" t="s">
        <v>8</v>
      </c>
      <c r="B9" s="192">
        <v>34</v>
      </c>
      <c r="C9" s="192">
        <v>0</v>
      </c>
      <c r="D9" s="192">
        <v>90</v>
      </c>
      <c r="E9" s="192">
        <v>0</v>
      </c>
      <c r="F9" s="193">
        <v>-100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389066</v>
      </c>
      <c r="C11" s="192">
        <v>372597</v>
      </c>
      <c r="D11" s="192">
        <v>1642627</v>
      </c>
      <c r="E11" s="192">
        <v>1705752</v>
      </c>
      <c r="F11" s="193">
        <v>3.8429296486664408</v>
      </c>
    </row>
    <row r="12" spans="1:14" ht="15.6" customHeight="1">
      <c r="A12" s="191" t="s">
        <v>6</v>
      </c>
      <c r="B12" s="192">
        <v>1464.5</v>
      </c>
      <c r="C12" s="192">
        <v>1165.75</v>
      </c>
      <c r="D12" s="192">
        <v>7565.25</v>
      </c>
      <c r="E12" s="192">
        <v>9888.5</v>
      </c>
      <c r="F12" s="193">
        <v>30.709494068272701</v>
      </c>
    </row>
    <row r="13" spans="1:14" ht="15.6" customHeight="1">
      <c r="A13" s="191" t="s">
        <v>175</v>
      </c>
      <c r="B13" s="192">
        <v>2</v>
      </c>
      <c r="C13" s="192">
        <v>0</v>
      </c>
      <c r="D13" s="192">
        <v>8</v>
      </c>
      <c r="E13" s="192">
        <v>6</v>
      </c>
      <c r="F13" s="193">
        <v>-25</v>
      </c>
    </row>
    <row r="14" spans="1:14" ht="15.6" customHeight="1">
      <c r="A14" s="191" t="s">
        <v>148</v>
      </c>
      <c r="B14" s="192">
        <v>133420</v>
      </c>
      <c r="C14" s="192">
        <v>145355</v>
      </c>
      <c r="D14" s="192">
        <v>632265</v>
      </c>
      <c r="E14" s="192">
        <v>712710.5</v>
      </c>
      <c r="F14" s="193">
        <v>12.7233833914577</v>
      </c>
    </row>
    <row r="15" spans="1:14" ht="15.6" customHeight="1">
      <c r="A15" s="191" t="s">
        <v>145</v>
      </c>
      <c r="B15" s="192">
        <v>162.25</v>
      </c>
      <c r="C15" s="192">
        <v>2727.25</v>
      </c>
      <c r="D15" s="192">
        <v>1469.5</v>
      </c>
      <c r="E15" s="192">
        <v>11990.25</v>
      </c>
      <c r="F15" s="193">
        <v>715.94079618917999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202</v>
      </c>
      <c r="E16" s="192">
        <v>1022</v>
      </c>
      <c r="F16" s="193">
        <v>405.94059405940601</v>
      </c>
      <c r="G16" s="1"/>
    </row>
    <row r="17" spans="1:7" ht="15.6" customHeight="1">
      <c r="A17" s="191" t="s">
        <v>150</v>
      </c>
      <c r="B17" s="192">
        <v>180</v>
      </c>
      <c r="C17" s="192">
        <v>2324</v>
      </c>
      <c r="D17" s="192">
        <v>5097.5</v>
      </c>
      <c r="E17" s="192">
        <v>26257</v>
      </c>
      <c r="F17" s="193">
        <v>415.09563511525249</v>
      </c>
      <c r="G17" s="2"/>
    </row>
    <row r="18" spans="1:7" ht="15.6" customHeight="1">
      <c r="A18" s="191" t="s">
        <v>147</v>
      </c>
      <c r="B18" s="192">
        <v>0</v>
      </c>
      <c r="C18" s="192">
        <v>0</v>
      </c>
      <c r="D18" s="192">
        <v>0</v>
      </c>
      <c r="E18" s="192">
        <v>0</v>
      </c>
      <c r="F18" s="193" t="s">
        <v>151</v>
      </c>
    </row>
    <row r="19" spans="1:7" ht="15.6" customHeight="1">
      <c r="A19" s="191" t="s">
        <v>143</v>
      </c>
      <c r="B19" s="192">
        <v>371.25</v>
      </c>
      <c r="C19" s="192">
        <v>3761</v>
      </c>
      <c r="D19" s="192">
        <v>4669.25</v>
      </c>
      <c r="E19" s="192">
        <v>5705</v>
      </c>
      <c r="F19" s="193">
        <v>22.18236333458265</v>
      </c>
    </row>
    <row r="20" spans="1:7" ht="15.6" customHeight="1">
      <c r="A20" s="191" t="s">
        <v>142</v>
      </c>
      <c r="B20" s="192">
        <v>41</v>
      </c>
      <c r="C20" s="192">
        <v>52</v>
      </c>
      <c r="D20" s="192">
        <v>106</v>
      </c>
      <c r="E20" s="192">
        <v>239</v>
      </c>
      <c r="F20" s="193">
        <v>125.47169811320749</v>
      </c>
    </row>
    <row r="21" spans="1:7" ht="15.6" customHeight="1">
      <c r="A21" s="191" t="s">
        <v>149</v>
      </c>
      <c r="B21" s="192">
        <v>6784.75</v>
      </c>
      <c r="C21" s="192">
        <v>1313.75</v>
      </c>
      <c r="D21" s="192">
        <v>14008.5</v>
      </c>
      <c r="E21" s="192">
        <v>17182.25</v>
      </c>
      <c r="F21" s="193">
        <v>22.6558874968769</v>
      </c>
    </row>
    <row r="22" spans="1:7" ht="15.6" customHeight="1">
      <c r="A22" s="191" t="s">
        <v>146</v>
      </c>
      <c r="B22" s="192">
        <v>78950</v>
      </c>
      <c r="C22" s="192">
        <v>70694</v>
      </c>
      <c r="D22" s="192">
        <v>347948</v>
      </c>
      <c r="E22" s="192">
        <v>359681</v>
      </c>
      <c r="F22" s="193">
        <v>3.3720555945141228</v>
      </c>
    </row>
    <row r="23" spans="1:7" ht="15.6" customHeight="1">
      <c r="A23" s="191" t="s">
        <v>165</v>
      </c>
      <c r="B23" s="192">
        <v>31870</v>
      </c>
      <c r="C23" s="192">
        <v>37344.5</v>
      </c>
      <c r="D23" s="192">
        <v>127755.75</v>
      </c>
      <c r="E23" s="192">
        <v>150571.5</v>
      </c>
      <c r="F23" s="193">
        <v>17.858883063971671</v>
      </c>
    </row>
    <row r="24" spans="1:7" ht="15.6" customHeight="1">
      <c r="A24" s="191" t="s">
        <v>141</v>
      </c>
      <c r="B24" s="192">
        <v>124</v>
      </c>
      <c r="C24" s="192">
        <v>100</v>
      </c>
      <c r="D24" s="192">
        <v>129</v>
      </c>
      <c r="E24" s="192">
        <v>460</v>
      </c>
      <c r="F24" s="193">
        <v>256.58914728682169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0</v>
      </c>
      <c r="C26" s="192">
        <v>0</v>
      </c>
      <c r="D26" s="192">
        <v>0</v>
      </c>
      <c r="E26" s="192">
        <v>0</v>
      </c>
      <c r="F26" s="193" t="s">
        <v>151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0</v>
      </c>
      <c r="E27" s="192">
        <v>0</v>
      </c>
      <c r="F27" s="193" t="s">
        <v>151</v>
      </c>
    </row>
    <row r="28" spans="1:7" ht="15.6" customHeight="1">
      <c r="A28" s="191" t="s">
        <v>177</v>
      </c>
      <c r="B28" s="192">
        <v>8851</v>
      </c>
      <c r="C28" s="192">
        <v>676</v>
      </c>
      <c r="D28" s="192">
        <v>46441</v>
      </c>
      <c r="E28" s="192">
        <v>20408</v>
      </c>
      <c r="F28" s="193">
        <v>-56.056071144032209</v>
      </c>
    </row>
    <row r="29" spans="1:7" ht="15.6" customHeight="1">
      <c r="A29" s="191" t="s">
        <v>178</v>
      </c>
      <c r="B29" s="192">
        <v>2922.5</v>
      </c>
      <c r="C29" s="192">
        <v>3238.5</v>
      </c>
      <c r="D29" s="192">
        <v>10573.25</v>
      </c>
      <c r="E29" s="192">
        <v>15165.5</v>
      </c>
      <c r="F29" s="193">
        <v>43.432719362542258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1</v>
      </c>
      <c r="F30" s="193" t="s">
        <v>151</v>
      </c>
    </row>
    <row r="31" spans="1:7" ht="15.6" customHeight="1">
      <c r="A31" s="191" t="s">
        <v>180</v>
      </c>
      <c r="B31" s="192">
        <v>0</v>
      </c>
      <c r="C31" s="192">
        <v>46</v>
      </c>
      <c r="D31" s="192">
        <v>0</v>
      </c>
      <c r="E31" s="192">
        <v>134</v>
      </c>
      <c r="F31" s="193" t="s">
        <v>151</v>
      </c>
    </row>
    <row r="32" spans="1:7" ht="15.6" customHeight="1">
      <c r="A32" s="191" t="s">
        <v>181</v>
      </c>
      <c r="B32" s="192">
        <v>238920</v>
      </c>
      <c r="C32" s="192">
        <v>213546</v>
      </c>
      <c r="D32" s="192">
        <v>1085757</v>
      </c>
      <c r="E32" s="192">
        <v>995175</v>
      </c>
      <c r="F32" s="193">
        <v>-8.3427507259911806</v>
      </c>
    </row>
    <row r="33" spans="1:6" ht="15.6" customHeight="1">
      <c r="A33" s="191" t="s">
        <v>182</v>
      </c>
      <c r="B33" s="192">
        <v>2198</v>
      </c>
      <c r="C33" s="192">
        <v>1212</v>
      </c>
      <c r="D33" s="192">
        <v>9677</v>
      </c>
      <c r="E33" s="192">
        <v>8470</v>
      </c>
      <c r="F33" s="193">
        <v>-12.4728738245324</v>
      </c>
    </row>
    <row r="34" spans="1:6" ht="15.6" customHeight="1">
      <c r="A34" s="191" t="s">
        <v>183</v>
      </c>
      <c r="B34" s="192">
        <v>0</v>
      </c>
      <c r="C34" s="192">
        <v>2</v>
      </c>
      <c r="D34" s="192">
        <v>2</v>
      </c>
      <c r="E34" s="192">
        <v>58</v>
      </c>
      <c r="F34" s="193">
        <v>2800</v>
      </c>
    </row>
    <row r="35" spans="1:6" ht="15.6" customHeight="1">
      <c r="A35" s="159" t="s">
        <v>153</v>
      </c>
      <c r="B35" s="78">
        <f>SUM(B7:B34)</f>
        <v>895361.25</v>
      </c>
      <c r="C35" s="79">
        <f>SUM(C7:C34)</f>
        <v>860970.5</v>
      </c>
      <c r="D35" s="181">
        <f>SUM(D7:D34)</f>
        <v>3937178</v>
      </c>
      <c r="E35" s="80">
        <f>SUM(E7:E34)</f>
        <v>4058175</v>
      </c>
      <c r="F35" s="142">
        <f>E35*100/D35-100</f>
        <v>3.0731910012704589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8" priority="2">
      <formula>MOD(ROW(),2)=0</formula>
    </cfRule>
  </conditionalFormatting>
  <conditionalFormatting sqref="F7:F35">
    <cfRule type="expression" dxfId="37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F25C-C8AF-472F-B18E-618685A806D3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13"/>
    </row>
    <row r="8" spans="1:14" ht="15.6" customHeight="1">
      <c r="A8" s="191" t="s">
        <v>11</v>
      </c>
      <c r="B8" s="192">
        <v>13938</v>
      </c>
      <c r="C8" s="192">
        <v>16138.25</v>
      </c>
      <c r="D8" s="192">
        <v>65293.25</v>
      </c>
      <c r="E8" s="192">
        <v>71592</v>
      </c>
      <c r="F8" s="193">
        <v>9.6468624245232064</v>
      </c>
      <c r="G8" s="6"/>
    </row>
    <row r="9" spans="1:14" ht="15.6" customHeight="1">
      <c r="A9" s="191" t="s">
        <v>8</v>
      </c>
      <c r="B9" s="192">
        <v>578</v>
      </c>
      <c r="C9" s="192">
        <v>169</v>
      </c>
      <c r="D9" s="192">
        <v>1869</v>
      </c>
      <c r="E9" s="192">
        <v>1681</v>
      </c>
      <c r="F9" s="193">
        <v>-10.05885500267523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0</v>
      </c>
      <c r="C11" s="192">
        <v>0</v>
      </c>
      <c r="D11" s="192">
        <v>0</v>
      </c>
      <c r="E11" s="192">
        <v>0</v>
      </c>
      <c r="F11" s="193" t="s">
        <v>151</v>
      </c>
    </row>
    <row r="12" spans="1:14" ht="15.6" customHeight="1">
      <c r="A12" s="191" t="s">
        <v>6</v>
      </c>
      <c r="B12" s="192">
        <v>15215.25</v>
      </c>
      <c r="C12" s="192">
        <v>13698</v>
      </c>
      <c r="D12" s="192">
        <v>69082</v>
      </c>
      <c r="E12" s="192">
        <v>65631.25</v>
      </c>
      <c r="F12" s="193">
        <v>-4.9951506904837686</v>
      </c>
    </row>
    <row r="13" spans="1:14" ht="15.6" customHeight="1">
      <c r="A13" s="191" t="s">
        <v>175</v>
      </c>
      <c r="B13" s="192">
        <v>8327</v>
      </c>
      <c r="C13" s="192">
        <v>8504</v>
      </c>
      <c r="D13" s="192">
        <v>33594</v>
      </c>
      <c r="E13" s="192">
        <v>34139</v>
      </c>
      <c r="F13" s="193">
        <v>1.6223135083645841</v>
      </c>
    </row>
    <row r="14" spans="1:14" ht="15.6" customHeight="1">
      <c r="A14" s="191" t="s">
        <v>148</v>
      </c>
      <c r="B14" s="192">
        <v>18571.5</v>
      </c>
      <c r="C14" s="192">
        <v>20355.5</v>
      </c>
      <c r="D14" s="192">
        <v>92311.75</v>
      </c>
      <c r="E14" s="192">
        <v>93475</v>
      </c>
      <c r="F14" s="193">
        <v>1.260132106692808</v>
      </c>
    </row>
    <row r="15" spans="1:14" ht="15.6" customHeight="1">
      <c r="A15" s="191" t="s">
        <v>145</v>
      </c>
      <c r="B15" s="192">
        <v>1403.75</v>
      </c>
      <c r="C15" s="192">
        <v>1184.75</v>
      </c>
      <c r="D15" s="192">
        <v>7454</v>
      </c>
      <c r="E15" s="192">
        <v>5990.75</v>
      </c>
      <c r="F15" s="193">
        <v>-19.63039978535015</v>
      </c>
    </row>
    <row r="16" spans="1:14" ht="15.6" customHeight="1">
      <c r="A16" s="191" t="s">
        <v>144</v>
      </c>
      <c r="B16" s="192">
        <v>323</v>
      </c>
      <c r="C16" s="192">
        <v>659</v>
      </c>
      <c r="D16" s="192">
        <v>3448</v>
      </c>
      <c r="E16" s="192">
        <v>2242.5</v>
      </c>
      <c r="F16" s="193">
        <v>-34.962296983758698</v>
      </c>
      <c r="G16" s="1"/>
    </row>
    <row r="17" spans="1:7" ht="15.6" customHeight="1">
      <c r="A17" s="191" t="s">
        <v>150</v>
      </c>
      <c r="B17" s="192">
        <v>850</v>
      </c>
      <c r="C17" s="192">
        <v>2288.5</v>
      </c>
      <c r="D17" s="192">
        <v>2558.5</v>
      </c>
      <c r="E17" s="192">
        <v>5726.5</v>
      </c>
      <c r="F17" s="193">
        <v>123.82255227672471</v>
      </c>
      <c r="G17" s="2"/>
    </row>
    <row r="18" spans="1:7" ht="15.6" customHeight="1">
      <c r="A18" s="191" t="s">
        <v>147</v>
      </c>
      <c r="B18" s="192">
        <v>444</v>
      </c>
      <c r="C18" s="192">
        <v>994</v>
      </c>
      <c r="D18" s="192">
        <v>2226</v>
      </c>
      <c r="E18" s="192">
        <v>3368.25</v>
      </c>
      <c r="F18" s="193">
        <v>51.31401617250674</v>
      </c>
    </row>
    <row r="19" spans="1:7" ht="15.6" customHeight="1">
      <c r="A19" s="191" t="s">
        <v>143</v>
      </c>
      <c r="B19" s="192">
        <v>372.25</v>
      </c>
      <c r="C19" s="192">
        <v>0</v>
      </c>
      <c r="D19" s="192">
        <v>1768.25</v>
      </c>
      <c r="E19" s="192">
        <v>0</v>
      </c>
      <c r="F19" s="193">
        <v>-100</v>
      </c>
    </row>
    <row r="20" spans="1:7" ht="15.6" customHeight="1">
      <c r="A20" s="191" t="s">
        <v>142</v>
      </c>
      <c r="B20" s="192">
        <v>909</v>
      </c>
      <c r="C20" s="192">
        <v>566</v>
      </c>
      <c r="D20" s="192">
        <v>5127</v>
      </c>
      <c r="E20" s="192">
        <v>1982</v>
      </c>
      <c r="F20" s="193">
        <v>-61.341915350107278</v>
      </c>
    </row>
    <row r="21" spans="1:7" ht="15.6" customHeight="1">
      <c r="A21" s="191" t="s">
        <v>149</v>
      </c>
      <c r="B21" s="192">
        <v>8800.5</v>
      </c>
      <c r="C21" s="192">
        <v>7144</v>
      </c>
      <c r="D21" s="192">
        <v>36985</v>
      </c>
      <c r="E21" s="192">
        <v>31319.75</v>
      </c>
      <c r="F21" s="193">
        <v>-15.317696363390571</v>
      </c>
    </row>
    <row r="22" spans="1:7" ht="15.6" customHeight="1">
      <c r="A22" s="191" t="s">
        <v>146</v>
      </c>
      <c r="B22" s="192">
        <v>41427</v>
      </c>
      <c r="C22" s="192">
        <v>45018</v>
      </c>
      <c r="D22" s="192">
        <v>212634</v>
      </c>
      <c r="E22" s="192">
        <v>218612</v>
      </c>
      <c r="F22" s="193">
        <v>2.811403632532901</v>
      </c>
    </row>
    <row r="23" spans="1:7" ht="15.6" customHeight="1">
      <c r="A23" s="191" t="s">
        <v>165</v>
      </c>
      <c r="B23" s="192">
        <v>599</v>
      </c>
      <c r="C23" s="192">
        <v>696.75</v>
      </c>
      <c r="D23" s="192">
        <v>3104.25</v>
      </c>
      <c r="E23" s="192">
        <v>4119.5</v>
      </c>
      <c r="F23" s="193">
        <v>32.70516227752276</v>
      </c>
    </row>
    <row r="24" spans="1:7" ht="15.6" customHeight="1">
      <c r="A24" s="191" t="s">
        <v>141</v>
      </c>
      <c r="B24" s="192">
        <v>1181</v>
      </c>
      <c r="C24" s="192">
        <v>749</v>
      </c>
      <c r="D24" s="192">
        <v>3906.75</v>
      </c>
      <c r="E24" s="192">
        <v>2101.25</v>
      </c>
      <c r="F24" s="193">
        <v>-46.21488449478467</v>
      </c>
    </row>
    <row r="25" spans="1:7" ht="15.6" customHeight="1">
      <c r="A25" s="191" t="s">
        <v>140</v>
      </c>
      <c r="B25" s="192">
        <v>421.5</v>
      </c>
      <c r="C25" s="192">
        <v>288.75</v>
      </c>
      <c r="D25" s="192">
        <v>1950.25</v>
      </c>
      <c r="E25" s="192">
        <v>1491</v>
      </c>
      <c r="F25" s="193">
        <v>-23.548263043199579</v>
      </c>
    </row>
    <row r="26" spans="1:7" ht="15.6" customHeight="1">
      <c r="A26" s="191" t="s">
        <v>152</v>
      </c>
      <c r="B26" s="192">
        <v>0</v>
      </c>
      <c r="C26" s="192">
        <v>0</v>
      </c>
      <c r="D26" s="192">
        <v>0</v>
      </c>
      <c r="E26" s="192">
        <v>0</v>
      </c>
      <c r="F26" s="193" t="s">
        <v>151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0</v>
      </c>
      <c r="E27" s="192">
        <v>0</v>
      </c>
      <c r="F27" s="193" t="s">
        <v>151</v>
      </c>
    </row>
    <row r="28" spans="1:7" ht="15.6" customHeight="1">
      <c r="A28" s="191" t="s">
        <v>177</v>
      </c>
      <c r="B28" s="192">
        <v>30978</v>
      </c>
      <c r="C28" s="192">
        <v>32579</v>
      </c>
      <c r="D28" s="192">
        <v>160098</v>
      </c>
      <c r="E28" s="192">
        <v>165869</v>
      </c>
      <c r="F28" s="193">
        <v>3.6046671413759128</v>
      </c>
    </row>
    <row r="29" spans="1:7" ht="15.6" customHeight="1">
      <c r="A29" s="191" t="s">
        <v>178</v>
      </c>
      <c r="B29" s="192">
        <v>2728.5</v>
      </c>
      <c r="C29" s="192">
        <v>3218</v>
      </c>
      <c r="D29" s="192">
        <v>10578.25</v>
      </c>
      <c r="E29" s="192">
        <v>13161.75</v>
      </c>
      <c r="F29" s="193">
        <v>24.422754236286721</v>
      </c>
    </row>
    <row r="30" spans="1:7" ht="15.6" customHeight="1">
      <c r="A30" s="191" t="s">
        <v>179</v>
      </c>
      <c r="B30" s="192">
        <v>11581.75</v>
      </c>
      <c r="C30" s="192">
        <v>14829</v>
      </c>
      <c r="D30" s="192">
        <v>60629.5</v>
      </c>
      <c r="E30" s="192">
        <v>67639.25</v>
      </c>
      <c r="F30" s="193">
        <v>11.56161604499459</v>
      </c>
    </row>
    <row r="31" spans="1:7" ht="15.6" customHeight="1">
      <c r="A31" s="191" t="s">
        <v>180</v>
      </c>
      <c r="B31" s="192">
        <v>0</v>
      </c>
      <c r="C31" s="192">
        <v>0</v>
      </c>
      <c r="D31" s="192">
        <v>0</v>
      </c>
      <c r="E31" s="192">
        <v>0</v>
      </c>
      <c r="F31" s="193" t="s">
        <v>151</v>
      </c>
    </row>
    <row r="32" spans="1:7" ht="15.6" customHeight="1">
      <c r="A32" s="191" t="s">
        <v>181</v>
      </c>
      <c r="B32" s="192">
        <v>18402</v>
      </c>
      <c r="C32" s="192">
        <v>19165</v>
      </c>
      <c r="D32" s="192">
        <v>87439</v>
      </c>
      <c r="E32" s="192">
        <v>81210</v>
      </c>
      <c r="F32" s="193">
        <v>-7.1238234655016592</v>
      </c>
    </row>
    <row r="33" spans="1:6" ht="15.6" customHeight="1">
      <c r="A33" s="191" t="s">
        <v>182</v>
      </c>
      <c r="B33" s="192">
        <v>1041</v>
      </c>
      <c r="C33" s="192">
        <v>2098</v>
      </c>
      <c r="D33" s="192">
        <v>5143</v>
      </c>
      <c r="E33" s="192">
        <v>7891</v>
      </c>
      <c r="F33" s="193">
        <v>53.431849115302363</v>
      </c>
    </row>
    <row r="34" spans="1:6" ht="15.6" customHeight="1">
      <c r="A34" s="191" t="s">
        <v>183</v>
      </c>
      <c r="B34" s="192">
        <v>2239.5</v>
      </c>
      <c r="C34" s="192">
        <v>3196.25</v>
      </c>
      <c r="D34" s="192">
        <v>11142.25</v>
      </c>
      <c r="E34" s="192">
        <v>14814.75</v>
      </c>
      <c r="F34" s="193">
        <v>32.960129237811032</v>
      </c>
    </row>
    <row r="35" spans="1:6" ht="15.6" customHeight="1">
      <c r="A35" s="159" t="s">
        <v>153</v>
      </c>
      <c r="B35" s="78">
        <f>SUM(B7:B34)</f>
        <v>180331.5</v>
      </c>
      <c r="C35" s="79">
        <f>SUM(C7:C34)</f>
        <v>193538.75</v>
      </c>
      <c r="D35" s="78">
        <f>SUM(D7:D34)</f>
        <v>878342</v>
      </c>
      <c r="E35" s="181">
        <f>SUM(E7:E34)</f>
        <v>894057.5</v>
      </c>
      <c r="F35" s="180">
        <f>E35*100/D35-100</f>
        <v>1.7892233321416882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6" priority="2">
      <formula>MOD(ROW(),2)=0</formula>
    </cfRule>
  </conditionalFormatting>
  <conditionalFormatting sqref="F7:F35">
    <cfRule type="expression" dxfId="35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D9766-4854-4EF9-9F05-275D99CC624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2</v>
      </c>
      <c r="E7" s="192">
        <v>0</v>
      </c>
      <c r="F7" s="193">
        <v>-100</v>
      </c>
      <c r="G7" s="37"/>
    </row>
    <row r="8" spans="1:14" ht="15.6" customHeight="1">
      <c r="A8" s="191" t="s">
        <v>11</v>
      </c>
      <c r="B8" s="192">
        <v>2548.25</v>
      </c>
      <c r="C8" s="192">
        <v>3555.5</v>
      </c>
      <c r="D8" s="192">
        <v>13098.75</v>
      </c>
      <c r="E8" s="192">
        <v>14146</v>
      </c>
      <c r="F8" s="193">
        <v>7.9950376944364896</v>
      </c>
      <c r="G8" s="6"/>
    </row>
    <row r="9" spans="1:14" ht="15.6" customHeight="1">
      <c r="A9" s="191" t="s">
        <v>8</v>
      </c>
      <c r="B9" s="192">
        <v>1681</v>
      </c>
      <c r="C9" s="192">
        <v>677</v>
      </c>
      <c r="D9" s="192">
        <v>6799</v>
      </c>
      <c r="E9" s="192">
        <v>3508.5</v>
      </c>
      <c r="F9" s="193">
        <v>-48.396823062215027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8</v>
      </c>
      <c r="F10" s="193" t="s">
        <v>151</v>
      </c>
    </row>
    <row r="11" spans="1:14" ht="15.6" customHeight="1">
      <c r="A11" s="191" t="s">
        <v>9</v>
      </c>
      <c r="B11" s="192">
        <v>57382</v>
      </c>
      <c r="C11" s="192">
        <v>56705</v>
      </c>
      <c r="D11" s="192">
        <v>249775</v>
      </c>
      <c r="E11" s="192">
        <v>258105</v>
      </c>
      <c r="F11" s="193">
        <v>3.3350015013512149</v>
      </c>
    </row>
    <row r="12" spans="1:14" ht="15.6" customHeight="1">
      <c r="A12" s="191" t="s">
        <v>6</v>
      </c>
      <c r="B12" s="192">
        <v>2562</v>
      </c>
      <c r="C12" s="192">
        <v>2549.5</v>
      </c>
      <c r="D12" s="192">
        <v>12286.5</v>
      </c>
      <c r="E12" s="192">
        <v>11633.5</v>
      </c>
      <c r="F12" s="193">
        <v>-5.3147763805803123</v>
      </c>
    </row>
    <row r="13" spans="1:14" ht="15.6" customHeight="1">
      <c r="A13" s="191" t="s">
        <v>175</v>
      </c>
      <c r="B13" s="192">
        <v>12</v>
      </c>
      <c r="C13" s="192">
        <v>11</v>
      </c>
      <c r="D13" s="192">
        <v>39</v>
      </c>
      <c r="E13" s="192">
        <v>57</v>
      </c>
      <c r="F13" s="193">
        <v>46.15384615384616</v>
      </c>
    </row>
    <row r="14" spans="1:14" ht="15.6" customHeight="1">
      <c r="A14" s="191" t="s">
        <v>148</v>
      </c>
      <c r="B14" s="192">
        <v>160367</v>
      </c>
      <c r="C14" s="192">
        <v>175105</v>
      </c>
      <c r="D14" s="192">
        <v>820698.5</v>
      </c>
      <c r="E14" s="192">
        <v>805782.5</v>
      </c>
      <c r="F14" s="193">
        <v>-1.8174762108131119</v>
      </c>
    </row>
    <row r="15" spans="1:14" ht="15.6" customHeight="1">
      <c r="A15" s="191" t="s">
        <v>145</v>
      </c>
      <c r="B15" s="192">
        <v>37797.25</v>
      </c>
      <c r="C15" s="192">
        <v>33912.5</v>
      </c>
      <c r="D15" s="192">
        <v>169864.75</v>
      </c>
      <c r="E15" s="192">
        <v>160772</v>
      </c>
      <c r="F15" s="193">
        <v>-5.3529352028599249</v>
      </c>
    </row>
    <row r="16" spans="1:14" ht="15.6" customHeight="1">
      <c r="A16" s="191" t="s">
        <v>144</v>
      </c>
      <c r="B16" s="192">
        <v>2611</v>
      </c>
      <c r="C16" s="192">
        <v>2881</v>
      </c>
      <c r="D16" s="192">
        <v>15567</v>
      </c>
      <c r="E16" s="192">
        <v>14669.5</v>
      </c>
      <c r="F16" s="193">
        <v>-5.7654011691398486</v>
      </c>
      <c r="G16" s="1"/>
    </row>
    <row r="17" spans="1:7" ht="15.6" customHeight="1">
      <c r="A17" s="191" t="s">
        <v>150</v>
      </c>
      <c r="B17" s="192">
        <v>9912.5</v>
      </c>
      <c r="C17" s="192">
        <v>7088</v>
      </c>
      <c r="D17" s="192">
        <v>34995</v>
      </c>
      <c r="E17" s="192">
        <v>35341</v>
      </c>
      <c r="F17" s="193">
        <v>0.98871267323903567</v>
      </c>
      <c r="G17" s="2"/>
    </row>
    <row r="18" spans="1:7" ht="15.6" customHeight="1">
      <c r="A18" s="191" t="s">
        <v>147</v>
      </c>
      <c r="B18" s="192">
        <v>18</v>
      </c>
      <c r="C18" s="192">
        <v>9</v>
      </c>
      <c r="D18" s="192">
        <v>60</v>
      </c>
      <c r="E18" s="192">
        <v>51</v>
      </c>
      <c r="F18" s="193">
        <v>-15</v>
      </c>
    </row>
    <row r="19" spans="1:7" ht="15.6" customHeight="1">
      <c r="A19" s="191" t="s">
        <v>143</v>
      </c>
      <c r="B19" s="192">
        <v>1117</v>
      </c>
      <c r="C19" s="192">
        <v>654</v>
      </c>
      <c r="D19" s="192">
        <v>5511.25</v>
      </c>
      <c r="E19" s="192">
        <v>1365.25</v>
      </c>
      <c r="F19" s="193">
        <v>-75.227942844182351</v>
      </c>
    </row>
    <row r="20" spans="1:7" ht="15.6" customHeight="1">
      <c r="A20" s="191" t="s">
        <v>142</v>
      </c>
      <c r="B20" s="192">
        <v>5425</v>
      </c>
      <c r="C20" s="192">
        <v>4969</v>
      </c>
      <c r="D20" s="192">
        <v>24125</v>
      </c>
      <c r="E20" s="192">
        <v>27495</v>
      </c>
      <c r="F20" s="193">
        <v>13.968911917098451</v>
      </c>
    </row>
    <row r="21" spans="1:7" ht="15.6" customHeight="1">
      <c r="A21" s="191" t="s">
        <v>149</v>
      </c>
      <c r="B21" s="192">
        <v>8092.5</v>
      </c>
      <c r="C21" s="192">
        <v>114</v>
      </c>
      <c r="D21" s="192">
        <v>15607.25</v>
      </c>
      <c r="E21" s="192">
        <v>3651.5</v>
      </c>
      <c r="F21" s="193">
        <v>-76.603821941725798</v>
      </c>
    </row>
    <row r="22" spans="1:7" ht="15.6" customHeight="1">
      <c r="A22" s="191" t="s">
        <v>146</v>
      </c>
      <c r="B22" s="192">
        <v>8022</v>
      </c>
      <c r="C22" s="192">
        <v>9792</v>
      </c>
      <c r="D22" s="192">
        <v>36418</v>
      </c>
      <c r="E22" s="192">
        <v>42346</v>
      </c>
      <c r="F22" s="193">
        <v>16.277664890987982</v>
      </c>
    </row>
    <row r="23" spans="1:7" ht="15.6" customHeight="1">
      <c r="A23" s="191" t="s">
        <v>165</v>
      </c>
      <c r="B23" s="192">
        <v>3592.25</v>
      </c>
      <c r="C23" s="192">
        <v>5331.25</v>
      </c>
      <c r="D23" s="192">
        <v>12672.5</v>
      </c>
      <c r="E23" s="192">
        <v>27402.5</v>
      </c>
      <c r="F23" s="193">
        <v>116.23594397317019</v>
      </c>
    </row>
    <row r="24" spans="1:7" ht="15.6" customHeight="1">
      <c r="A24" s="191" t="s">
        <v>141</v>
      </c>
      <c r="B24" s="192">
        <v>3217.25</v>
      </c>
      <c r="C24" s="192">
        <v>2878.75</v>
      </c>
      <c r="D24" s="192">
        <v>13572.75</v>
      </c>
      <c r="E24" s="192">
        <v>15385</v>
      </c>
      <c r="F24" s="193">
        <v>13.35212097769428</v>
      </c>
    </row>
    <row r="25" spans="1:7" ht="15.6" customHeight="1">
      <c r="A25" s="191" t="s">
        <v>140</v>
      </c>
      <c r="B25" s="192">
        <v>0</v>
      </c>
      <c r="C25" s="192">
        <v>0</v>
      </c>
      <c r="D25" s="192">
        <v>0</v>
      </c>
      <c r="E25" s="192">
        <v>0</v>
      </c>
      <c r="F25" s="193" t="s">
        <v>151</v>
      </c>
    </row>
    <row r="26" spans="1:7" ht="15.6" customHeight="1">
      <c r="A26" s="191" t="s">
        <v>152</v>
      </c>
      <c r="B26" s="192">
        <v>28</v>
      </c>
      <c r="C26" s="192">
        <v>0</v>
      </c>
      <c r="D26" s="192">
        <v>128</v>
      </c>
      <c r="E26" s="192">
        <v>0</v>
      </c>
      <c r="F26" s="193">
        <v>-100</v>
      </c>
    </row>
    <row r="27" spans="1:7" ht="15.6" customHeight="1">
      <c r="A27" s="191" t="s">
        <v>173</v>
      </c>
      <c r="B27" s="192">
        <v>0</v>
      </c>
      <c r="C27" s="192">
        <v>4</v>
      </c>
      <c r="D27" s="192">
        <v>0</v>
      </c>
      <c r="E27" s="192">
        <v>4</v>
      </c>
      <c r="F27" s="193" t="s">
        <v>151</v>
      </c>
    </row>
    <row r="28" spans="1:7" ht="15.6" customHeight="1">
      <c r="A28" s="191" t="s">
        <v>177</v>
      </c>
      <c r="B28" s="192">
        <v>10542</v>
      </c>
      <c r="C28" s="192">
        <v>4800</v>
      </c>
      <c r="D28" s="192">
        <v>32343</v>
      </c>
      <c r="E28" s="192">
        <v>25982</v>
      </c>
      <c r="F28" s="193">
        <v>-19.667315957084991</v>
      </c>
    </row>
    <row r="29" spans="1:7" ht="15.6" customHeight="1">
      <c r="A29" s="191" t="s">
        <v>178</v>
      </c>
      <c r="B29" s="192">
        <v>9459.75</v>
      </c>
      <c r="C29" s="192">
        <v>9182</v>
      </c>
      <c r="D29" s="192">
        <v>44209.25</v>
      </c>
      <c r="E29" s="192">
        <v>44225.75</v>
      </c>
      <c r="F29" s="193">
        <v>3.7322506036630898E-2</v>
      </c>
    </row>
    <row r="30" spans="1:7" ht="15.6" customHeight="1">
      <c r="A30" s="191" t="s">
        <v>179</v>
      </c>
      <c r="B30" s="192">
        <v>447</v>
      </c>
      <c r="C30" s="192">
        <v>90.25</v>
      </c>
      <c r="D30" s="192">
        <v>1050.25</v>
      </c>
      <c r="E30" s="192">
        <v>253</v>
      </c>
      <c r="F30" s="193">
        <v>-75.910497500595099</v>
      </c>
    </row>
    <row r="31" spans="1:7" ht="15.6" customHeight="1">
      <c r="A31" s="191" t="s">
        <v>180</v>
      </c>
      <c r="B31" s="192">
        <v>1708</v>
      </c>
      <c r="C31" s="192">
        <v>1517</v>
      </c>
      <c r="D31" s="192">
        <v>6242</v>
      </c>
      <c r="E31" s="192">
        <v>6546</v>
      </c>
      <c r="F31" s="193">
        <v>4.8702338993912244</v>
      </c>
    </row>
    <row r="32" spans="1:7" ht="15.6" customHeight="1">
      <c r="A32" s="191" t="s">
        <v>181</v>
      </c>
      <c r="B32" s="192">
        <v>247717</v>
      </c>
      <c r="C32" s="192">
        <v>271494</v>
      </c>
      <c r="D32" s="192">
        <v>1140418</v>
      </c>
      <c r="E32" s="192">
        <v>1242605</v>
      </c>
      <c r="F32" s="193">
        <v>8.9604864181379043</v>
      </c>
    </row>
    <row r="33" spans="1:6" ht="15.6" customHeight="1">
      <c r="A33" s="191" t="s">
        <v>182</v>
      </c>
      <c r="B33" s="192">
        <v>26505</v>
      </c>
      <c r="C33" s="192">
        <v>26888</v>
      </c>
      <c r="D33" s="192">
        <v>110144</v>
      </c>
      <c r="E33" s="192">
        <v>109922</v>
      </c>
      <c r="F33" s="193">
        <v>-0.20155432887855801</v>
      </c>
    </row>
    <row r="34" spans="1:6" ht="15.6" customHeight="1">
      <c r="A34" s="191" t="s">
        <v>183</v>
      </c>
      <c r="B34" s="192">
        <v>759.75</v>
      </c>
      <c r="C34" s="192">
        <v>561</v>
      </c>
      <c r="D34" s="192">
        <v>2414.5</v>
      </c>
      <c r="E34" s="192">
        <v>3160.25</v>
      </c>
      <c r="F34" s="193">
        <v>30.88631186581074</v>
      </c>
    </row>
    <row r="35" spans="1:6" ht="15.6" customHeight="1">
      <c r="A35" s="159" t="s">
        <v>153</v>
      </c>
      <c r="B35" s="78">
        <f>SUM(B7:B34)</f>
        <v>601523.5</v>
      </c>
      <c r="C35" s="79">
        <f>SUM(C7:C34)</f>
        <v>620768.75</v>
      </c>
      <c r="D35" s="181">
        <f>SUM(D7:D34)</f>
        <v>2768041.25</v>
      </c>
      <c r="E35" s="181">
        <f>SUM(E7:E34)</f>
        <v>2854417.25</v>
      </c>
      <c r="F35" s="142">
        <f>E35*100/D35-100</f>
        <v>3.1204737284894151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4" priority="2">
      <formula>MOD(ROW(),2)=0</formula>
    </cfRule>
  </conditionalFormatting>
  <conditionalFormatting sqref="F7:F35">
    <cfRule type="expression" dxfId="33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8F67-FBBB-45B9-8C00-97589AC02E6B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90</v>
      </c>
      <c r="C7" s="192">
        <v>96</v>
      </c>
      <c r="D7" s="192">
        <v>447</v>
      </c>
      <c r="E7" s="192">
        <v>411</v>
      </c>
      <c r="F7" s="193">
        <v>-8.0536912751677789</v>
      </c>
      <c r="G7" s="37"/>
    </row>
    <row r="8" spans="1:14" ht="15.6" customHeight="1">
      <c r="A8" s="191" t="s">
        <v>11</v>
      </c>
      <c r="B8" s="192">
        <v>82</v>
      </c>
      <c r="C8" s="192">
        <v>76</v>
      </c>
      <c r="D8" s="192">
        <v>337</v>
      </c>
      <c r="E8" s="192">
        <v>326</v>
      </c>
      <c r="F8" s="193">
        <v>-3.264094955489611</v>
      </c>
      <c r="G8" s="6"/>
    </row>
    <row r="9" spans="1:14" ht="15.6" customHeight="1">
      <c r="A9" s="191" t="s">
        <v>8</v>
      </c>
      <c r="B9" s="192">
        <v>138</v>
      </c>
      <c r="C9" s="192">
        <v>105</v>
      </c>
      <c r="D9" s="192">
        <v>559</v>
      </c>
      <c r="E9" s="192">
        <v>565</v>
      </c>
      <c r="F9" s="193">
        <v>1.0733452593917721</v>
      </c>
      <c r="G9" s="6"/>
    </row>
    <row r="10" spans="1:14" ht="15.6" customHeight="1">
      <c r="A10" s="191" t="s">
        <v>10</v>
      </c>
      <c r="B10" s="192">
        <v>78</v>
      </c>
      <c r="C10" s="192">
        <v>71</v>
      </c>
      <c r="D10" s="192">
        <v>341</v>
      </c>
      <c r="E10" s="192">
        <v>273</v>
      </c>
      <c r="F10" s="193">
        <v>-19.941348973607031</v>
      </c>
    </row>
    <row r="11" spans="1:14" ht="15.6" customHeight="1">
      <c r="A11" s="191" t="s">
        <v>9</v>
      </c>
      <c r="B11" s="192">
        <v>2472</v>
      </c>
      <c r="C11" s="192">
        <v>2432</v>
      </c>
      <c r="D11" s="192">
        <v>11555</v>
      </c>
      <c r="E11" s="192">
        <v>11052</v>
      </c>
      <c r="F11" s="193">
        <v>-4.3530938987451293</v>
      </c>
    </row>
    <row r="12" spans="1:14" ht="15.6" customHeight="1">
      <c r="A12" s="191" t="s">
        <v>6</v>
      </c>
      <c r="B12" s="192">
        <v>137</v>
      </c>
      <c r="C12" s="192">
        <v>152</v>
      </c>
      <c r="D12" s="192">
        <v>635</v>
      </c>
      <c r="E12" s="192">
        <v>700</v>
      </c>
      <c r="F12" s="193">
        <v>10.23622047244095</v>
      </c>
    </row>
    <row r="13" spans="1:14" ht="15.6" customHeight="1">
      <c r="A13" s="191" t="s">
        <v>175</v>
      </c>
      <c r="B13" s="192">
        <v>4296</v>
      </c>
      <c r="C13" s="192">
        <v>4369</v>
      </c>
      <c r="D13" s="192">
        <v>16525</v>
      </c>
      <c r="E13" s="192">
        <v>15154</v>
      </c>
      <c r="F13" s="193">
        <v>-8.2965204236006116</v>
      </c>
    </row>
    <row r="14" spans="1:14" ht="15.6" customHeight="1">
      <c r="A14" s="191" t="s">
        <v>148</v>
      </c>
      <c r="B14" s="192">
        <v>774</v>
      </c>
      <c r="C14" s="192">
        <v>751</v>
      </c>
      <c r="D14" s="192">
        <v>3273</v>
      </c>
      <c r="E14" s="192">
        <v>3220</v>
      </c>
      <c r="F14" s="193">
        <v>-1.6193095019859529</v>
      </c>
    </row>
    <row r="15" spans="1:14" ht="15.6" customHeight="1">
      <c r="A15" s="191" t="s">
        <v>145</v>
      </c>
      <c r="B15" s="192">
        <v>255</v>
      </c>
      <c r="C15" s="192">
        <v>241</v>
      </c>
      <c r="D15" s="192">
        <v>1086</v>
      </c>
      <c r="E15" s="192">
        <v>1053</v>
      </c>
      <c r="F15" s="193">
        <v>-3.0386740331491779</v>
      </c>
    </row>
    <row r="16" spans="1:14" ht="15.6" customHeight="1">
      <c r="A16" s="191" t="s">
        <v>144</v>
      </c>
      <c r="B16" s="192">
        <v>187</v>
      </c>
      <c r="C16" s="192">
        <v>208</v>
      </c>
      <c r="D16" s="192">
        <v>844</v>
      </c>
      <c r="E16" s="192">
        <v>981</v>
      </c>
      <c r="F16" s="193">
        <v>16.232227488151661</v>
      </c>
      <c r="G16" s="1"/>
    </row>
    <row r="17" spans="1:7" ht="15.6" customHeight="1">
      <c r="A17" s="191" t="s">
        <v>150</v>
      </c>
      <c r="B17" s="192">
        <v>124</v>
      </c>
      <c r="C17" s="192">
        <v>134</v>
      </c>
      <c r="D17" s="192">
        <v>546</v>
      </c>
      <c r="E17" s="192">
        <v>600</v>
      </c>
      <c r="F17" s="193">
        <v>9.8901098901098834</v>
      </c>
      <c r="G17" s="2"/>
    </row>
    <row r="18" spans="1:7" ht="15.6" customHeight="1">
      <c r="A18" s="191" t="s">
        <v>147</v>
      </c>
      <c r="B18" s="192">
        <v>903</v>
      </c>
      <c r="C18" s="192">
        <v>831</v>
      </c>
      <c r="D18" s="192">
        <v>4184</v>
      </c>
      <c r="E18" s="192">
        <v>3766</v>
      </c>
      <c r="F18" s="193">
        <v>-9.9904397705544881</v>
      </c>
    </row>
    <row r="19" spans="1:7" ht="15.6" customHeight="1">
      <c r="A19" s="191" t="s">
        <v>143</v>
      </c>
      <c r="B19" s="192">
        <v>93</v>
      </c>
      <c r="C19" s="192">
        <v>71</v>
      </c>
      <c r="D19" s="192">
        <v>372</v>
      </c>
      <c r="E19" s="192">
        <v>313</v>
      </c>
      <c r="F19" s="193">
        <v>-15.86021505376344</v>
      </c>
    </row>
    <row r="20" spans="1:7" ht="15.6" customHeight="1">
      <c r="A20" s="191" t="s">
        <v>142</v>
      </c>
      <c r="B20" s="192">
        <v>96</v>
      </c>
      <c r="C20" s="192">
        <v>105</v>
      </c>
      <c r="D20" s="192">
        <v>476</v>
      </c>
      <c r="E20" s="192">
        <v>477</v>
      </c>
      <c r="F20" s="193">
        <v>0.21008403361344111</v>
      </c>
    </row>
    <row r="21" spans="1:7" ht="15.6" customHeight="1">
      <c r="A21" s="191" t="s">
        <v>149</v>
      </c>
      <c r="B21" s="192">
        <v>211</v>
      </c>
      <c r="C21" s="192">
        <v>195</v>
      </c>
      <c r="D21" s="192">
        <v>932</v>
      </c>
      <c r="E21" s="192">
        <v>918</v>
      </c>
      <c r="F21" s="193">
        <v>-1.5021459227467771</v>
      </c>
    </row>
    <row r="22" spans="1:7" ht="15.6" customHeight="1">
      <c r="A22" s="191" t="s">
        <v>146</v>
      </c>
      <c r="B22" s="192">
        <v>1238</v>
      </c>
      <c r="C22" s="192">
        <v>1275</v>
      </c>
      <c r="D22" s="192">
        <v>6305</v>
      </c>
      <c r="E22" s="192">
        <v>6398</v>
      </c>
      <c r="F22" s="193">
        <v>1.475019825535284</v>
      </c>
    </row>
    <row r="23" spans="1:7" ht="15.6" customHeight="1">
      <c r="A23" s="191" t="s">
        <v>165</v>
      </c>
      <c r="B23" s="192">
        <v>122</v>
      </c>
      <c r="C23" s="192">
        <v>119</v>
      </c>
      <c r="D23" s="192">
        <v>517</v>
      </c>
      <c r="E23" s="192">
        <v>565</v>
      </c>
      <c r="F23" s="193">
        <v>9.2843326885880089</v>
      </c>
    </row>
    <row r="24" spans="1:7" ht="15.6" customHeight="1">
      <c r="A24" s="191" t="s">
        <v>141</v>
      </c>
      <c r="B24" s="192">
        <v>51</v>
      </c>
      <c r="C24" s="192">
        <v>39</v>
      </c>
      <c r="D24" s="192">
        <v>207</v>
      </c>
      <c r="E24" s="192">
        <v>240</v>
      </c>
      <c r="F24" s="193">
        <v>15.94202898550725</v>
      </c>
    </row>
    <row r="25" spans="1:7" ht="15.6" customHeight="1">
      <c r="A25" s="191" t="s">
        <v>140</v>
      </c>
      <c r="B25" s="192">
        <v>60</v>
      </c>
      <c r="C25" s="192">
        <v>53</v>
      </c>
      <c r="D25" s="192">
        <v>302</v>
      </c>
      <c r="E25" s="192">
        <v>290</v>
      </c>
      <c r="F25" s="193">
        <v>-3.9735099337748352</v>
      </c>
    </row>
    <row r="26" spans="1:7" ht="15.6" customHeight="1">
      <c r="A26" s="191" t="s">
        <v>152</v>
      </c>
      <c r="B26" s="192">
        <v>87</v>
      </c>
      <c r="C26" s="192">
        <v>63</v>
      </c>
      <c r="D26" s="192">
        <v>364</v>
      </c>
      <c r="E26" s="192">
        <v>229</v>
      </c>
      <c r="F26" s="193">
        <v>-37.087912087912088</v>
      </c>
    </row>
    <row r="27" spans="1:7" ht="15.6" customHeight="1">
      <c r="A27" s="191" t="s">
        <v>173</v>
      </c>
      <c r="B27" s="192">
        <v>78</v>
      </c>
      <c r="C27" s="192">
        <v>80</v>
      </c>
      <c r="D27" s="192">
        <v>374</v>
      </c>
      <c r="E27" s="192">
        <v>383</v>
      </c>
      <c r="F27" s="193">
        <v>2.4064171122994651</v>
      </c>
    </row>
    <row r="28" spans="1:7" ht="15.6" customHeight="1">
      <c r="A28" s="191" t="s">
        <v>177</v>
      </c>
      <c r="B28" s="192">
        <v>1483</v>
      </c>
      <c r="C28" s="192">
        <v>1451</v>
      </c>
      <c r="D28" s="192">
        <v>7489</v>
      </c>
      <c r="E28" s="192">
        <v>7365</v>
      </c>
      <c r="F28" s="193">
        <v>-1.6557617839497989</v>
      </c>
    </row>
    <row r="29" spans="1:7" ht="15.6" customHeight="1">
      <c r="A29" s="191" t="s">
        <v>178</v>
      </c>
      <c r="B29" s="192">
        <v>146</v>
      </c>
      <c r="C29" s="192">
        <v>135</v>
      </c>
      <c r="D29" s="192">
        <v>642</v>
      </c>
      <c r="E29" s="192">
        <v>579</v>
      </c>
      <c r="F29" s="193">
        <v>-9.8130841121495394</v>
      </c>
    </row>
    <row r="30" spans="1:7" ht="15.6" customHeight="1">
      <c r="A30" s="191" t="s">
        <v>179</v>
      </c>
      <c r="B30" s="192">
        <v>86</v>
      </c>
      <c r="C30" s="192">
        <v>88</v>
      </c>
      <c r="D30" s="192">
        <v>390</v>
      </c>
      <c r="E30" s="192">
        <v>395</v>
      </c>
      <c r="F30" s="193">
        <v>1.282051282051285</v>
      </c>
    </row>
    <row r="31" spans="1:7" ht="15.6" customHeight="1">
      <c r="A31" s="191" t="s">
        <v>180</v>
      </c>
      <c r="B31" s="192">
        <v>176</v>
      </c>
      <c r="C31" s="192">
        <v>206</v>
      </c>
      <c r="D31" s="192">
        <v>883</v>
      </c>
      <c r="E31" s="192">
        <v>903</v>
      </c>
      <c r="F31" s="193">
        <v>2.2650056625141559</v>
      </c>
    </row>
    <row r="32" spans="1:7" ht="15.6" customHeight="1">
      <c r="A32" s="191" t="s">
        <v>181</v>
      </c>
      <c r="B32" s="192">
        <v>664</v>
      </c>
      <c r="C32" s="192">
        <v>561</v>
      </c>
      <c r="D32" s="192">
        <v>2973</v>
      </c>
      <c r="E32" s="192">
        <v>2972</v>
      </c>
      <c r="F32" s="193">
        <v>-3.3636057854025132E-2</v>
      </c>
    </row>
    <row r="33" spans="1:6" ht="15.6" customHeight="1">
      <c r="A33" s="191" t="s">
        <v>182</v>
      </c>
      <c r="B33" s="192">
        <v>175</v>
      </c>
      <c r="C33" s="192">
        <v>168</v>
      </c>
      <c r="D33" s="192">
        <v>704</v>
      </c>
      <c r="E33" s="192">
        <v>752</v>
      </c>
      <c r="F33" s="193">
        <v>6.8181818181818121</v>
      </c>
    </row>
    <row r="34" spans="1:6" ht="15.6" customHeight="1">
      <c r="A34" s="191" t="s">
        <v>183</v>
      </c>
      <c r="B34" s="192">
        <v>38</v>
      </c>
      <c r="C34" s="192">
        <v>31</v>
      </c>
      <c r="D34" s="192">
        <v>162</v>
      </c>
      <c r="E34" s="192">
        <v>165</v>
      </c>
      <c r="F34" s="193">
        <v>1.8518518518518481</v>
      </c>
    </row>
    <row r="35" spans="1:6" ht="15.6" customHeight="1">
      <c r="A35" s="159" t="s">
        <v>153</v>
      </c>
      <c r="B35" s="78">
        <f>SUM(B7:B34)</f>
        <v>14340</v>
      </c>
      <c r="C35" s="79">
        <f>SUM(C7:C34)</f>
        <v>14106</v>
      </c>
      <c r="D35" s="181">
        <f>SUM(D7:D34)</f>
        <v>63424</v>
      </c>
      <c r="E35" s="80">
        <f>SUM(E7:E34)</f>
        <v>61045</v>
      </c>
      <c r="F35" s="142">
        <f>E35*100/D35-100</f>
        <v>-3.7509460141271376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2" priority="2">
      <formula>MOD(ROW(),2)=0</formula>
    </cfRule>
  </conditionalFormatting>
  <conditionalFormatting sqref="F7:F35">
    <cfRule type="expression" dxfId="31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BF5C-7BA2-4235-91F5-68AE8C847AB3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3106913</v>
      </c>
      <c r="C7" s="192">
        <v>2747777</v>
      </c>
      <c r="D7" s="192">
        <v>12150961</v>
      </c>
      <c r="E7" s="192">
        <v>10750130</v>
      </c>
      <c r="F7" s="193">
        <v>-11.528561403497219</v>
      </c>
      <c r="G7" s="37"/>
    </row>
    <row r="8" spans="1:14" ht="15.6" customHeight="1">
      <c r="A8" s="191" t="s">
        <v>11</v>
      </c>
      <c r="B8" s="192">
        <v>2131372</v>
      </c>
      <c r="C8" s="192">
        <v>1826062</v>
      </c>
      <c r="D8" s="192">
        <v>6257619</v>
      </c>
      <c r="E8" s="192">
        <v>7418997</v>
      </c>
      <c r="F8" s="193">
        <v>18.559423320595261</v>
      </c>
      <c r="G8" s="6"/>
    </row>
    <row r="9" spans="1:14" ht="15.6" customHeight="1">
      <c r="A9" s="191" t="s">
        <v>8</v>
      </c>
      <c r="B9" s="192">
        <v>2566555</v>
      </c>
      <c r="C9" s="192">
        <v>1915117</v>
      </c>
      <c r="D9" s="192">
        <v>9912973</v>
      </c>
      <c r="E9" s="192">
        <v>9553769</v>
      </c>
      <c r="F9" s="193">
        <v>-3.623574885153019</v>
      </c>
      <c r="G9" s="6"/>
    </row>
    <row r="10" spans="1:14" ht="15.6" customHeight="1">
      <c r="A10" s="191" t="s">
        <v>10</v>
      </c>
      <c r="B10" s="192">
        <v>479560</v>
      </c>
      <c r="C10" s="192">
        <v>586103</v>
      </c>
      <c r="D10" s="192">
        <v>2326271</v>
      </c>
      <c r="E10" s="192">
        <v>1977068</v>
      </c>
      <c r="F10" s="193">
        <v>-15.0112777058219</v>
      </c>
    </row>
    <row r="11" spans="1:14" ht="15.6" customHeight="1">
      <c r="A11" s="191" t="s">
        <v>9</v>
      </c>
      <c r="B11" s="192">
        <v>45570875</v>
      </c>
      <c r="C11" s="192">
        <v>45369849</v>
      </c>
      <c r="D11" s="192">
        <v>217320602</v>
      </c>
      <c r="E11" s="192">
        <v>202033514</v>
      </c>
      <c r="F11" s="193">
        <v>-7.0343482667142601</v>
      </c>
    </row>
    <row r="12" spans="1:14" ht="15.6" customHeight="1">
      <c r="A12" s="191" t="s">
        <v>6</v>
      </c>
      <c r="B12" s="192">
        <v>3575769</v>
      </c>
      <c r="C12" s="192">
        <v>4154249</v>
      </c>
      <c r="D12" s="192">
        <v>13559909</v>
      </c>
      <c r="E12" s="192">
        <v>15341789</v>
      </c>
      <c r="F12" s="193">
        <v>13.1407961513606</v>
      </c>
    </row>
    <row r="13" spans="1:14" ht="15.6" customHeight="1">
      <c r="A13" s="191" t="s">
        <v>175</v>
      </c>
      <c r="B13" s="192">
        <v>28339234</v>
      </c>
      <c r="C13" s="192">
        <v>26794861</v>
      </c>
      <c r="D13" s="192">
        <v>102050589</v>
      </c>
      <c r="E13" s="192">
        <v>88514054</v>
      </c>
      <c r="F13" s="193">
        <v>-13.264533926403899</v>
      </c>
    </row>
    <row r="14" spans="1:14" ht="15.6" customHeight="1">
      <c r="A14" s="191" t="s">
        <v>148</v>
      </c>
      <c r="B14" s="192">
        <v>36905002</v>
      </c>
      <c r="C14" s="192">
        <v>36684277</v>
      </c>
      <c r="D14" s="192">
        <v>141866983</v>
      </c>
      <c r="E14" s="192">
        <v>143855374</v>
      </c>
      <c r="F14" s="193">
        <v>1.4015882751238851</v>
      </c>
    </row>
    <row r="15" spans="1:14" ht="15.6" customHeight="1">
      <c r="A15" s="191" t="s">
        <v>145</v>
      </c>
      <c r="B15" s="192">
        <v>4906187</v>
      </c>
      <c r="C15" s="192">
        <v>6038762</v>
      </c>
      <c r="D15" s="192">
        <v>21317043</v>
      </c>
      <c r="E15" s="192">
        <v>24113953</v>
      </c>
      <c r="F15" s="193">
        <v>13.12053458821657</v>
      </c>
    </row>
    <row r="16" spans="1:14" ht="15.6" customHeight="1">
      <c r="A16" s="191" t="s">
        <v>144</v>
      </c>
      <c r="B16" s="192">
        <v>4773292</v>
      </c>
      <c r="C16" s="192">
        <v>5169899</v>
      </c>
      <c r="D16" s="192">
        <v>19430771</v>
      </c>
      <c r="E16" s="192">
        <v>20944177</v>
      </c>
      <c r="F16" s="193">
        <v>7.7887079210598529</v>
      </c>
      <c r="G16" s="1"/>
    </row>
    <row r="17" spans="1:7" ht="15.6" customHeight="1">
      <c r="A17" s="191" t="s">
        <v>150</v>
      </c>
      <c r="B17" s="192">
        <v>1651097</v>
      </c>
      <c r="C17" s="192">
        <v>1989057</v>
      </c>
      <c r="D17" s="192">
        <v>8058577</v>
      </c>
      <c r="E17" s="192">
        <v>8746334</v>
      </c>
      <c r="F17" s="193">
        <v>8.5344720289946991</v>
      </c>
      <c r="G17" s="2"/>
    </row>
    <row r="18" spans="1:7" ht="15.6" customHeight="1">
      <c r="A18" s="191" t="s">
        <v>147</v>
      </c>
      <c r="B18" s="192">
        <v>6982354</v>
      </c>
      <c r="C18" s="192">
        <v>8239496</v>
      </c>
      <c r="D18" s="192">
        <v>30660152</v>
      </c>
      <c r="E18" s="192">
        <v>32791794</v>
      </c>
      <c r="F18" s="193">
        <v>6.9524834710538954</v>
      </c>
    </row>
    <row r="19" spans="1:7" ht="15.6" customHeight="1">
      <c r="A19" s="191" t="s">
        <v>143</v>
      </c>
      <c r="B19" s="192">
        <v>1725495</v>
      </c>
      <c r="C19" s="192">
        <v>1340411</v>
      </c>
      <c r="D19" s="192">
        <v>6618494</v>
      </c>
      <c r="E19" s="192">
        <v>5907047</v>
      </c>
      <c r="F19" s="193">
        <v>-10.74937893726276</v>
      </c>
    </row>
    <row r="20" spans="1:7" ht="15.6" customHeight="1">
      <c r="A20" s="191" t="s">
        <v>142</v>
      </c>
      <c r="B20" s="192">
        <v>1888583</v>
      </c>
      <c r="C20" s="192">
        <v>1851067</v>
      </c>
      <c r="D20" s="192">
        <v>8225655</v>
      </c>
      <c r="E20" s="192">
        <v>7587243</v>
      </c>
      <c r="F20" s="193">
        <v>-7.7612299567633167</v>
      </c>
    </row>
    <row r="21" spans="1:7" ht="15.6" customHeight="1">
      <c r="A21" s="191" t="s">
        <v>149</v>
      </c>
      <c r="B21" s="192">
        <v>3924841</v>
      </c>
      <c r="C21" s="192">
        <v>2987946</v>
      </c>
      <c r="D21" s="192">
        <v>17033525</v>
      </c>
      <c r="E21" s="192">
        <v>15621446</v>
      </c>
      <c r="F21" s="193">
        <v>-8.2899986937524659</v>
      </c>
    </row>
    <row r="22" spans="1:7" ht="15.6" customHeight="1">
      <c r="A22" s="191" t="s">
        <v>146</v>
      </c>
      <c r="B22" s="192">
        <v>25090971</v>
      </c>
      <c r="C22" s="192">
        <v>23874597</v>
      </c>
      <c r="D22" s="192">
        <v>151926469</v>
      </c>
      <c r="E22" s="192">
        <v>148573053</v>
      </c>
      <c r="F22" s="193">
        <v>-2.2072625146050062</v>
      </c>
    </row>
    <row r="23" spans="1:7" ht="15.6" customHeight="1">
      <c r="A23" s="191" t="s">
        <v>165</v>
      </c>
      <c r="B23" s="192">
        <v>6250390</v>
      </c>
      <c r="C23" s="192">
        <v>5541732</v>
      </c>
      <c r="D23" s="192">
        <v>25076376</v>
      </c>
      <c r="E23" s="192">
        <v>26003283</v>
      </c>
      <c r="F23" s="193">
        <v>3.6963355470503392</v>
      </c>
    </row>
    <row r="24" spans="1:7" ht="15.6" customHeight="1">
      <c r="A24" s="191" t="s">
        <v>141</v>
      </c>
      <c r="B24" s="192">
        <v>288352</v>
      </c>
      <c r="C24" s="192">
        <v>279938</v>
      </c>
      <c r="D24" s="192">
        <v>1381925</v>
      </c>
      <c r="E24" s="192">
        <v>1586005</v>
      </c>
      <c r="F24" s="193">
        <v>14.76780577817175</v>
      </c>
    </row>
    <row r="25" spans="1:7" ht="15.6" customHeight="1">
      <c r="A25" s="191" t="s">
        <v>140</v>
      </c>
      <c r="B25" s="192">
        <v>1748128</v>
      </c>
      <c r="C25" s="192">
        <v>1482163</v>
      </c>
      <c r="D25" s="192">
        <v>8571839</v>
      </c>
      <c r="E25" s="192">
        <v>8060421</v>
      </c>
      <c r="F25" s="193">
        <v>-5.966257649029572</v>
      </c>
    </row>
    <row r="26" spans="1:7" ht="15.6" customHeight="1">
      <c r="A26" s="191" t="s">
        <v>152</v>
      </c>
      <c r="B26" s="192">
        <v>1385720</v>
      </c>
      <c r="C26" s="192">
        <v>1228455</v>
      </c>
      <c r="D26" s="192">
        <v>6087964</v>
      </c>
      <c r="E26" s="192">
        <v>4055688</v>
      </c>
      <c r="F26" s="193">
        <v>-33.381866252822789</v>
      </c>
    </row>
    <row r="27" spans="1:7" ht="15.6" customHeight="1">
      <c r="A27" s="191" t="s">
        <v>173</v>
      </c>
      <c r="B27" s="192">
        <v>567493</v>
      </c>
      <c r="C27" s="192">
        <v>666406</v>
      </c>
      <c r="D27" s="192">
        <v>2848252</v>
      </c>
      <c r="E27" s="192">
        <v>2919503</v>
      </c>
      <c r="F27" s="193">
        <v>2.5015693836079151</v>
      </c>
    </row>
    <row r="28" spans="1:7" ht="15.6" customHeight="1">
      <c r="A28" s="191" t="s">
        <v>177</v>
      </c>
      <c r="B28" s="192">
        <v>16120639</v>
      </c>
      <c r="C28" s="192">
        <v>14793149</v>
      </c>
      <c r="D28" s="192">
        <v>101839568</v>
      </c>
      <c r="E28" s="192">
        <v>105197712</v>
      </c>
      <c r="F28" s="193">
        <v>3.2974845297851232</v>
      </c>
    </row>
    <row r="29" spans="1:7" ht="15.6" customHeight="1">
      <c r="A29" s="191" t="s">
        <v>178</v>
      </c>
      <c r="B29" s="192">
        <v>3070415</v>
      </c>
      <c r="C29" s="192">
        <v>2802799</v>
      </c>
      <c r="D29" s="192">
        <v>12223070</v>
      </c>
      <c r="E29" s="192">
        <v>11136075</v>
      </c>
      <c r="F29" s="193">
        <v>-8.8929786052112973</v>
      </c>
    </row>
    <row r="30" spans="1:7" ht="15.6" customHeight="1">
      <c r="A30" s="191" t="s">
        <v>179</v>
      </c>
      <c r="B30" s="192">
        <v>512494</v>
      </c>
      <c r="C30" s="192">
        <v>548487</v>
      </c>
      <c r="D30" s="192">
        <v>2412798</v>
      </c>
      <c r="E30" s="192">
        <v>2536914</v>
      </c>
      <c r="F30" s="193">
        <v>5.1440692507205341</v>
      </c>
    </row>
    <row r="31" spans="1:7" ht="15.6" customHeight="1">
      <c r="A31" s="191" t="s">
        <v>180</v>
      </c>
      <c r="B31" s="192">
        <v>3760410</v>
      </c>
      <c r="C31" s="192">
        <v>4227715</v>
      </c>
      <c r="D31" s="192">
        <v>17961709</v>
      </c>
      <c r="E31" s="192">
        <v>17852402</v>
      </c>
      <c r="F31" s="193">
        <v>-0.60855567808162903</v>
      </c>
    </row>
    <row r="32" spans="1:7" ht="15.6" customHeight="1">
      <c r="A32" s="191" t="s">
        <v>181</v>
      </c>
      <c r="B32" s="192">
        <v>27752360</v>
      </c>
      <c r="C32" s="192">
        <v>22600216</v>
      </c>
      <c r="D32" s="192">
        <v>120546287</v>
      </c>
      <c r="E32" s="192">
        <v>120189385</v>
      </c>
      <c r="F32" s="193">
        <v>-0.29607050443618732</v>
      </c>
    </row>
    <row r="33" spans="1:6" ht="15.6" customHeight="1">
      <c r="A33" s="191" t="s">
        <v>182</v>
      </c>
      <c r="B33" s="192">
        <v>4445965</v>
      </c>
      <c r="C33" s="192">
        <v>4247337</v>
      </c>
      <c r="D33" s="192">
        <v>19094407</v>
      </c>
      <c r="E33" s="192">
        <v>19506208</v>
      </c>
      <c r="F33" s="193">
        <v>2.1566577061021088</v>
      </c>
    </row>
    <row r="34" spans="1:6" ht="15.6" customHeight="1">
      <c r="A34" s="191" t="s">
        <v>183</v>
      </c>
      <c r="B34" s="192">
        <v>305296</v>
      </c>
      <c r="C34" s="192">
        <v>307304</v>
      </c>
      <c r="D34" s="192">
        <v>1217215</v>
      </c>
      <c r="E34" s="192">
        <v>1599141</v>
      </c>
      <c r="F34" s="193">
        <v>31.37703692445459</v>
      </c>
    </row>
    <row r="35" spans="1:6" ht="15.6" customHeight="1">
      <c r="A35" s="159" t="s">
        <v>153</v>
      </c>
      <c r="B35" s="78">
        <f>SUM(B7:B34)</f>
        <v>239825762</v>
      </c>
      <c r="C35" s="79">
        <f>SUM(C7:C34)</f>
        <v>230295231</v>
      </c>
      <c r="D35" s="181">
        <f>SUM(D7:D34)</f>
        <v>1087978003</v>
      </c>
      <c r="E35" s="80">
        <f>SUM(E7:E34)</f>
        <v>1064372479</v>
      </c>
      <c r="F35" s="142">
        <f>E35*100/D35-100</f>
        <v>-2.1696692336526979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0" priority="2">
      <formula>MOD(ROW(),2)=0</formula>
    </cfRule>
  </conditionalFormatting>
  <conditionalFormatting sqref="F7:F35">
    <cfRule type="expression" dxfId="29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095C-73E3-4483-8424-7FEDE19BD5E9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22</v>
      </c>
      <c r="C7" s="192">
        <v>21</v>
      </c>
      <c r="D7" s="192">
        <v>59</v>
      </c>
      <c r="E7" s="192">
        <v>52</v>
      </c>
      <c r="F7" s="193">
        <v>-11.86440677966101</v>
      </c>
      <c r="G7" s="37"/>
    </row>
    <row r="8" spans="1:14" ht="15.6" customHeight="1">
      <c r="A8" s="191" t="s">
        <v>11</v>
      </c>
      <c r="B8" s="192">
        <v>13</v>
      </c>
      <c r="C8" s="192">
        <v>12</v>
      </c>
      <c r="D8" s="192">
        <v>31</v>
      </c>
      <c r="E8" s="192">
        <v>32</v>
      </c>
      <c r="F8" s="193">
        <v>3.2258064516128968</v>
      </c>
      <c r="G8" s="6"/>
    </row>
    <row r="9" spans="1:14" ht="15.6" customHeight="1">
      <c r="A9" s="191" t="s">
        <v>8</v>
      </c>
      <c r="B9" s="192">
        <v>4</v>
      </c>
      <c r="C9" s="192">
        <v>2</v>
      </c>
      <c r="D9" s="192">
        <v>12</v>
      </c>
      <c r="E9" s="192">
        <v>9</v>
      </c>
      <c r="F9" s="193">
        <v>-25</v>
      </c>
      <c r="G9" s="6"/>
    </row>
    <row r="10" spans="1:14" ht="15.6" customHeight="1">
      <c r="A10" s="191" t="s">
        <v>10</v>
      </c>
      <c r="B10" s="192">
        <v>0</v>
      </c>
      <c r="C10" s="192">
        <v>1</v>
      </c>
      <c r="D10" s="192">
        <v>0</v>
      </c>
      <c r="E10" s="192">
        <v>1</v>
      </c>
      <c r="F10" s="193" t="s">
        <v>151</v>
      </c>
    </row>
    <row r="11" spans="1:14" ht="15.6" customHeight="1">
      <c r="A11" s="191" t="s">
        <v>9</v>
      </c>
      <c r="B11" s="192">
        <v>0</v>
      </c>
      <c r="C11" s="192">
        <v>0</v>
      </c>
      <c r="D11" s="192">
        <v>0</v>
      </c>
      <c r="E11" s="192">
        <v>2</v>
      </c>
      <c r="F11" s="193" t="s">
        <v>151</v>
      </c>
    </row>
    <row r="12" spans="1:14" ht="15.6" customHeight="1">
      <c r="A12" s="191" t="s">
        <v>6</v>
      </c>
      <c r="B12" s="192">
        <v>31</v>
      </c>
      <c r="C12" s="192">
        <v>33</v>
      </c>
      <c r="D12" s="192">
        <v>115</v>
      </c>
      <c r="E12" s="192">
        <v>122</v>
      </c>
      <c r="F12" s="193">
        <v>6.0869565217391246</v>
      </c>
    </row>
    <row r="13" spans="1:14" ht="15.6" customHeight="1">
      <c r="A13" s="191" t="s">
        <v>175</v>
      </c>
      <c r="B13" s="192">
        <v>113</v>
      </c>
      <c r="C13" s="192">
        <v>107</v>
      </c>
      <c r="D13" s="192">
        <v>253</v>
      </c>
      <c r="E13" s="192">
        <v>207</v>
      </c>
      <c r="F13" s="193">
        <v>-18.181818181818191</v>
      </c>
    </row>
    <row r="14" spans="1:14" ht="15.6" customHeight="1">
      <c r="A14" s="191" t="s">
        <v>148</v>
      </c>
      <c r="B14" s="192">
        <v>124</v>
      </c>
      <c r="C14" s="192">
        <v>113</v>
      </c>
      <c r="D14" s="192">
        <v>299</v>
      </c>
      <c r="E14" s="192">
        <v>303</v>
      </c>
      <c r="F14" s="193">
        <v>1.3377926421404709</v>
      </c>
    </row>
    <row r="15" spans="1:14" ht="15.6" customHeight="1">
      <c r="A15" s="191" t="s">
        <v>145</v>
      </c>
      <c r="B15" s="192">
        <v>19</v>
      </c>
      <c r="C15" s="192">
        <v>16</v>
      </c>
      <c r="D15" s="192">
        <v>26</v>
      </c>
      <c r="E15" s="192">
        <v>26</v>
      </c>
      <c r="F15" s="193">
        <v>0</v>
      </c>
    </row>
    <row r="16" spans="1:14" ht="15.6" customHeight="1">
      <c r="A16" s="191" t="s">
        <v>144</v>
      </c>
      <c r="B16" s="192">
        <v>25</v>
      </c>
      <c r="C16" s="192">
        <v>23</v>
      </c>
      <c r="D16" s="192">
        <v>68</v>
      </c>
      <c r="E16" s="192">
        <v>63</v>
      </c>
      <c r="F16" s="193">
        <v>-7.352941176470595</v>
      </c>
      <c r="G16" s="1"/>
    </row>
    <row r="17" spans="1:7" ht="15.6" customHeight="1">
      <c r="A17" s="191" t="s">
        <v>150</v>
      </c>
      <c r="B17" s="192">
        <v>1</v>
      </c>
      <c r="C17" s="192">
        <v>0</v>
      </c>
      <c r="D17" s="192">
        <v>1</v>
      </c>
      <c r="E17" s="192">
        <v>1</v>
      </c>
      <c r="F17" s="193">
        <v>0</v>
      </c>
      <c r="G17" s="2"/>
    </row>
    <row r="18" spans="1:7" ht="15.6" customHeight="1">
      <c r="A18" s="191" t="s">
        <v>147</v>
      </c>
      <c r="B18" s="192">
        <v>2</v>
      </c>
      <c r="C18" s="192">
        <v>1</v>
      </c>
      <c r="D18" s="192">
        <v>7</v>
      </c>
      <c r="E18" s="192">
        <v>2</v>
      </c>
      <c r="F18" s="193">
        <v>-71.428571428571431</v>
      </c>
    </row>
    <row r="19" spans="1:7" ht="15.6" customHeight="1">
      <c r="A19" s="191" t="s">
        <v>143</v>
      </c>
      <c r="B19" s="192">
        <v>8</v>
      </c>
      <c r="C19" s="192">
        <v>4</v>
      </c>
      <c r="D19" s="192">
        <v>11</v>
      </c>
      <c r="E19" s="192">
        <v>5</v>
      </c>
      <c r="F19" s="193">
        <v>-54.545454545454547</v>
      </c>
    </row>
    <row r="20" spans="1:7" ht="15.6" customHeight="1">
      <c r="A20" s="191" t="s">
        <v>142</v>
      </c>
      <c r="B20" s="192">
        <v>5</v>
      </c>
      <c r="C20" s="192">
        <v>8</v>
      </c>
      <c r="D20" s="192">
        <v>11</v>
      </c>
      <c r="E20" s="192">
        <v>15</v>
      </c>
      <c r="F20" s="193">
        <v>36.363636363636367</v>
      </c>
    </row>
    <row r="21" spans="1:7" ht="15.6" customHeight="1">
      <c r="A21" s="191" t="s">
        <v>149</v>
      </c>
      <c r="B21" s="192">
        <v>3</v>
      </c>
      <c r="C21" s="192">
        <v>4</v>
      </c>
      <c r="D21" s="192">
        <v>4</v>
      </c>
      <c r="E21" s="192">
        <v>6</v>
      </c>
      <c r="F21" s="193">
        <v>50</v>
      </c>
    </row>
    <row r="22" spans="1:7" ht="15.6" customHeight="1">
      <c r="A22" s="191" t="s">
        <v>146</v>
      </c>
      <c r="B22" s="192">
        <v>16</v>
      </c>
      <c r="C22" s="192">
        <v>17</v>
      </c>
      <c r="D22" s="192">
        <v>451</v>
      </c>
      <c r="E22" s="192">
        <v>493</v>
      </c>
      <c r="F22" s="193">
        <v>9.3126385809312637</v>
      </c>
    </row>
    <row r="23" spans="1:7" ht="15.6" customHeight="1">
      <c r="A23" s="191" t="s">
        <v>165</v>
      </c>
      <c r="B23" s="192">
        <v>40</v>
      </c>
      <c r="C23" s="192">
        <v>35</v>
      </c>
      <c r="D23" s="192">
        <v>127</v>
      </c>
      <c r="E23" s="192">
        <v>116</v>
      </c>
      <c r="F23" s="193">
        <v>-8.6614173228346516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3</v>
      </c>
      <c r="C25" s="192">
        <v>0</v>
      </c>
      <c r="D25" s="192">
        <v>7</v>
      </c>
      <c r="E25" s="192">
        <v>4</v>
      </c>
      <c r="F25" s="193">
        <v>-42.857142857142847</v>
      </c>
    </row>
    <row r="26" spans="1:7" ht="15.6" customHeight="1">
      <c r="A26" s="191" t="s">
        <v>152</v>
      </c>
      <c r="B26" s="192">
        <v>10</v>
      </c>
      <c r="C26" s="192">
        <v>11</v>
      </c>
      <c r="D26" s="192">
        <v>20</v>
      </c>
      <c r="E26" s="192">
        <v>20</v>
      </c>
      <c r="F26" s="193">
        <v>0</v>
      </c>
    </row>
    <row r="27" spans="1:7" ht="15.6" customHeight="1">
      <c r="A27" s="191" t="s">
        <v>173</v>
      </c>
      <c r="B27" s="192">
        <v>0</v>
      </c>
      <c r="C27" s="192">
        <v>1</v>
      </c>
      <c r="D27" s="192">
        <v>1</v>
      </c>
      <c r="E27" s="192">
        <v>4</v>
      </c>
      <c r="F27" s="193">
        <v>300</v>
      </c>
    </row>
    <row r="28" spans="1:7" ht="15.6" customHeight="1">
      <c r="A28" s="191" t="s">
        <v>177</v>
      </c>
      <c r="B28" s="192">
        <v>13</v>
      </c>
      <c r="C28" s="192">
        <v>18</v>
      </c>
      <c r="D28" s="192">
        <v>390</v>
      </c>
      <c r="E28" s="192">
        <v>421</v>
      </c>
      <c r="F28" s="193">
        <v>7.9487179487179418</v>
      </c>
    </row>
    <row r="29" spans="1:7" ht="15.6" customHeight="1">
      <c r="A29" s="191" t="s">
        <v>178</v>
      </c>
      <c r="B29" s="192">
        <v>7</v>
      </c>
      <c r="C29" s="192">
        <v>7</v>
      </c>
      <c r="D29" s="192">
        <v>15</v>
      </c>
      <c r="E29" s="192">
        <v>10</v>
      </c>
      <c r="F29" s="193">
        <v>-33.333333333333329</v>
      </c>
    </row>
    <row r="30" spans="1:7" ht="15.6" customHeight="1">
      <c r="A30" s="191" t="s">
        <v>179</v>
      </c>
      <c r="B30" s="192">
        <v>11</v>
      </c>
      <c r="C30" s="192">
        <v>11</v>
      </c>
      <c r="D30" s="192">
        <v>33</v>
      </c>
      <c r="E30" s="192">
        <v>37</v>
      </c>
      <c r="F30" s="193">
        <v>12.121212121212119</v>
      </c>
    </row>
    <row r="31" spans="1:7" ht="15.6" customHeight="1">
      <c r="A31" s="191" t="s">
        <v>180</v>
      </c>
      <c r="B31" s="192">
        <v>10</v>
      </c>
      <c r="C31" s="192">
        <v>10</v>
      </c>
      <c r="D31" s="192">
        <v>17</v>
      </c>
      <c r="E31" s="192">
        <v>18</v>
      </c>
      <c r="F31" s="193">
        <v>5.882352941176463</v>
      </c>
    </row>
    <row r="32" spans="1:7" ht="15.6" customHeight="1">
      <c r="A32" s="191" t="s">
        <v>181</v>
      </c>
      <c r="B32" s="192">
        <v>37</v>
      </c>
      <c r="C32" s="192">
        <v>33</v>
      </c>
      <c r="D32" s="192">
        <v>107</v>
      </c>
      <c r="E32" s="192">
        <v>90</v>
      </c>
      <c r="F32" s="193">
        <v>-15.887850467289731</v>
      </c>
    </row>
    <row r="33" spans="1:6" ht="15.6" customHeight="1">
      <c r="A33" s="191" t="s">
        <v>182</v>
      </c>
      <c r="B33" s="192">
        <v>13</v>
      </c>
      <c r="C33" s="192">
        <v>14</v>
      </c>
      <c r="D33" s="192">
        <v>42</v>
      </c>
      <c r="E33" s="192">
        <v>40</v>
      </c>
      <c r="F33" s="193">
        <v>-4.7619047619047592</v>
      </c>
    </row>
    <row r="34" spans="1:6" ht="15.6" customHeight="1">
      <c r="A34" s="191" t="s">
        <v>183</v>
      </c>
      <c r="B34" s="192">
        <v>2</v>
      </c>
      <c r="C34" s="192">
        <v>0</v>
      </c>
      <c r="D34" s="192">
        <v>2</v>
      </c>
      <c r="E34" s="192">
        <v>0</v>
      </c>
      <c r="F34" s="193">
        <v>-100</v>
      </c>
    </row>
    <row r="35" spans="1:6" ht="15.6" customHeight="1">
      <c r="A35" s="159" t="s">
        <v>153</v>
      </c>
      <c r="B35" s="78">
        <f>SUM(B7:B34)</f>
        <v>532</v>
      </c>
      <c r="C35" s="79">
        <f>SUM(C7:C34)</f>
        <v>502</v>
      </c>
      <c r="D35" s="181">
        <f>SUM(D7:D34)</f>
        <v>2109</v>
      </c>
      <c r="E35" s="181">
        <f>SUM(E7:E34)</f>
        <v>2099</v>
      </c>
      <c r="F35" s="142">
        <f>E35*100/D35-100</f>
        <v>-0.47415836889521756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8" priority="2">
      <formula>MOD(ROW(),2)=0</formula>
    </cfRule>
  </conditionalFormatting>
  <conditionalFormatting sqref="F7:F35">
    <cfRule type="expression" dxfId="27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474A-B7E8-4DD4-8F0D-F3E6768FD64E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45803</v>
      </c>
      <c r="C7" s="192">
        <v>36268</v>
      </c>
      <c r="D7" s="192">
        <v>145250</v>
      </c>
      <c r="E7" s="192">
        <v>114543</v>
      </c>
      <c r="F7" s="193">
        <v>-21.140791738382109</v>
      </c>
      <c r="G7" s="37"/>
    </row>
    <row r="8" spans="1:14" ht="15.6" customHeight="1">
      <c r="A8" s="191" t="s">
        <v>11</v>
      </c>
      <c r="B8" s="192">
        <v>47429</v>
      </c>
      <c r="C8" s="192">
        <v>35310</v>
      </c>
      <c r="D8" s="192">
        <v>125998</v>
      </c>
      <c r="E8" s="192">
        <v>141813</v>
      </c>
      <c r="F8" s="193">
        <v>12.55178653629423</v>
      </c>
      <c r="G8" s="6"/>
    </row>
    <row r="9" spans="1:14" ht="15.6" customHeight="1">
      <c r="A9" s="191" t="s">
        <v>8</v>
      </c>
      <c r="B9" s="192">
        <v>29270</v>
      </c>
      <c r="C9" s="192">
        <v>28549</v>
      </c>
      <c r="D9" s="192">
        <v>159632</v>
      </c>
      <c r="E9" s="192">
        <v>149787</v>
      </c>
      <c r="F9" s="193">
        <v>-6.1673098125689023</v>
      </c>
      <c r="G9" s="6"/>
    </row>
    <row r="10" spans="1:14" ht="15.6" customHeight="1">
      <c r="A10" s="191" t="s">
        <v>10</v>
      </c>
      <c r="B10" s="192">
        <v>0</v>
      </c>
      <c r="C10" s="192">
        <v>142</v>
      </c>
      <c r="D10" s="192">
        <v>0</v>
      </c>
      <c r="E10" s="192">
        <v>142</v>
      </c>
      <c r="F10" s="193" t="s">
        <v>151</v>
      </c>
    </row>
    <row r="11" spans="1:14" ht="15.6" customHeight="1">
      <c r="A11" s="191" t="s">
        <v>9</v>
      </c>
      <c r="B11" s="192">
        <v>379162</v>
      </c>
      <c r="C11" s="192">
        <v>415613</v>
      </c>
      <c r="D11" s="192">
        <v>1826337</v>
      </c>
      <c r="E11" s="192">
        <v>1795765</v>
      </c>
      <c r="F11" s="193">
        <v>-1.6739517405604829</v>
      </c>
    </row>
    <row r="12" spans="1:14" ht="15.6" customHeight="1">
      <c r="A12" s="191" t="s">
        <v>6</v>
      </c>
      <c r="B12" s="192">
        <v>58868</v>
      </c>
      <c r="C12" s="192">
        <v>68881</v>
      </c>
      <c r="D12" s="192">
        <v>184121</v>
      </c>
      <c r="E12" s="192">
        <v>206941</v>
      </c>
      <c r="F12" s="193">
        <v>12.39402349541878</v>
      </c>
    </row>
    <row r="13" spans="1:14" ht="15.6" customHeight="1">
      <c r="A13" s="191" t="s">
        <v>175</v>
      </c>
      <c r="B13" s="192">
        <v>1030618</v>
      </c>
      <c r="C13" s="192">
        <v>1021611</v>
      </c>
      <c r="D13" s="192">
        <v>2864197</v>
      </c>
      <c r="E13" s="192">
        <v>2588005</v>
      </c>
      <c r="F13" s="193">
        <v>-9.6429121320914675</v>
      </c>
    </row>
    <row r="14" spans="1:14" ht="15.6" customHeight="1">
      <c r="A14" s="191" t="s">
        <v>148</v>
      </c>
      <c r="B14" s="192">
        <v>603776</v>
      </c>
      <c r="C14" s="192">
        <v>625711</v>
      </c>
      <c r="D14" s="192">
        <v>1718078</v>
      </c>
      <c r="E14" s="192">
        <v>1794265</v>
      </c>
      <c r="F14" s="193">
        <v>4.4344319640901091</v>
      </c>
    </row>
    <row r="15" spans="1:14" ht="15.6" customHeight="1">
      <c r="A15" s="191" t="s">
        <v>145</v>
      </c>
      <c r="B15" s="192">
        <v>33745</v>
      </c>
      <c r="C15" s="192">
        <v>33582</v>
      </c>
      <c r="D15" s="192">
        <v>77829</v>
      </c>
      <c r="E15" s="192">
        <v>83692</v>
      </c>
      <c r="F15" s="193">
        <v>7.5331817188965564</v>
      </c>
    </row>
    <row r="16" spans="1:14" ht="15.6" customHeight="1">
      <c r="A16" s="191" t="s">
        <v>144</v>
      </c>
      <c r="B16" s="192">
        <v>36867</v>
      </c>
      <c r="C16" s="192">
        <v>35699</v>
      </c>
      <c r="D16" s="192">
        <v>85476</v>
      </c>
      <c r="E16" s="192">
        <v>90989</v>
      </c>
      <c r="F16" s="193">
        <v>6.449763676353597</v>
      </c>
      <c r="G16" s="1"/>
    </row>
    <row r="17" spans="1:7" ht="15.6" customHeight="1">
      <c r="A17" s="191" t="s">
        <v>150</v>
      </c>
      <c r="B17" s="192">
        <v>362</v>
      </c>
      <c r="C17" s="192">
        <v>0</v>
      </c>
      <c r="D17" s="192">
        <v>362</v>
      </c>
      <c r="E17" s="192">
        <v>245</v>
      </c>
      <c r="F17" s="193">
        <v>-32.320441988950279</v>
      </c>
      <c r="G17" s="2"/>
    </row>
    <row r="18" spans="1:7" ht="15.6" customHeight="1">
      <c r="A18" s="191" t="s">
        <v>147</v>
      </c>
      <c r="B18" s="192">
        <v>155756</v>
      </c>
      <c r="C18" s="192">
        <v>151465</v>
      </c>
      <c r="D18" s="192">
        <v>727944</v>
      </c>
      <c r="E18" s="192">
        <v>655136</v>
      </c>
      <c r="F18" s="193">
        <v>-10.001868275581639</v>
      </c>
    </row>
    <row r="19" spans="1:7" ht="15.6" customHeight="1">
      <c r="A19" s="191" t="s">
        <v>143</v>
      </c>
      <c r="B19" s="192">
        <v>6770</v>
      </c>
      <c r="C19" s="192">
        <v>821</v>
      </c>
      <c r="D19" s="192">
        <v>10384</v>
      </c>
      <c r="E19" s="192">
        <v>1153</v>
      </c>
      <c r="F19" s="193">
        <v>-88.896379044684124</v>
      </c>
    </row>
    <row r="20" spans="1:7" ht="15.6" customHeight="1">
      <c r="A20" s="191" t="s">
        <v>142</v>
      </c>
      <c r="B20" s="192">
        <v>8227</v>
      </c>
      <c r="C20" s="192">
        <v>11290</v>
      </c>
      <c r="D20" s="192">
        <v>19154</v>
      </c>
      <c r="E20" s="192">
        <v>24045</v>
      </c>
      <c r="F20" s="193">
        <v>25.53513626396575</v>
      </c>
    </row>
    <row r="21" spans="1:7" ht="15.6" customHeight="1">
      <c r="A21" s="191" t="s">
        <v>149</v>
      </c>
      <c r="B21" s="192">
        <v>4481</v>
      </c>
      <c r="C21" s="192">
        <v>4805</v>
      </c>
      <c r="D21" s="192">
        <v>18910</v>
      </c>
      <c r="E21" s="192">
        <v>17215</v>
      </c>
      <c r="F21" s="193">
        <v>-8.963511369645687</v>
      </c>
    </row>
    <row r="22" spans="1:7" ht="15.6" customHeight="1">
      <c r="A22" s="191" t="s">
        <v>146</v>
      </c>
      <c r="B22" s="192">
        <v>150792</v>
      </c>
      <c r="C22" s="192">
        <v>137898</v>
      </c>
      <c r="D22" s="192">
        <v>1735648</v>
      </c>
      <c r="E22" s="192">
        <v>1815395</v>
      </c>
      <c r="F22" s="193">
        <v>4.5946528328324661</v>
      </c>
    </row>
    <row r="23" spans="1:7" ht="15.6" customHeight="1">
      <c r="A23" s="191" t="s">
        <v>165</v>
      </c>
      <c r="B23" s="192">
        <v>82617</v>
      </c>
      <c r="C23" s="192">
        <v>77111</v>
      </c>
      <c r="D23" s="192">
        <v>284857</v>
      </c>
      <c r="E23" s="192">
        <v>285908</v>
      </c>
      <c r="F23" s="193">
        <v>0.36895705564546688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36488</v>
      </c>
      <c r="C25" s="192">
        <v>39897</v>
      </c>
      <c r="D25" s="192">
        <v>178379</v>
      </c>
      <c r="E25" s="192">
        <v>201680</v>
      </c>
      <c r="F25" s="193">
        <v>13.06263629687351</v>
      </c>
    </row>
    <row r="26" spans="1:7" ht="15.6" customHeight="1">
      <c r="A26" s="191" t="s">
        <v>152</v>
      </c>
      <c r="B26" s="192">
        <v>11251</v>
      </c>
      <c r="C26" s="192">
        <v>22395</v>
      </c>
      <c r="D26" s="192">
        <v>51293</v>
      </c>
      <c r="E26" s="192">
        <v>68413</v>
      </c>
      <c r="F26" s="193">
        <v>33.376874037393009</v>
      </c>
    </row>
    <row r="27" spans="1:7" ht="15.6" customHeight="1">
      <c r="A27" s="191" t="s">
        <v>173</v>
      </c>
      <c r="B27" s="192">
        <v>0</v>
      </c>
      <c r="C27" s="192">
        <v>142</v>
      </c>
      <c r="D27" s="192">
        <v>422</v>
      </c>
      <c r="E27" s="192">
        <v>714</v>
      </c>
      <c r="F27" s="193">
        <v>69.194312796208521</v>
      </c>
    </row>
    <row r="28" spans="1:7" ht="15.6" customHeight="1">
      <c r="A28" s="191" t="s">
        <v>177</v>
      </c>
      <c r="B28" s="192">
        <v>474262</v>
      </c>
      <c r="C28" s="192">
        <v>466861</v>
      </c>
      <c r="D28" s="192">
        <v>3163142</v>
      </c>
      <c r="E28" s="192">
        <v>3192870</v>
      </c>
      <c r="F28" s="193">
        <v>0.93982502208247365</v>
      </c>
    </row>
    <row r="29" spans="1:7" ht="15.6" customHeight="1">
      <c r="A29" s="191" t="s">
        <v>178</v>
      </c>
      <c r="B29" s="192">
        <v>27345</v>
      </c>
      <c r="C29" s="192">
        <v>28424</v>
      </c>
      <c r="D29" s="192">
        <v>72921</v>
      </c>
      <c r="E29" s="192">
        <v>71139</v>
      </c>
      <c r="F29" s="193">
        <v>-2.443740486279665</v>
      </c>
    </row>
    <row r="30" spans="1:7" ht="15.6" customHeight="1">
      <c r="A30" s="191" t="s">
        <v>179</v>
      </c>
      <c r="B30" s="192">
        <v>2620</v>
      </c>
      <c r="C30" s="192">
        <v>2278</v>
      </c>
      <c r="D30" s="192">
        <v>8457</v>
      </c>
      <c r="E30" s="192">
        <v>9341</v>
      </c>
      <c r="F30" s="193">
        <v>10.452879271609319</v>
      </c>
    </row>
    <row r="31" spans="1:7" ht="15.6" customHeight="1">
      <c r="A31" s="191" t="s">
        <v>180</v>
      </c>
      <c r="B31" s="192">
        <v>13778</v>
      </c>
      <c r="C31" s="192">
        <v>15295</v>
      </c>
      <c r="D31" s="192">
        <v>18032</v>
      </c>
      <c r="E31" s="192">
        <v>20707</v>
      </c>
      <c r="F31" s="193">
        <v>14.83473824312334</v>
      </c>
    </row>
    <row r="32" spans="1:7" ht="15.6" customHeight="1">
      <c r="A32" s="191" t="s">
        <v>181</v>
      </c>
      <c r="B32" s="192">
        <v>151777</v>
      </c>
      <c r="C32" s="192">
        <v>125935</v>
      </c>
      <c r="D32" s="192">
        <v>496217</v>
      </c>
      <c r="E32" s="192">
        <v>456190</v>
      </c>
      <c r="F32" s="193">
        <v>-8.0664306140257196</v>
      </c>
    </row>
    <row r="33" spans="1:6" ht="15.6" customHeight="1">
      <c r="A33" s="191" t="s">
        <v>182</v>
      </c>
      <c r="B33" s="192">
        <v>24119</v>
      </c>
      <c r="C33" s="192">
        <v>21549</v>
      </c>
      <c r="D33" s="192">
        <v>93366</v>
      </c>
      <c r="E33" s="192">
        <v>80237</v>
      </c>
      <c r="F33" s="193">
        <v>-14.06186406186406</v>
      </c>
    </row>
    <row r="34" spans="1:6" ht="15.6" customHeight="1">
      <c r="A34" s="191" t="s">
        <v>183</v>
      </c>
      <c r="B34" s="192">
        <v>252</v>
      </c>
      <c r="C34" s="192">
        <v>0</v>
      </c>
      <c r="D34" s="192">
        <v>252</v>
      </c>
      <c r="E34" s="192">
        <v>0</v>
      </c>
      <c r="F34" s="193">
        <v>-100</v>
      </c>
    </row>
    <row r="35" spans="1:6" ht="15.6" customHeight="1">
      <c r="A35" s="159" t="s">
        <v>153</v>
      </c>
      <c r="B35" s="78">
        <f>SUM(B7:B34)</f>
        <v>3416435</v>
      </c>
      <c r="C35" s="79">
        <f>SUM(C7:C34)</f>
        <v>3407532</v>
      </c>
      <c r="D35" s="78">
        <f>SUM(D7:D34)</f>
        <v>14066658</v>
      </c>
      <c r="E35" s="80">
        <f>SUM(E7:E34)</f>
        <v>13866330</v>
      </c>
      <c r="F35" s="142">
        <f>E35*100/D35-100</f>
        <v>-1.4241335788500749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6" priority="2">
      <formula>MOD(ROW(),2)=0</formula>
    </cfRule>
  </conditionalFormatting>
  <conditionalFormatting sqref="F7:F35">
    <cfRule type="expression" dxfId="25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67E2-4C30-40E0-832B-EA3EA3AE0E1D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13"/>
    </row>
    <row r="8" spans="1:14" ht="15.6" customHeight="1">
      <c r="A8" s="191" t="s">
        <v>11</v>
      </c>
      <c r="B8" s="192">
        <v>11555</v>
      </c>
      <c r="C8" s="192">
        <v>7296</v>
      </c>
      <c r="D8" s="192">
        <v>50039</v>
      </c>
      <c r="E8" s="192">
        <v>49454</v>
      </c>
      <c r="F8" s="193">
        <v>-1.169088111273211</v>
      </c>
      <c r="G8" s="6"/>
    </row>
    <row r="9" spans="1:14" ht="15.6" customHeight="1">
      <c r="A9" s="191" t="s">
        <v>8</v>
      </c>
      <c r="B9" s="192">
        <v>26844</v>
      </c>
      <c r="C9" s="192">
        <v>28368</v>
      </c>
      <c r="D9" s="192">
        <v>154327</v>
      </c>
      <c r="E9" s="192">
        <v>147203</v>
      </c>
      <c r="F9" s="193">
        <v>-4.6161721539328786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379162</v>
      </c>
      <c r="C11" s="192">
        <v>415613</v>
      </c>
      <c r="D11" s="192">
        <v>1826337</v>
      </c>
      <c r="E11" s="192">
        <v>1795765</v>
      </c>
      <c r="F11" s="193">
        <v>-1.6739517405604829</v>
      </c>
    </row>
    <row r="12" spans="1:14" ht="15.6" customHeight="1">
      <c r="A12" s="191" t="s">
        <v>6</v>
      </c>
      <c r="B12" s="192">
        <v>3865</v>
      </c>
      <c r="C12" s="192">
        <v>3405</v>
      </c>
      <c r="D12" s="192">
        <v>15369</v>
      </c>
      <c r="E12" s="192">
        <v>14897</v>
      </c>
      <c r="F12" s="193">
        <v>-3.0711171839416949</v>
      </c>
    </row>
    <row r="13" spans="1:14" ht="15.6" customHeight="1">
      <c r="A13" s="191" t="s">
        <v>175</v>
      </c>
      <c r="B13" s="192">
        <v>698043</v>
      </c>
      <c r="C13" s="192">
        <v>708492</v>
      </c>
      <c r="D13" s="192">
        <v>2122825</v>
      </c>
      <c r="E13" s="192">
        <v>2040687</v>
      </c>
      <c r="F13" s="193">
        <v>-3.8692779668601962</v>
      </c>
    </row>
    <row r="14" spans="1:14" ht="15.6" customHeight="1">
      <c r="A14" s="191" t="s">
        <v>148</v>
      </c>
      <c r="B14" s="192">
        <v>111618</v>
      </c>
      <c r="C14" s="192">
        <v>122308</v>
      </c>
      <c r="D14" s="192">
        <v>472391</v>
      </c>
      <c r="E14" s="192">
        <v>488181</v>
      </c>
      <c r="F14" s="193">
        <v>3.3425700320285472</v>
      </c>
    </row>
    <row r="15" spans="1:14" ht="15.6" customHeight="1">
      <c r="A15" s="191" t="s">
        <v>145</v>
      </c>
      <c r="B15" s="192">
        <v>15661</v>
      </c>
      <c r="C15" s="192">
        <v>15414</v>
      </c>
      <c r="D15" s="192">
        <v>45279</v>
      </c>
      <c r="E15" s="192">
        <v>41488</v>
      </c>
      <c r="F15" s="193">
        <v>-8.3725347291238705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0</v>
      </c>
      <c r="E16" s="192">
        <v>0</v>
      </c>
      <c r="F16" s="193" t="s">
        <v>151</v>
      </c>
      <c r="G16" s="1"/>
    </row>
    <row r="17" spans="1:7" ht="15.6" customHeight="1">
      <c r="A17" s="191" t="s">
        <v>150</v>
      </c>
      <c r="B17" s="192">
        <v>0</v>
      </c>
      <c r="C17" s="192">
        <v>0</v>
      </c>
      <c r="D17" s="192">
        <v>0</v>
      </c>
      <c r="E17" s="192">
        <v>0</v>
      </c>
      <c r="F17" s="193" t="s">
        <v>151</v>
      </c>
      <c r="G17" s="2"/>
    </row>
    <row r="18" spans="1:7" ht="15.6" customHeight="1">
      <c r="A18" s="191" t="s">
        <v>147</v>
      </c>
      <c r="B18" s="192">
        <v>153827</v>
      </c>
      <c r="C18" s="192">
        <v>150686</v>
      </c>
      <c r="D18" s="192">
        <v>721400</v>
      </c>
      <c r="E18" s="192">
        <v>654311</v>
      </c>
      <c r="F18" s="193">
        <v>-9.2998336567784889</v>
      </c>
    </row>
    <row r="19" spans="1:7" ht="15.6" customHeight="1">
      <c r="A19" s="191" t="s">
        <v>143</v>
      </c>
      <c r="B19" s="192">
        <v>0</v>
      </c>
      <c r="C19" s="192">
        <v>0</v>
      </c>
      <c r="D19" s="192">
        <v>0</v>
      </c>
      <c r="E19" s="192">
        <v>0</v>
      </c>
      <c r="F19" s="193" t="s">
        <v>151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0</v>
      </c>
      <c r="E20" s="192">
        <v>5</v>
      </c>
      <c r="F20" s="193" t="s">
        <v>151</v>
      </c>
    </row>
    <row r="21" spans="1:7" ht="15.6" customHeight="1">
      <c r="A21" s="191" t="s">
        <v>149</v>
      </c>
      <c r="B21" s="192">
        <v>4115</v>
      </c>
      <c r="C21" s="192">
        <v>4283</v>
      </c>
      <c r="D21" s="192">
        <v>17272</v>
      </c>
      <c r="E21" s="192">
        <v>16526</v>
      </c>
      <c r="F21" s="193">
        <v>-4.3191292264937431</v>
      </c>
    </row>
    <row r="22" spans="1:7" ht="15.6" customHeight="1">
      <c r="A22" s="191" t="s">
        <v>146</v>
      </c>
      <c r="B22" s="192">
        <v>125279</v>
      </c>
      <c r="C22" s="192">
        <v>124038</v>
      </c>
      <c r="D22" s="192">
        <v>560174</v>
      </c>
      <c r="E22" s="192">
        <v>527555</v>
      </c>
      <c r="F22" s="193">
        <v>-5.8230121355150422</v>
      </c>
    </row>
    <row r="23" spans="1:7" ht="15.6" customHeight="1">
      <c r="A23" s="191" t="s">
        <v>165</v>
      </c>
      <c r="B23" s="192">
        <v>22181</v>
      </c>
      <c r="C23" s="192">
        <v>25417</v>
      </c>
      <c r="D23" s="192">
        <v>110982</v>
      </c>
      <c r="E23" s="192">
        <v>118143</v>
      </c>
      <c r="F23" s="193">
        <v>6.4523976861112553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35151</v>
      </c>
      <c r="C25" s="192">
        <v>39897</v>
      </c>
      <c r="D25" s="192">
        <v>174986</v>
      </c>
      <c r="E25" s="192">
        <v>196781</v>
      </c>
      <c r="F25" s="193">
        <v>12.45528213685667</v>
      </c>
    </row>
    <row r="26" spans="1:7" ht="15.6" customHeight="1">
      <c r="A26" s="191" t="s">
        <v>152</v>
      </c>
      <c r="B26" s="192">
        <v>7606</v>
      </c>
      <c r="C26" s="192">
        <v>8675</v>
      </c>
      <c r="D26" s="192">
        <v>34435</v>
      </c>
      <c r="E26" s="192">
        <v>38475</v>
      </c>
      <c r="F26" s="193">
        <v>11.73224916509365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3</v>
      </c>
      <c r="E27" s="192">
        <v>0</v>
      </c>
      <c r="F27" s="193">
        <v>-100</v>
      </c>
    </row>
    <row r="28" spans="1:7" ht="15.6" customHeight="1">
      <c r="A28" s="191" t="s">
        <v>177</v>
      </c>
      <c r="B28" s="192">
        <v>455336</v>
      </c>
      <c r="C28" s="192">
        <v>449715</v>
      </c>
      <c r="D28" s="192">
        <v>2269087</v>
      </c>
      <c r="E28" s="192">
        <v>2199393</v>
      </c>
      <c r="F28" s="193">
        <v>-3.0714556118826688</v>
      </c>
    </row>
    <row r="29" spans="1:7" ht="15.6" customHeight="1">
      <c r="A29" s="191" t="s">
        <v>178</v>
      </c>
      <c r="B29" s="192">
        <v>22763</v>
      </c>
      <c r="C29" s="192">
        <v>21922</v>
      </c>
      <c r="D29" s="192">
        <v>62019</v>
      </c>
      <c r="E29" s="192">
        <v>59424</v>
      </c>
      <c r="F29" s="193">
        <v>-4.1842016156339241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0</v>
      </c>
      <c r="F30" s="193" t="s">
        <v>151</v>
      </c>
    </row>
    <row r="31" spans="1:7" ht="15.6" customHeight="1">
      <c r="A31" s="191" t="s">
        <v>180</v>
      </c>
      <c r="B31" s="192">
        <v>0</v>
      </c>
      <c r="C31" s="192">
        <v>0</v>
      </c>
      <c r="D31" s="192">
        <v>0</v>
      </c>
      <c r="E31" s="192">
        <v>19</v>
      </c>
      <c r="F31" s="193" t="s">
        <v>151</v>
      </c>
    </row>
    <row r="32" spans="1:7" ht="15.6" customHeight="1">
      <c r="A32" s="191" t="s">
        <v>181</v>
      </c>
      <c r="B32" s="192">
        <v>58845</v>
      </c>
      <c r="C32" s="192">
        <v>56949</v>
      </c>
      <c r="D32" s="192">
        <v>272237</v>
      </c>
      <c r="E32" s="192">
        <v>274261</v>
      </c>
      <c r="F32" s="193">
        <v>0.74346984429008955</v>
      </c>
    </row>
    <row r="33" spans="1:6" ht="15.6" customHeight="1">
      <c r="A33" s="191" t="s">
        <v>182</v>
      </c>
      <c r="B33" s="192">
        <v>0</v>
      </c>
      <c r="C33" s="192">
        <v>0</v>
      </c>
      <c r="D33" s="192">
        <v>0</v>
      </c>
      <c r="E33" s="192">
        <v>0</v>
      </c>
      <c r="F33" s="193" t="s">
        <v>151</v>
      </c>
    </row>
    <row r="34" spans="1:6" ht="15.6" customHeight="1">
      <c r="A34" s="191" t="s">
        <v>183</v>
      </c>
      <c r="B34" s="192">
        <v>0</v>
      </c>
      <c r="C34" s="192">
        <v>0</v>
      </c>
      <c r="D34" s="192">
        <v>0</v>
      </c>
      <c r="E34" s="192">
        <v>0</v>
      </c>
      <c r="F34" s="193" t="s">
        <v>151</v>
      </c>
    </row>
    <row r="35" spans="1:6" ht="15.6" customHeight="1">
      <c r="A35" s="182" t="s">
        <v>153</v>
      </c>
      <c r="B35" s="181">
        <f>SUM(B7:B34)</f>
        <v>2131851</v>
      </c>
      <c r="C35" s="79">
        <f>SUM(C7:C34)</f>
        <v>2182478</v>
      </c>
      <c r="D35" s="78">
        <f>SUM(D7:D34)</f>
        <v>8909162</v>
      </c>
      <c r="E35" s="80">
        <f>SUM(E7:E34)</f>
        <v>8662568</v>
      </c>
      <c r="F35" s="142">
        <f>E35*100/D35-100</f>
        <v>-2.7678697502638272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4" priority="2">
      <formula>MOD(ROW(),2)=0</formula>
    </cfRule>
  </conditionalFormatting>
  <conditionalFormatting sqref="F7:F35">
    <cfRule type="expression" dxfId="23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F03E-5546-4F4D-95C5-8501D279F625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45803</v>
      </c>
      <c r="C7" s="192">
        <v>36268</v>
      </c>
      <c r="D7" s="192">
        <v>145250</v>
      </c>
      <c r="E7" s="192">
        <v>114543</v>
      </c>
      <c r="F7" s="193">
        <v>-21.140791738382109</v>
      </c>
      <c r="G7" s="13"/>
    </row>
    <row r="8" spans="1:14" ht="15.6" customHeight="1">
      <c r="A8" s="191" t="s">
        <v>11</v>
      </c>
      <c r="B8" s="192">
        <v>35874</v>
      </c>
      <c r="C8" s="192">
        <v>28014</v>
      </c>
      <c r="D8" s="192">
        <v>75959</v>
      </c>
      <c r="E8" s="192">
        <v>92359</v>
      </c>
      <c r="F8" s="193">
        <v>21.590594926210191</v>
      </c>
      <c r="G8" s="6"/>
    </row>
    <row r="9" spans="1:14" ht="15.6" customHeight="1">
      <c r="A9" s="191" t="s">
        <v>8</v>
      </c>
      <c r="B9" s="192">
        <v>2426</v>
      </c>
      <c r="C9" s="192">
        <v>181</v>
      </c>
      <c r="D9" s="192">
        <v>5305</v>
      </c>
      <c r="E9" s="192">
        <v>2584</v>
      </c>
      <c r="F9" s="193">
        <v>-51.291234684260132</v>
      </c>
      <c r="G9" s="6"/>
    </row>
    <row r="10" spans="1:14" ht="15.6" customHeight="1">
      <c r="A10" s="191" t="s">
        <v>10</v>
      </c>
      <c r="B10" s="192">
        <v>0</v>
      </c>
      <c r="C10" s="192">
        <v>142</v>
      </c>
      <c r="D10" s="192">
        <v>0</v>
      </c>
      <c r="E10" s="192">
        <v>142</v>
      </c>
      <c r="F10" s="193" t="s">
        <v>151</v>
      </c>
    </row>
    <row r="11" spans="1:14" ht="15.6" customHeight="1">
      <c r="A11" s="191" t="s">
        <v>9</v>
      </c>
      <c r="B11" s="192">
        <v>0</v>
      </c>
      <c r="C11" s="192">
        <v>0</v>
      </c>
      <c r="D11" s="192">
        <v>0</v>
      </c>
      <c r="E11" s="192">
        <v>0</v>
      </c>
      <c r="F11" s="193" t="s">
        <v>151</v>
      </c>
    </row>
    <row r="12" spans="1:14" ht="15.6" customHeight="1">
      <c r="A12" s="191" t="s">
        <v>6</v>
      </c>
      <c r="B12" s="192">
        <v>55003</v>
      </c>
      <c r="C12" s="192">
        <v>65476</v>
      </c>
      <c r="D12" s="192">
        <v>168752</v>
      </c>
      <c r="E12" s="192">
        <v>192044</v>
      </c>
      <c r="F12" s="193">
        <v>13.80250308144495</v>
      </c>
    </row>
    <row r="13" spans="1:14" ht="15.6" customHeight="1">
      <c r="A13" s="191" t="s">
        <v>175</v>
      </c>
      <c r="B13" s="192">
        <v>332575</v>
      </c>
      <c r="C13" s="192">
        <v>313119</v>
      </c>
      <c r="D13" s="192">
        <v>741372</v>
      </c>
      <c r="E13" s="192">
        <v>547318</v>
      </c>
      <c r="F13" s="193">
        <v>-26.174983678908831</v>
      </c>
    </row>
    <row r="14" spans="1:14" ht="15.6" customHeight="1">
      <c r="A14" s="191" t="s">
        <v>148</v>
      </c>
      <c r="B14" s="192">
        <v>492158</v>
      </c>
      <c r="C14" s="192">
        <v>503403</v>
      </c>
      <c r="D14" s="192">
        <v>1245687</v>
      </c>
      <c r="E14" s="192">
        <v>1306084</v>
      </c>
      <c r="F14" s="193">
        <v>4.8484892272296349</v>
      </c>
    </row>
    <row r="15" spans="1:14" ht="15.6" customHeight="1">
      <c r="A15" s="191" t="s">
        <v>145</v>
      </c>
      <c r="B15" s="192">
        <v>18084</v>
      </c>
      <c r="C15" s="192">
        <v>18168</v>
      </c>
      <c r="D15" s="192">
        <v>32550</v>
      </c>
      <c r="E15" s="192">
        <v>42204</v>
      </c>
      <c r="F15" s="193">
        <v>29.658986175115221</v>
      </c>
    </row>
    <row r="16" spans="1:14" ht="15.6" customHeight="1">
      <c r="A16" s="191" t="s">
        <v>144</v>
      </c>
      <c r="B16" s="192">
        <v>36867</v>
      </c>
      <c r="C16" s="192">
        <v>35699</v>
      </c>
      <c r="D16" s="192">
        <v>85476</v>
      </c>
      <c r="E16" s="192">
        <v>90989</v>
      </c>
      <c r="F16" s="193">
        <v>6.449763676353597</v>
      </c>
      <c r="G16" s="1"/>
    </row>
    <row r="17" spans="1:7" ht="15.6" customHeight="1">
      <c r="A17" s="191" t="s">
        <v>150</v>
      </c>
      <c r="B17" s="192">
        <v>362</v>
      </c>
      <c r="C17" s="192">
        <v>0</v>
      </c>
      <c r="D17" s="192">
        <v>362</v>
      </c>
      <c r="E17" s="192">
        <v>245</v>
      </c>
      <c r="F17" s="193">
        <v>-32.320441988950279</v>
      </c>
      <c r="G17" s="2"/>
    </row>
    <row r="18" spans="1:7" ht="15.6" customHeight="1">
      <c r="A18" s="191" t="s">
        <v>147</v>
      </c>
      <c r="B18" s="192">
        <v>1929</v>
      </c>
      <c r="C18" s="192">
        <v>779</v>
      </c>
      <c r="D18" s="192">
        <v>6544</v>
      </c>
      <c r="E18" s="192">
        <v>825</v>
      </c>
      <c r="F18" s="193">
        <v>-87.393031784841071</v>
      </c>
    </row>
    <row r="19" spans="1:7" ht="15.6" customHeight="1">
      <c r="A19" s="191" t="s">
        <v>143</v>
      </c>
      <c r="B19" s="192">
        <v>6770</v>
      </c>
      <c r="C19" s="192">
        <v>821</v>
      </c>
      <c r="D19" s="192">
        <v>10384</v>
      </c>
      <c r="E19" s="192">
        <v>1153</v>
      </c>
      <c r="F19" s="193">
        <v>-88.896379044684124</v>
      </c>
    </row>
    <row r="20" spans="1:7" ht="15.6" customHeight="1">
      <c r="A20" s="191" t="s">
        <v>142</v>
      </c>
      <c r="B20" s="192">
        <v>8227</v>
      </c>
      <c r="C20" s="192">
        <v>11290</v>
      </c>
      <c r="D20" s="192">
        <v>19154</v>
      </c>
      <c r="E20" s="192">
        <v>24040</v>
      </c>
      <c r="F20" s="193">
        <v>25.50903205596742</v>
      </c>
    </row>
    <row r="21" spans="1:7" ht="15.6" customHeight="1">
      <c r="A21" s="191" t="s">
        <v>149</v>
      </c>
      <c r="B21" s="192">
        <v>366</v>
      </c>
      <c r="C21" s="192">
        <v>522</v>
      </c>
      <c r="D21" s="192">
        <v>1638</v>
      </c>
      <c r="E21" s="192">
        <v>689</v>
      </c>
      <c r="F21" s="193">
        <v>-57.936507936507937</v>
      </c>
    </row>
    <row r="22" spans="1:7" ht="15.6" customHeight="1">
      <c r="A22" s="191" t="s">
        <v>146</v>
      </c>
      <c r="B22" s="192">
        <v>25513</v>
      </c>
      <c r="C22" s="192">
        <v>13860</v>
      </c>
      <c r="D22" s="192">
        <v>1175474</v>
      </c>
      <c r="E22" s="192">
        <v>1287840</v>
      </c>
      <c r="F22" s="193">
        <v>9.559207604761994</v>
      </c>
    </row>
    <row r="23" spans="1:7" ht="15.6" customHeight="1">
      <c r="A23" s="191" t="s">
        <v>165</v>
      </c>
      <c r="B23" s="192">
        <v>60436</v>
      </c>
      <c r="C23" s="192">
        <v>51694</v>
      </c>
      <c r="D23" s="192">
        <v>173875</v>
      </c>
      <c r="E23" s="192">
        <v>167765</v>
      </c>
      <c r="F23" s="193">
        <v>-3.5140186915887881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1337</v>
      </c>
      <c r="C25" s="192">
        <v>0</v>
      </c>
      <c r="D25" s="192">
        <v>3393</v>
      </c>
      <c r="E25" s="192">
        <v>4899</v>
      </c>
      <c r="F25" s="193">
        <v>44.385499557913363</v>
      </c>
    </row>
    <row r="26" spans="1:7" ht="15.6" customHeight="1">
      <c r="A26" s="191" t="s">
        <v>152</v>
      </c>
      <c r="B26" s="192">
        <v>3645</v>
      </c>
      <c r="C26" s="192">
        <v>13720</v>
      </c>
      <c r="D26" s="192">
        <v>16858</v>
      </c>
      <c r="E26" s="192">
        <v>29938</v>
      </c>
      <c r="F26" s="193">
        <v>77.589275121603976</v>
      </c>
    </row>
    <row r="27" spans="1:7" ht="15.6" customHeight="1">
      <c r="A27" s="191" t="s">
        <v>173</v>
      </c>
      <c r="B27" s="192">
        <v>0</v>
      </c>
      <c r="C27" s="192">
        <v>142</v>
      </c>
      <c r="D27" s="192">
        <v>419</v>
      </c>
      <c r="E27" s="192">
        <v>714</v>
      </c>
      <c r="F27" s="193">
        <v>70.405727923627694</v>
      </c>
    </row>
    <row r="28" spans="1:7" ht="15.6" customHeight="1">
      <c r="A28" s="191" t="s">
        <v>177</v>
      </c>
      <c r="B28" s="192">
        <v>18926</v>
      </c>
      <c r="C28" s="192">
        <v>17146</v>
      </c>
      <c r="D28" s="192">
        <v>894055</v>
      </c>
      <c r="E28" s="192">
        <v>993477</v>
      </c>
      <c r="F28" s="193">
        <v>11.12034494522149</v>
      </c>
    </row>
    <row r="29" spans="1:7" ht="15.6" customHeight="1">
      <c r="A29" s="191" t="s">
        <v>178</v>
      </c>
      <c r="B29" s="192">
        <v>4582</v>
      </c>
      <c r="C29" s="192">
        <v>6502</v>
      </c>
      <c r="D29" s="192">
        <v>10902</v>
      </c>
      <c r="E29" s="192">
        <v>11715</v>
      </c>
      <c r="F29" s="193">
        <v>7.4573472757292194</v>
      </c>
    </row>
    <row r="30" spans="1:7" ht="15.6" customHeight="1">
      <c r="A30" s="191" t="s">
        <v>179</v>
      </c>
      <c r="B30" s="192">
        <v>2620</v>
      </c>
      <c r="C30" s="192">
        <v>2278</v>
      </c>
      <c r="D30" s="192">
        <v>8457</v>
      </c>
      <c r="E30" s="192">
        <v>9341</v>
      </c>
      <c r="F30" s="193">
        <v>10.452879271609319</v>
      </c>
    </row>
    <row r="31" spans="1:7" ht="15.6" customHeight="1">
      <c r="A31" s="191" t="s">
        <v>180</v>
      </c>
      <c r="B31" s="192">
        <v>13778</v>
      </c>
      <c r="C31" s="192">
        <v>15295</v>
      </c>
      <c r="D31" s="192">
        <v>18032</v>
      </c>
      <c r="E31" s="192">
        <v>20688</v>
      </c>
      <c r="F31" s="193">
        <v>14.72937000887312</v>
      </c>
    </row>
    <row r="32" spans="1:7" ht="15.6" customHeight="1">
      <c r="A32" s="191" t="s">
        <v>181</v>
      </c>
      <c r="B32" s="192">
        <v>92932</v>
      </c>
      <c r="C32" s="192">
        <v>68986</v>
      </c>
      <c r="D32" s="192">
        <v>223980</v>
      </c>
      <c r="E32" s="192">
        <v>181929</v>
      </c>
      <c r="F32" s="193">
        <v>-18.774444146798832</v>
      </c>
    </row>
    <row r="33" spans="1:6" ht="15.6" customHeight="1">
      <c r="A33" s="191" t="s">
        <v>182</v>
      </c>
      <c r="B33" s="192">
        <v>24119</v>
      </c>
      <c r="C33" s="192">
        <v>21549</v>
      </c>
      <c r="D33" s="192">
        <v>93366</v>
      </c>
      <c r="E33" s="192">
        <v>80237</v>
      </c>
      <c r="F33" s="193">
        <v>-14.06186406186406</v>
      </c>
    </row>
    <row r="34" spans="1:6" ht="15.6" customHeight="1">
      <c r="A34" s="191" t="s">
        <v>183</v>
      </c>
      <c r="B34" s="192">
        <v>252</v>
      </c>
      <c r="C34" s="192">
        <v>0</v>
      </c>
      <c r="D34" s="192">
        <v>252</v>
      </c>
      <c r="E34" s="192">
        <v>0</v>
      </c>
      <c r="F34" s="193">
        <v>-100</v>
      </c>
    </row>
    <row r="35" spans="1:6" ht="15.6" customHeight="1">
      <c r="A35" s="182" t="s">
        <v>153</v>
      </c>
      <c r="B35" s="78">
        <f>SUM(B7:B34)</f>
        <v>1284584</v>
      </c>
      <c r="C35" s="79">
        <f>SUM(C7:C34)</f>
        <v>1225054</v>
      </c>
      <c r="D35" s="78">
        <f>SUM(D7:D34)</f>
        <v>5157496</v>
      </c>
      <c r="E35" s="181">
        <f>SUM(E7:E34)</f>
        <v>5203762</v>
      </c>
      <c r="F35" s="142">
        <f>E35*100/D35-100</f>
        <v>0.89706322603061039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2" priority="2">
      <formula>MOD(ROW(),2)=0</formula>
    </cfRule>
  </conditionalFormatting>
  <conditionalFormatting sqref="F7:F35">
    <cfRule type="expression" dxfId="21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2F6C-B1B1-43A0-A96E-79118899979A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192">
        <v>0</v>
      </c>
      <c r="E7" s="192">
        <v>0</v>
      </c>
      <c r="F7" s="193" t="s">
        <v>151</v>
      </c>
      <c r="G7" s="37"/>
    </row>
    <row r="8" spans="1:14" ht="15.6" customHeight="1">
      <c r="A8" s="191" t="s">
        <v>11</v>
      </c>
      <c r="B8" s="192">
        <v>5152</v>
      </c>
      <c r="C8" s="192">
        <v>4631</v>
      </c>
      <c r="D8" s="192">
        <v>21456</v>
      </c>
      <c r="E8" s="192">
        <v>27053</v>
      </c>
      <c r="F8" s="193">
        <v>26.085943325876219</v>
      </c>
      <c r="G8" s="6"/>
    </row>
    <row r="9" spans="1:14" ht="15.6" customHeight="1">
      <c r="A9" s="191" t="s">
        <v>8</v>
      </c>
      <c r="B9" s="192">
        <v>8670</v>
      </c>
      <c r="C9" s="192">
        <v>10233</v>
      </c>
      <c r="D9" s="192">
        <v>49795</v>
      </c>
      <c r="E9" s="192">
        <v>50509</v>
      </c>
      <c r="F9" s="193">
        <v>1.4338789035043651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  <c r="D10" s="192">
        <v>0</v>
      </c>
      <c r="E10" s="192">
        <v>0</v>
      </c>
      <c r="F10" s="193" t="s">
        <v>151</v>
      </c>
    </row>
    <row r="11" spans="1:14" ht="15.6" customHeight="1">
      <c r="A11" s="191" t="s">
        <v>9</v>
      </c>
      <c r="B11" s="192">
        <v>80358</v>
      </c>
      <c r="C11" s="192">
        <v>89595</v>
      </c>
      <c r="D11" s="192">
        <v>401360</v>
      </c>
      <c r="E11" s="192">
        <v>392800</v>
      </c>
      <c r="F11" s="193">
        <v>-2.1327486545744421</v>
      </c>
    </row>
    <row r="12" spans="1:14" ht="15.6" customHeight="1">
      <c r="A12" s="191" t="s">
        <v>6</v>
      </c>
      <c r="B12" s="192">
        <v>2294</v>
      </c>
      <c r="C12" s="192">
        <v>2103</v>
      </c>
      <c r="D12" s="192">
        <v>9381</v>
      </c>
      <c r="E12" s="192">
        <v>9195</v>
      </c>
      <c r="F12" s="193">
        <v>-1.9827310521266379</v>
      </c>
    </row>
    <row r="13" spans="1:14" ht="15.6" customHeight="1">
      <c r="A13" s="191" t="s">
        <v>175</v>
      </c>
      <c r="B13" s="192">
        <v>124920</v>
      </c>
      <c r="C13" s="192">
        <v>124661</v>
      </c>
      <c r="D13" s="192">
        <v>451880</v>
      </c>
      <c r="E13" s="192">
        <v>436040</v>
      </c>
      <c r="F13" s="193">
        <v>-3.5053554040895851</v>
      </c>
    </row>
    <row r="14" spans="1:14" ht="15.6" customHeight="1">
      <c r="A14" s="191" t="s">
        <v>148</v>
      </c>
      <c r="B14" s="192">
        <v>36942</v>
      </c>
      <c r="C14" s="192">
        <v>40361</v>
      </c>
      <c r="D14" s="192">
        <v>147181</v>
      </c>
      <c r="E14" s="192">
        <v>153498</v>
      </c>
      <c r="F14" s="193">
        <v>4.2919942112093281</v>
      </c>
    </row>
    <row r="15" spans="1:14" ht="15.6" customHeight="1">
      <c r="A15" s="191" t="s">
        <v>145</v>
      </c>
      <c r="B15" s="192">
        <v>8291</v>
      </c>
      <c r="C15" s="192">
        <v>8002</v>
      </c>
      <c r="D15" s="192">
        <v>21979</v>
      </c>
      <c r="E15" s="192">
        <v>20697</v>
      </c>
      <c r="F15" s="193">
        <v>-5.8328404386004848</v>
      </c>
    </row>
    <row r="16" spans="1:14" ht="15.6" customHeight="1">
      <c r="A16" s="191" t="s">
        <v>144</v>
      </c>
      <c r="B16" s="192">
        <v>0</v>
      </c>
      <c r="C16" s="192">
        <v>0</v>
      </c>
      <c r="D16" s="192">
        <v>0</v>
      </c>
      <c r="E16" s="192">
        <v>0</v>
      </c>
      <c r="F16" s="193" t="s">
        <v>151</v>
      </c>
      <c r="G16" s="1"/>
    </row>
    <row r="17" spans="1:7" ht="15.6" customHeight="1">
      <c r="A17" s="191" t="s">
        <v>150</v>
      </c>
      <c r="B17" s="192">
        <v>0</v>
      </c>
      <c r="C17" s="192">
        <v>0</v>
      </c>
      <c r="D17" s="192">
        <v>0</v>
      </c>
      <c r="E17" s="192">
        <v>0</v>
      </c>
      <c r="F17" s="193" t="s">
        <v>151</v>
      </c>
      <c r="G17" s="2"/>
    </row>
    <row r="18" spans="1:7" ht="15.6" customHeight="1">
      <c r="A18" s="191" t="s">
        <v>147</v>
      </c>
      <c r="B18" s="192">
        <v>39500</v>
      </c>
      <c r="C18" s="192">
        <v>36110</v>
      </c>
      <c r="D18" s="192">
        <v>186754</v>
      </c>
      <c r="E18" s="192">
        <v>156837</v>
      </c>
      <c r="F18" s="193">
        <v>-16.01946946250148</v>
      </c>
    </row>
    <row r="19" spans="1:7" ht="15.6" customHeight="1">
      <c r="A19" s="191" t="s">
        <v>143</v>
      </c>
      <c r="B19" s="192">
        <v>0</v>
      </c>
      <c r="C19" s="192">
        <v>0</v>
      </c>
      <c r="D19" s="192">
        <v>0</v>
      </c>
      <c r="E19" s="192">
        <v>0</v>
      </c>
      <c r="F19" s="193" t="s">
        <v>151</v>
      </c>
    </row>
    <row r="20" spans="1:7" ht="15.6" customHeight="1">
      <c r="A20" s="191" t="s">
        <v>142</v>
      </c>
      <c r="B20" s="192">
        <v>0</v>
      </c>
      <c r="C20" s="192">
        <v>0</v>
      </c>
      <c r="D20" s="192">
        <v>0</v>
      </c>
      <c r="E20" s="192">
        <v>0</v>
      </c>
      <c r="F20" s="193" t="s">
        <v>151</v>
      </c>
    </row>
    <row r="21" spans="1:7" ht="15.6" customHeight="1">
      <c r="A21" s="191" t="s">
        <v>149</v>
      </c>
      <c r="B21" s="192">
        <v>2608</v>
      </c>
      <c r="C21" s="192">
        <v>2739</v>
      </c>
      <c r="D21" s="192">
        <v>10610</v>
      </c>
      <c r="E21" s="192">
        <v>10424</v>
      </c>
      <c r="F21" s="193">
        <v>-1.7530631479736061</v>
      </c>
    </row>
    <row r="22" spans="1:7" ht="15.6" customHeight="1">
      <c r="A22" s="191" t="s">
        <v>146</v>
      </c>
      <c r="B22" s="192">
        <v>54403</v>
      </c>
      <c r="C22" s="192">
        <v>54944</v>
      </c>
      <c r="D22" s="192">
        <v>245206</v>
      </c>
      <c r="E22" s="192">
        <v>234751</v>
      </c>
      <c r="F22" s="193">
        <v>-4.2637618981591032</v>
      </c>
    </row>
    <row r="23" spans="1:7" ht="15.6" customHeight="1">
      <c r="A23" s="191" t="s">
        <v>165</v>
      </c>
      <c r="B23" s="192">
        <v>4727</v>
      </c>
      <c r="C23" s="192">
        <v>5837</v>
      </c>
      <c r="D23" s="192">
        <v>24885</v>
      </c>
      <c r="E23" s="192">
        <v>27930</v>
      </c>
      <c r="F23" s="193">
        <v>12.23628691983123</v>
      </c>
    </row>
    <row r="24" spans="1:7" ht="15.6" customHeight="1">
      <c r="A24" s="191" t="s">
        <v>141</v>
      </c>
      <c r="B24" s="192">
        <v>0</v>
      </c>
      <c r="C24" s="192">
        <v>0</v>
      </c>
      <c r="D24" s="192">
        <v>0</v>
      </c>
      <c r="E24" s="192">
        <v>0</v>
      </c>
      <c r="F24" s="193" t="s">
        <v>151</v>
      </c>
    </row>
    <row r="25" spans="1:7" ht="15.6" customHeight="1">
      <c r="A25" s="191" t="s">
        <v>140</v>
      </c>
      <c r="B25" s="192">
        <v>8514</v>
      </c>
      <c r="C25" s="192">
        <v>11330</v>
      </c>
      <c r="D25" s="192">
        <v>44742</v>
      </c>
      <c r="E25" s="192">
        <v>55194</v>
      </c>
      <c r="F25" s="193">
        <v>23.36060077779268</v>
      </c>
    </row>
    <row r="26" spans="1:7" ht="15.6" customHeight="1">
      <c r="A26" s="191" t="s">
        <v>152</v>
      </c>
      <c r="B26" s="192">
        <v>1926</v>
      </c>
      <c r="C26" s="192">
        <v>3106</v>
      </c>
      <c r="D26" s="192">
        <v>9405</v>
      </c>
      <c r="E26" s="192">
        <v>13031</v>
      </c>
      <c r="F26" s="193">
        <v>38.553960659223797</v>
      </c>
    </row>
    <row r="27" spans="1:7" ht="15.6" customHeight="1">
      <c r="A27" s="191" t="s">
        <v>173</v>
      </c>
      <c r="B27" s="192">
        <v>0</v>
      </c>
      <c r="C27" s="192">
        <v>0</v>
      </c>
      <c r="D27" s="192">
        <v>0</v>
      </c>
      <c r="E27" s="192">
        <v>0</v>
      </c>
      <c r="F27" s="193" t="s">
        <v>151</v>
      </c>
    </row>
    <row r="28" spans="1:7" ht="15.6" customHeight="1">
      <c r="A28" s="191" t="s">
        <v>177</v>
      </c>
      <c r="B28" s="192">
        <v>153667</v>
      </c>
      <c r="C28" s="192">
        <v>155311</v>
      </c>
      <c r="D28" s="192">
        <v>715952</v>
      </c>
      <c r="E28" s="192">
        <v>700554</v>
      </c>
      <c r="F28" s="193">
        <v>-2.150702840413885</v>
      </c>
    </row>
    <row r="29" spans="1:7" ht="15.6" customHeight="1">
      <c r="A29" s="191" t="s">
        <v>178</v>
      </c>
      <c r="B29" s="192">
        <v>11831</v>
      </c>
      <c r="C29" s="192">
        <v>11531</v>
      </c>
      <c r="D29" s="192">
        <v>30684</v>
      </c>
      <c r="E29" s="192">
        <v>29899</v>
      </c>
      <c r="F29" s="193">
        <v>-2.558336592360845</v>
      </c>
    </row>
    <row r="30" spans="1:7" ht="15.6" customHeight="1">
      <c r="A30" s="191" t="s">
        <v>179</v>
      </c>
      <c r="B30" s="192">
        <v>0</v>
      </c>
      <c r="C30" s="192">
        <v>0</v>
      </c>
      <c r="D30" s="192">
        <v>0</v>
      </c>
      <c r="E30" s="192">
        <v>0</v>
      </c>
      <c r="F30" s="193" t="s">
        <v>151</v>
      </c>
    </row>
    <row r="31" spans="1:7" ht="15.6" customHeight="1">
      <c r="A31" s="191" t="s">
        <v>180</v>
      </c>
      <c r="B31" s="192">
        <v>0</v>
      </c>
      <c r="C31" s="192">
        <v>0</v>
      </c>
      <c r="D31" s="192">
        <v>0</v>
      </c>
      <c r="E31" s="192">
        <v>0</v>
      </c>
      <c r="F31" s="193" t="s">
        <v>151</v>
      </c>
    </row>
    <row r="32" spans="1:7" ht="15.6" customHeight="1">
      <c r="A32" s="191" t="s">
        <v>181</v>
      </c>
      <c r="B32" s="192">
        <v>16727</v>
      </c>
      <c r="C32" s="192">
        <v>16328</v>
      </c>
      <c r="D32" s="192">
        <v>78342</v>
      </c>
      <c r="E32" s="192">
        <v>82505</v>
      </c>
      <c r="F32" s="193">
        <v>5.313880166449664</v>
      </c>
    </row>
    <row r="33" spans="1:6" ht="15.6" customHeight="1">
      <c r="A33" s="191" t="s">
        <v>182</v>
      </c>
      <c r="B33" s="192">
        <v>0</v>
      </c>
      <c r="C33" s="192">
        <v>0</v>
      </c>
      <c r="D33" s="192">
        <v>0</v>
      </c>
      <c r="E33" s="192">
        <v>0</v>
      </c>
      <c r="F33" s="193" t="s">
        <v>151</v>
      </c>
    </row>
    <row r="34" spans="1:6" ht="15.6" customHeight="1">
      <c r="A34" s="191" t="s">
        <v>183</v>
      </c>
      <c r="B34" s="192">
        <v>0</v>
      </c>
      <c r="C34" s="192">
        <v>0</v>
      </c>
      <c r="D34" s="192">
        <v>0</v>
      </c>
      <c r="E34" s="192">
        <v>0</v>
      </c>
      <c r="F34" s="193" t="s">
        <v>151</v>
      </c>
    </row>
    <row r="35" spans="1:6" ht="15.6" customHeight="1">
      <c r="A35" s="159" t="s">
        <v>153</v>
      </c>
      <c r="B35" s="78">
        <f>SUM(B7:B34)</f>
        <v>560530</v>
      </c>
      <c r="C35" s="79">
        <f>SUM(C7:C34)</f>
        <v>576822</v>
      </c>
      <c r="D35" s="181">
        <f>SUM(D7:D34)</f>
        <v>2449612</v>
      </c>
      <c r="E35" s="181">
        <f>SUM(E7:E34)</f>
        <v>2400917</v>
      </c>
      <c r="F35" s="142">
        <f>E35*100/D35-100</f>
        <v>-1.9878658334462784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0" priority="2">
      <formula>MOD(ROW(),2)=0</formula>
    </cfRule>
  </conditionalFormatting>
  <conditionalFormatting sqref="F7:F35">
    <cfRule type="expression" dxfId="19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DA22-CBC3-43A6-A973-8CB77B69B7D5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41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3" t="s">
        <v>1</v>
      </c>
      <c r="B5" s="200" t="s">
        <v>176</v>
      </c>
      <c r="C5" s="200"/>
      <c r="D5" s="200" t="s">
        <v>0</v>
      </c>
      <c r="E5" s="200"/>
      <c r="F5" s="200"/>
      <c r="G5" s="6"/>
      <c r="M5" s="33"/>
      <c r="N5" s="74" t="s">
        <v>172</v>
      </c>
    </row>
    <row r="6" spans="1:14" ht="15.6" customHeight="1">
      <c r="A6" s="213"/>
      <c r="B6" s="167">
        <v>2025</v>
      </c>
      <c r="C6" s="167">
        <v>2026</v>
      </c>
      <c r="D6" s="167">
        <v>2025</v>
      </c>
      <c r="E6" s="167">
        <v>2026</v>
      </c>
      <c r="F6" s="156" t="s">
        <v>7</v>
      </c>
      <c r="G6" s="6"/>
    </row>
    <row r="7" spans="1:14" ht="15.6" customHeight="1">
      <c r="A7" s="191" t="s">
        <v>18</v>
      </c>
      <c r="B7" s="192">
        <v>0</v>
      </c>
      <c r="C7" s="192">
        <v>0</v>
      </c>
      <c r="D7" s="76"/>
      <c r="E7" s="77"/>
      <c r="F7" s="158"/>
      <c r="G7" s="13"/>
    </row>
    <row r="8" spans="1:14" ht="15.6" customHeight="1">
      <c r="A8" s="191" t="s">
        <v>11</v>
      </c>
      <c r="B8" s="192">
        <v>1116</v>
      </c>
      <c r="C8" s="192">
        <v>4512</v>
      </c>
      <c r="F8" s="18"/>
      <c r="G8" s="6"/>
    </row>
    <row r="9" spans="1:14" ht="15.6" customHeight="1">
      <c r="A9" s="191" t="s">
        <v>8</v>
      </c>
      <c r="B9" s="192">
        <v>188</v>
      </c>
      <c r="C9" s="192">
        <v>450</v>
      </c>
      <c r="G9" s="6"/>
    </row>
    <row r="10" spans="1:14" ht="15.6" customHeight="1">
      <c r="A10" s="191" t="s">
        <v>10</v>
      </c>
      <c r="B10" s="192">
        <v>0</v>
      </c>
      <c r="C10" s="192">
        <v>0</v>
      </c>
    </row>
    <row r="11" spans="1:14" ht="15.6" customHeight="1">
      <c r="A11" s="191" t="s">
        <v>9</v>
      </c>
      <c r="B11" s="192">
        <v>717</v>
      </c>
      <c r="C11" s="192">
        <v>591</v>
      </c>
    </row>
    <row r="12" spans="1:14" ht="15.6" customHeight="1">
      <c r="A12" s="191" t="s">
        <v>6</v>
      </c>
      <c r="B12" s="192">
        <v>2072</v>
      </c>
      <c r="C12" s="192">
        <v>2013</v>
      </c>
    </row>
    <row r="13" spans="1:14" ht="15.6" customHeight="1">
      <c r="A13" s="191" t="s">
        <v>175</v>
      </c>
      <c r="B13" s="192">
        <v>28939</v>
      </c>
      <c r="C13" s="192">
        <v>15793</v>
      </c>
    </row>
    <row r="14" spans="1:14" ht="15.6" customHeight="1">
      <c r="A14" s="191" t="s">
        <v>148</v>
      </c>
      <c r="B14" s="192">
        <v>72004</v>
      </c>
      <c r="C14" s="192">
        <v>70286</v>
      </c>
    </row>
    <row r="15" spans="1:14" ht="15.6" customHeight="1">
      <c r="A15" s="191" t="s">
        <v>145</v>
      </c>
      <c r="B15" s="192">
        <v>2922</v>
      </c>
      <c r="C15" s="192">
        <v>2651</v>
      </c>
    </row>
    <row r="16" spans="1:14" ht="15.6" customHeight="1">
      <c r="A16" s="191" t="s">
        <v>144</v>
      </c>
      <c r="B16" s="192">
        <v>0</v>
      </c>
      <c r="C16" s="192">
        <v>0</v>
      </c>
      <c r="G16" s="1"/>
    </row>
    <row r="17" spans="1:7" ht="15.6" customHeight="1">
      <c r="A17" s="191" t="s">
        <v>150</v>
      </c>
      <c r="B17" s="192">
        <v>1</v>
      </c>
      <c r="C17" s="192">
        <v>4</v>
      </c>
      <c r="G17" s="2"/>
    </row>
    <row r="18" spans="1:7" ht="15.6" customHeight="1">
      <c r="A18" s="191" t="s">
        <v>147</v>
      </c>
      <c r="B18" s="192">
        <v>138</v>
      </c>
      <c r="C18" s="192">
        <v>142</v>
      </c>
    </row>
    <row r="19" spans="1:7" ht="15.6" customHeight="1">
      <c r="A19" s="191" t="s">
        <v>143</v>
      </c>
      <c r="B19" s="192">
        <v>0</v>
      </c>
      <c r="C19" s="192">
        <v>2</v>
      </c>
    </row>
    <row r="20" spans="1:7" ht="15.6" customHeight="1">
      <c r="A20" s="191" t="s">
        <v>142</v>
      </c>
      <c r="B20" s="192">
        <v>0</v>
      </c>
      <c r="C20" s="192">
        <v>113</v>
      </c>
    </row>
    <row r="21" spans="1:7" ht="15.6" customHeight="1">
      <c r="A21" s="191" t="s">
        <v>149</v>
      </c>
      <c r="B21" s="192">
        <v>3162</v>
      </c>
      <c r="C21" s="192">
        <v>1463</v>
      </c>
    </row>
    <row r="22" spans="1:7" ht="15.6" customHeight="1">
      <c r="A22" s="191" t="s">
        <v>146</v>
      </c>
      <c r="B22" s="192">
        <v>23341</v>
      </c>
      <c r="C22" s="192">
        <v>24010</v>
      </c>
    </row>
    <row r="23" spans="1:7" ht="15.6" customHeight="1">
      <c r="A23" s="191" t="s">
        <v>165</v>
      </c>
      <c r="B23" s="192">
        <v>14393</v>
      </c>
      <c r="C23" s="192">
        <v>4557</v>
      </c>
    </row>
    <row r="24" spans="1:7" ht="15.6" customHeight="1">
      <c r="A24" s="191" t="s">
        <v>141</v>
      </c>
      <c r="B24" s="192">
        <v>67</v>
      </c>
      <c r="C24" s="192">
        <v>0</v>
      </c>
    </row>
    <row r="25" spans="1:7" ht="15.6" customHeight="1">
      <c r="A25" s="191" t="s">
        <v>140</v>
      </c>
      <c r="B25" s="192">
        <v>240</v>
      </c>
      <c r="C25" s="192">
        <v>253</v>
      </c>
    </row>
    <row r="26" spans="1:7" ht="15.6" customHeight="1">
      <c r="A26" s="191" t="s">
        <v>152</v>
      </c>
      <c r="B26" s="192">
        <v>0</v>
      </c>
      <c r="C26" s="192">
        <v>1</v>
      </c>
    </row>
    <row r="27" spans="1:7" ht="15.6" customHeight="1">
      <c r="A27" s="191" t="s">
        <v>173</v>
      </c>
      <c r="B27" s="192">
        <v>18174</v>
      </c>
      <c r="C27" s="192">
        <v>18590</v>
      </c>
    </row>
    <row r="28" spans="1:7" ht="15.6" customHeight="1">
      <c r="A28" s="191" t="s">
        <v>177</v>
      </c>
      <c r="B28" s="192">
        <v>7507</v>
      </c>
      <c r="C28" s="192">
        <v>6333</v>
      </c>
    </row>
    <row r="29" spans="1:7" ht="15.6" customHeight="1">
      <c r="A29" s="191" t="s">
        <v>178</v>
      </c>
      <c r="B29" s="192">
        <v>33286</v>
      </c>
      <c r="C29" s="192">
        <v>32835</v>
      </c>
    </row>
    <row r="30" spans="1:7" ht="15.6" customHeight="1">
      <c r="A30" s="191" t="s">
        <v>179</v>
      </c>
      <c r="B30" s="192">
        <v>551</v>
      </c>
      <c r="C30" s="192">
        <v>1243</v>
      </c>
    </row>
    <row r="31" spans="1:7" ht="15.6" customHeight="1">
      <c r="A31" s="191" t="s">
        <v>180</v>
      </c>
      <c r="B31" s="192">
        <v>22514</v>
      </c>
      <c r="C31" s="192">
        <v>20785</v>
      </c>
    </row>
    <row r="32" spans="1:7" ht="15.6" customHeight="1">
      <c r="A32" s="191" t="s">
        <v>181</v>
      </c>
      <c r="B32" s="192">
        <v>46415</v>
      </c>
      <c r="C32" s="192">
        <v>51272</v>
      </c>
    </row>
    <row r="33" spans="1:6" ht="15.6" customHeight="1">
      <c r="A33" s="191" t="s">
        <v>182</v>
      </c>
      <c r="B33" s="192">
        <v>63796</v>
      </c>
      <c r="C33" s="192">
        <v>55344</v>
      </c>
    </row>
    <row r="34" spans="1:6" ht="15.6" customHeight="1">
      <c r="A34" s="191" t="s">
        <v>183</v>
      </c>
      <c r="B34" s="192">
        <v>9</v>
      </c>
      <c r="C34" s="192">
        <v>153</v>
      </c>
    </row>
    <row r="35" spans="1:6" ht="15.6" customHeight="1">
      <c r="A35" s="159" t="s">
        <v>153</v>
      </c>
      <c r="B35" s="78">
        <f>SUM(B7:B34)</f>
        <v>341552</v>
      </c>
      <c r="C35" s="79">
        <f>SUM(C7:C34)</f>
        <v>313396</v>
      </c>
      <c r="D35" s="78">
        <f>SUM(D7:D34)</f>
        <v>0</v>
      </c>
      <c r="E35" s="80">
        <f>SUM(E7:E34)</f>
        <v>0</v>
      </c>
      <c r="F35" s="142" t="e">
        <f>E35*100/D35-100</f>
        <v>#DIV/0!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7 A8:C34">
    <cfRule type="expression" dxfId="18" priority="2">
      <formula>MOD(ROW(),2)=0</formula>
    </cfRule>
  </conditionalFormatting>
  <conditionalFormatting sqref="F7">
    <cfRule type="expression" dxfId="17" priority="1">
      <formula>F7&lt;0</formula>
    </cfRule>
  </conditionalFormatting>
  <conditionalFormatting sqref="F35">
    <cfRule type="expression" dxfId="16" priority="3">
      <formula>F35&lt;0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D0B71-717A-4F53-84AB-B17208D938F0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9" customWidth="1"/>
    <col min="2" max="2" width="18.6640625" style="219" customWidth="1"/>
    <col min="3" max="3" width="22.5546875" style="219" customWidth="1"/>
    <col min="4" max="5" width="15.44140625" style="219" customWidth="1"/>
    <col min="6" max="6" width="15.5546875" style="219" customWidth="1"/>
    <col min="7" max="10" width="15.44140625" style="219" customWidth="1"/>
    <col min="11" max="11" width="11.88671875" style="219" customWidth="1"/>
    <col min="12" max="16384" width="11.44140625" style="219"/>
  </cols>
  <sheetData>
    <row r="1" spans="1:11">
      <c r="A1" s="215"/>
      <c r="B1" s="216"/>
      <c r="C1" s="216"/>
      <c r="D1" s="217"/>
      <c r="E1" s="218"/>
      <c r="F1" s="217"/>
      <c r="H1" s="220"/>
      <c r="J1" s="220"/>
      <c r="K1" s="220"/>
    </row>
    <row r="2" spans="1:11">
      <c r="A2" s="221"/>
      <c r="B2" s="217"/>
      <c r="C2" s="222"/>
      <c r="D2" s="217"/>
      <c r="E2" s="221"/>
      <c r="F2" s="217"/>
      <c r="G2" s="223"/>
      <c r="H2" s="217"/>
      <c r="I2" s="223"/>
      <c r="J2" s="217"/>
      <c r="K2" s="217"/>
    </row>
    <row r="3" spans="1:11">
      <c r="A3" s="221"/>
      <c r="B3" s="216"/>
      <c r="C3" s="222"/>
      <c r="D3" s="217"/>
      <c r="E3" s="223"/>
      <c r="F3" s="217"/>
      <c r="G3" s="223"/>
      <c r="H3" s="217"/>
      <c r="I3" s="223"/>
      <c r="J3" s="217"/>
      <c r="K3" s="217"/>
    </row>
    <row r="4" spans="1:11">
      <c r="A4" s="221"/>
      <c r="B4" s="217"/>
      <c r="C4" s="222"/>
      <c r="D4" s="220"/>
      <c r="E4" s="224"/>
      <c r="F4" s="217"/>
      <c r="G4" s="224"/>
      <c r="H4" s="220"/>
      <c r="I4" s="224"/>
      <c r="J4" s="220"/>
      <c r="K4" s="220"/>
    </row>
    <row r="5" spans="1:11">
      <c r="A5" s="221"/>
      <c r="B5" s="217"/>
      <c r="C5" s="225"/>
      <c r="D5" s="217"/>
      <c r="E5" s="223"/>
      <c r="F5" s="217"/>
      <c r="G5" s="223"/>
      <c r="H5" s="217"/>
      <c r="I5" s="223"/>
      <c r="J5" s="217"/>
      <c r="K5" s="217"/>
    </row>
    <row r="6" spans="1:11">
      <c r="A6" s="221"/>
      <c r="B6" s="217"/>
      <c r="C6" s="226"/>
      <c r="D6" s="217"/>
      <c r="E6" s="223"/>
      <c r="F6" s="217"/>
      <c r="G6" s="223"/>
      <c r="H6" s="217"/>
      <c r="I6" s="223"/>
      <c r="J6" s="217"/>
      <c r="K6" s="217"/>
    </row>
    <row r="7" spans="1:11">
      <c r="A7" s="221"/>
      <c r="B7" s="217"/>
      <c r="C7" s="222"/>
      <c r="D7" s="217"/>
      <c r="E7" s="222"/>
      <c r="F7" s="217"/>
      <c r="G7" s="223"/>
      <c r="H7" s="217"/>
      <c r="I7" s="223"/>
      <c r="J7" s="217"/>
      <c r="K7" s="217"/>
    </row>
    <row r="8" spans="1:11">
      <c r="A8" s="221"/>
      <c r="B8" s="217"/>
      <c r="C8" s="222"/>
      <c r="D8" s="220"/>
      <c r="E8" s="227"/>
      <c r="F8" s="217"/>
      <c r="G8" s="224"/>
      <c r="H8" s="220"/>
      <c r="I8" s="224"/>
      <c r="J8" s="220"/>
      <c r="K8" s="220"/>
    </row>
    <row r="9" spans="1:11">
      <c r="A9" s="221"/>
      <c r="B9" s="217"/>
      <c r="C9" s="225"/>
      <c r="D9" s="217"/>
      <c r="E9" s="222"/>
      <c r="F9" s="217"/>
      <c r="G9" s="223"/>
      <c r="H9" s="217"/>
      <c r="I9" s="223"/>
      <c r="J9" s="217"/>
      <c r="K9" s="217"/>
    </row>
    <row r="10" spans="1:11">
      <c r="A10" s="221"/>
      <c r="B10" s="217"/>
      <c r="C10" s="227"/>
      <c r="D10" s="220"/>
      <c r="E10" s="227"/>
      <c r="F10" s="217"/>
      <c r="G10" s="224"/>
      <c r="H10" s="220"/>
      <c r="I10" s="224"/>
      <c r="J10" s="220"/>
      <c r="K10" s="220"/>
    </row>
    <row r="11" spans="1:11">
      <c r="A11" s="217"/>
      <c r="B11" s="217"/>
      <c r="C11" s="222"/>
      <c r="D11" s="217"/>
      <c r="E11" s="222"/>
      <c r="F11" s="217"/>
      <c r="G11" s="221"/>
      <c r="H11" s="217"/>
      <c r="I11" s="223"/>
      <c r="J11" s="217"/>
      <c r="K11" s="217"/>
    </row>
    <row r="12" spans="1:11">
      <c r="A12" s="215"/>
      <c r="B12" s="216"/>
      <c r="C12" s="225"/>
      <c r="D12" s="216"/>
      <c r="E12" s="225"/>
      <c r="F12" s="216"/>
      <c r="G12" s="215"/>
      <c r="H12" s="216"/>
      <c r="I12" s="228"/>
      <c r="J12" s="216"/>
      <c r="K12" s="216"/>
    </row>
    <row r="13" spans="1:11">
      <c r="A13" s="221"/>
      <c r="B13" s="217"/>
      <c r="C13" s="226"/>
      <c r="D13" s="229"/>
      <c r="E13" s="226"/>
      <c r="F13" s="217"/>
      <c r="G13" s="230"/>
      <c r="H13" s="229"/>
      <c r="J13" s="229"/>
      <c r="K13" s="229"/>
    </row>
    <row r="14" spans="1:11">
      <c r="A14" s="221"/>
      <c r="B14" s="217"/>
      <c r="C14" s="222"/>
      <c r="D14" s="220"/>
      <c r="E14" s="227"/>
      <c r="F14" s="217"/>
      <c r="G14" s="218"/>
      <c r="H14" s="220"/>
      <c r="I14" s="224"/>
      <c r="J14" s="220"/>
      <c r="K14" s="220"/>
    </row>
    <row r="15" spans="1:11">
      <c r="A15" s="221"/>
      <c r="B15" s="217"/>
      <c r="C15" s="222"/>
      <c r="D15" s="217"/>
      <c r="E15" s="222"/>
      <c r="F15" s="217"/>
      <c r="G15" s="221"/>
      <c r="H15" s="217"/>
      <c r="I15" s="223"/>
      <c r="J15" s="217"/>
      <c r="K15" s="217"/>
    </row>
    <row r="16" spans="1:11">
      <c r="A16" s="221"/>
      <c r="B16" s="217"/>
      <c r="C16" s="225"/>
      <c r="D16" s="229"/>
      <c r="E16" s="226"/>
      <c r="F16" s="217"/>
      <c r="H16" s="229"/>
      <c r="J16" s="229"/>
      <c r="K16" s="229"/>
    </row>
    <row r="17" spans="1:11">
      <c r="A17" s="221"/>
      <c r="B17" s="217"/>
      <c r="C17" s="222"/>
      <c r="D17" s="220"/>
      <c r="E17" s="227"/>
      <c r="F17" s="217"/>
      <c r="G17" s="224"/>
      <c r="H17" s="220"/>
      <c r="I17" s="224"/>
      <c r="J17" s="220"/>
      <c r="K17" s="220"/>
    </row>
    <row r="18" spans="1:11">
      <c r="A18" s="221"/>
      <c r="B18" s="217"/>
      <c r="C18" s="222"/>
      <c r="D18" s="217"/>
      <c r="E18" s="217"/>
      <c r="F18" s="217"/>
      <c r="G18" s="223"/>
      <c r="H18" s="217"/>
      <c r="I18" s="223"/>
      <c r="J18" s="217"/>
      <c r="K18" s="217"/>
    </row>
    <row r="19" spans="1:11">
      <c r="A19" s="221"/>
      <c r="B19" s="217"/>
      <c r="C19" s="222"/>
      <c r="D19" s="216"/>
      <c r="E19" s="216"/>
      <c r="F19" s="229"/>
      <c r="H19" s="229"/>
      <c r="J19" s="229"/>
      <c r="K19" s="229"/>
    </row>
    <row r="20" spans="1:11">
      <c r="A20" s="221"/>
      <c r="B20" s="217"/>
      <c r="C20" s="222"/>
      <c r="D20" s="217"/>
      <c r="E20" s="222"/>
      <c r="F20" s="217"/>
      <c r="G20" s="223"/>
      <c r="H20" s="217"/>
      <c r="I20" s="223"/>
      <c r="J20" s="217"/>
      <c r="K20" s="217"/>
    </row>
    <row r="21" spans="1:11">
      <c r="A21" s="221"/>
      <c r="B21" s="217"/>
      <c r="C21" s="228"/>
      <c r="D21" s="229"/>
      <c r="E21" s="226"/>
      <c r="F21" s="229"/>
      <c r="H21" s="229"/>
      <c r="J21" s="229"/>
      <c r="K21" s="229"/>
    </row>
    <row r="22" spans="1:11">
      <c r="A22" s="221"/>
      <c r="B22" s="217"/>
      <c r="C22" s="222"/>
      <c r="D22" s="217"/>
      <c r="E22" s="222"/>
      <c r="F22" s="217"/>
      <c r="G22" s="223"/>
      <c r="H22" s="217"/>
      <c r="I22" s="223"/>
      <c r="J22" s="217"/>
      <c r="K22" s="217"/>
    </row>
    <row r="23" spans="1:11">
      <c r="A23" s="221"/>
      <c r="B23" s="217"/>
      <c r="C23" s="222"/>
      <c r="D23" s="229"/>
      <c r="E23" s="226"/>
      <c r="F23" s="229"/>
      <c r="H23" s="229"/>
      <c r="J23" s="229"/>
      <c r="K23" s="229"/>
    </row>
    <row r="24" spans="1:11">
      <c r="A24" s="221"/>
      <c r="B24" s="217"/>
      <c r="C24" s="222"/>
      <c r="D24" s="217"/>
      <c r="E24" s="222"/>
      <c r="F24" s="217"/>
      <c r="G24" s="223"/>
      <c r="H24" s="217"/>
      <c r="I24" s="223"/>
      <c r="J24" s="217"/>
      <c r="K24" s="217"/>
    </row>
    <row r="25" spans="1:11">
      <c r="A25" s="221"/>
      <c r="B25" s="217"/>
      <c r="C25" s="222"/>
      <c r="D25" s="229"/>
      <c r="E25" s="226"/>
      <c r="F25" s="229"/>
      <c r="H25" s="229"/>
      <c r="J25" s="229"/>
      <c r="K25" s="229"/>
    </row>
    <row r="26" spans="1:11">
      <c r="A26" s="221"/>
      <c r="B26" s="217"/>
      <c r="C26" s="228"/>
      <c r="D26" s="220"/>
      <c r="E26" s="227"/>
      <c r="F26" s="220"/>
      <c r="G26" s="224"/>
      <c r="H26" s="220"/>
      <c r="I26" s="224"/>
      <c r="J26" s="220"/>
      <c r="K26" s="220"/>
    </row>
    <row r="27" spans="1:11">
      <c r="A27" s="221"/>
      <c r="B27" s="217"/>
      <c r="C27" s="227"/>
      <c r="D27" s="217"/>
      <c r="E27" s="222"/>
      <c r="F27" s="217"/>
      <c r="G27" s="223"/>
      <c r="H27" s="217"/>
      <c r="I27" s="223"/>
      <c r="J27" s="217"/>
      <c r="K27" s="217"/>
    </row>
    <row r="28" spans="1:11" ht="34.799999999999997">
      <c r="A28" s="231" t="s">
        <v>163</v>
      </c>
      <c r="B28" s="217"/>
      <c r="C28" s="222"/>
      <c r="D28" s="220"/>
      <c r="E28" s="227"/>
      <c r="F28" s="220"/>
      <c r="G28" s="224"/>
      <c r="H28" s="220"/>
      <c r="I28" s="224"/>
      <c r="J28" s="220"/>
      <c r="K28" s="220"/>
    </row>
    <row r="29" spans="1:11">
      <c r="A29" s="232"/>
      <c r="B29" s="217"/>
      <c r="C29" s="222"/>
      <c r="D29" s="217"/>
      <c r="E29" s="222"/>
      <c r="F29" s="217"/>
      <c r="G29" s="221"/>
      <c r="H29" s="217"/>
      <c r="I29" s="223"/>
      <c r="J29" s="217"/>
      <c r="K29" s="217"/>
    </row>
    <row r="30" spans="1:11">
      <c r="A30" s="221"/>
      <c r="B30" s="217"/>
      <c r="C30" s="225"/>
      <c r="D30" s="216"/>
      <c r="E30" s="225"/>
      <c r="F30" s="216"/>
      <c r="G30" s="215"/>
      <c r="H30" s="216"/>
      <c r="I30" s="228"/>
      <c r="J30" s="216"/>
      <c r="K30" s="216"/>
    </row>
    <row r="31" spans="1:11">
      <c r="A31" s="221"/>
      <c r="B31" s="217"/>
      <c r="C31" s="222"/>
      <c r="D31" s="229"/>
      <c r="E31" s="226"/>
      <c r="F31" s="229"/>
      <c r="G31" s="230"/>
      <c r="H31" s="229"/>
      <c r="J31" s="229"/>
      <c r="K31" s="229"/>
    </row>
    <row r="32" spans="1:11">
      <c r="A32" s="221"/>
      <c r="B32" s="217"/>
      <c r="C32" s="228"/>
      <c r="D32" s="220"/>
      <c r="E32" s="227"/>
      <c r="F32" s="220"/>
      <c r="G32" s="218"/>
      <c r="H32" s="220"/>
      <c r="I32" s="224"/>
      <c r="J32" s="220"/>
      <c r="K32" s="220"/>
    </row>
    <row r="33" spans="1:11">
      <c r="A33" s="221"/>
      <c r="B33" s="217"/>
      <c r="C33" s="227"/>
      <c r="D33" s="217"/>
      <c r="E33" s="222"/>
      <c r="F33" s="217"/>
      <c r="G33" s="221"/>
      <c r="H33" s="217"/>
      <c r="I33" s="223"/>
      <c r="J33" s="217"/>
      <c r="K33" s="217"/>
    </row>
    <row r="34" spans="1:11">
      <c r="A34" s="221"/>
      <c r="B34" s="217"/>
      <c r="C34" s="222"/>
      <c r="D34" s="217"/>
      <c r="E34" s="222"/>
      <c r="F34" s="217"/>
      <c r="G34" s="221"/>
      <c r="H34" s="217"/>
      <c r="I34" s="223"/>
      <c r="J34" s="217"/>
      <c r="K34" s="217"/>
    </row>
    <row r="35" spans="1:11">
      <c r="A35" s="221"/>
      <c r="B35" s="217"/>
      <c r="D35" s="216"/>
      <c r="E35" s="225"/>
      <c r="F35" s="216"/>
      <c r="G35" s="215"/>
      <c r="H35" s="216"/>
      <c r="I35" s="228"/>
      <c r="J35" s="216"/>
      <c r="K35" s="216"/>
    </row>
    <row r="36" spans="1:11">
      <c r="A36" s="221"/>
      <c r="B36" s="217"/>
      <c r="C36" s="222"/>
      <c r="D36" s="216"/>
      <c r="E36" s="225"/>
      <c r="F36" s="217"/>
      <c r="G36" s="221"/>
      <c r="H36" s="217"/>
      <c r="I36" s="221"/>
      <c r="J36" s="217"/>
      <c r="K36" s="217"/>
    </row>
    <row r="37" spans="1:11">
      <c r="A37" s="221"/>
      <c r="B37" s="217"/>
      <c r="C37" s="222"/>
      <c r="D37" s="216"/>
      <c r="E37" s="225"/>
      <c r="F37" s="216"/>
      <c r="G37" s="215"/>
      <c r="H37" s="229"/>
      <c r="I37" s="230"/>
      <c r="J37" s="229"/>
      <c r="K37" s="229"/>
    </row>
    <row r="38" spans="1:11">
      <c r="A38" s="221"/>
      <c r="B38" s="217"/>
      <c r="C38" s="226"/>
      <c r="D38" s="229"/>
      <c r="E38" s="226"/>
      <c r="F38" s="229"/>
      <c r="G38" s="230"/>
      <c r="H38" s="220"/>
      <c r="I38" s="217"/>
      <c r="J38" s="217"/>
      <c r="K38" s="217"/>
    </row>
    <row r="39" spans="1:11">
      <c r="A39" s="221"/>
      <c r="B39" s="217"/>
      <c r="C39" s="217"/>
      <c r="D39" s="220"/>
      <c r="E39" s="217"/>
      <c r="F39" s="217"/>
      <c r="G39" s="221"/>
      <c r="H39" s="217"/>
      <c r="I39" s="228"/>
      <c r="J39" s="216"/>
      <c r="K39" s="216"/>
    </row>
    <row r="40" spans="1:11">
      <c r="A40" s="221"/>
      <c r="B40" s="217"/>
      <c r="C40" s="217"/>
      <c r="D40" s="217"/>
      <c r="E40" s="216"/>
      <c r="F40" s="216"/>
      <c r="G40" s="215"/>
      <c r="H40" s="229"/>
      <c r="J40" s="229"/>
      <c r="K40" s="229"/>
    </row>
    <row r="41" spans="1:11">
      <c r="A41" s="221"/>
      <c r="B41" s="217"/>
      <c r="C41" s="229"/>
      <c r="D41" s="216"/>
      <c r="F41" s="229"/>
      <c r="G41" s="230"/>
      <c r="H41" s="217"/>
      <c r="I41" s="223"/>
      <c r="J41" s="217"/>
      <c r="K41" s="217"/>
    </row>
    <row r="42" spans="1:11">
      <c r="A42" s="221"/>
      <c r="B42" s="217"/>
      <c r="C42" s="217"/>
      <c r="D42" s="217"/>
      <c r="E42" s="222"/>
      <c r="F42" s="217"/>
      <c r="G42" s="221"/>
      <c r="H42" s="217"/>
      <c r="I42" s="223"/>
      <c r="J42" s="217"/>
      <c r="K42" s="217"/>
    </row>
    <row r="43" spans="1:11">
      <c r="A43" s="215"/>
      <c r="B43" s="217"/>
      <c r="C43" s="220"/>
      <c r="D43" s="227"/>
      <c r="E43" s="229"/>
      <c r="F43" s="229"/>
      <c r="G43" s="221"/>
      <c r="H43" s="217"/>
      <c r="I43" s="223"/>
      <c r="J43" s="217"/>
      <c r="K43" s="217"/>
    </row>
    <row r="44" spans="1:11">
      <c r="A44" s="221"/>
      <c r="B44" s="217"/>
      <c r="C44" s="217"/>
      <c r="D44" s="222"/>
      <c r="E44" s="217"/>
      <c r="F44" s="217"/>
      <c r="G44" s="215"/>
      <c r="H44" s="216"/>
      <c r="I44" s="228"/>
      <c r="J44" s="216"/>
      <c r="K44" s="216"/>
    </row>
    <row r="45" spans="1:11">
      <c r="A45" s="221"/>
      <c r="B45" s="217"/>
      <c r="C45" s="216"/>
      <c r="D45" s="225"/>
      <c r="E45" s="216"/>
      <c r="F45" s="216"/>
      <c r="G45" s="215"/>
      <c r="H45" s="217"/>
      <c r="I45" s="217"/>
      <c r="J45" s="217"/>
      <c r="K45" s="217"/>
    </row>
    <row r="46" spans="1:11">
      <c r="A46" s="218"/>
      <c r="B46" s="220"/>
      <c r="C46" s="220"/>
      <c r="D46" s="227"/>
      <c r="E46" s="220"/>
      <c r="F46" s="220"/>
      <c r="G46" s="218"/>
      <c r="H46" s="220"/>
      <c r="I46" s="224"/>
      <c r="J46" s="220"/>
      <c r="K46" s="220"/>
    </row>
    <row r="47" spans="1:11">
      <c r="A47" s="217"/>
      <c r="B47" s="217"/>
      <c r="C47" s="217"/>
      <c r="D47" s="222"/>
      <c r="E47" s="217"/>
      <c r="F47" s="217"/>
      <c r="G47" s="223"/>
      <c r="H47" s="217"/>
      <c r="I47" s="223"/>
      <c r="J47" s="217"/>
      <c r="K47" s="217"/>
    </row>
    <row r="48" spans="1:11">
      <c r="A48" s="233"/>
      <c r="B48" s="234"/>
      <c r="C48" s="234"/>
      <c r="D48" s="227"/>
      <c r="E48" s="220"/>
      <c r="F48" s="220"/>
      <c r="G48" s="234"/>
      <c r="H48" s="234"/>
      <c r="I48" s="234"/>
      <c r="J48" s="234"/>
      <c r="K48" s="234"/>
    </row>
    <row r="51" spans="8:8">
      <c r="H51" s="23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A29E-5A3C-491C-AA79-A8893B6E9720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27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27" ht="15.6" customHeight="1">
      <c r="A7" s="239" t="s">
        <v>18</v>
      </c>
      <c r="B7" s="240">
        <v>830580</v>
      </c>
      <c r="C7" s="240">
        <v>775567</v>
      </c>
      <c r="D7" s="240">
        <v>3622541</v>
      </c>
      <c r="E7" s="240">
        <v>3537989</v>
      </c>
      <c r="F7" s="241">
        <v>-2.3340522577936298</v>
      </c>
      <c r="G7" s="6"/>
    </row>
    <row r="8" spans="1:27" s="33" customFormat="1" ht="15.6" customHeight="1">
      <c r="A8" s="239" t="s">
        <v>11</v>
      </c>
      <c r="B8" s="240">
        <v>35483</v>
      </c>
      <c r="C8" s="240">
        <v>102482</v>
      </c>
      <c r="D8" s="240">
        <v>328015</v>
      </c>
      <c r="E8" s="240">
        <v>281681</v>
      </c>
      <c r="F8" s="241">
        <v>-14.12557352560097</v>
      </c>
      <c r="G8" s="242"/>
    </row>
    <row r="9" spans="1:27" ht="15.6" customHeight="1">
      <c r="A9" s="239" t="s">
        <v>8</v>
      </c>
      <c r="B9" s="240">
        <v>89277</v>
      </c>
      <c r="C9" s="240">
        <v>88387</v>
      </c>
      <c r="D9" s="240">
        <v>399017</v>
      </c>
      <c r="E9" s="240">
        <v>349599</v>
      </c>
      <c r="F9" s="241">
        <v>-12.38493598017128</v>
      </c>
      <c r="G9" s="6"/>
    </row>
    <row r="10" spans="1:27" ht="15.6" customHeight="1">
      <c r="A10" s="239" t="s">
        <v>10</v>
      </c>
      <c r="B10" s="240">
        <v>158523</v>
      </c>
      <c r="C10" s="240">
        <v>286660</v>
      </c>
      <c r="D10" s="240">
        <v>735909</v>
      </c>
      <c r="E10" s="240">
        <v>963016</v>
      </c>
      <c r="F10" s="241">
        <v>30.86074501059235</v>
      </c>
    </row>
    <row r="11" spans="1:27" ht="15.6" customHeight="1">
      <c r="A11" s="239" t="s">
        <v>9</v>
      </c>
      <c r="B11" s="240">
        <v>1451973</v>
      </c>
      <c r="C11" s="240">
        <v>1737979</v>
      </c>
      <c r="D11" s="240">
        <v>7341993</v>
      </c>
      <c r="E11" s="240">
        <v>7523104</v>
      </c>
      <c r="F11" s="241">
        <v>2.4667825207678651</v>
      </c>
    </row>
    <row r="12" spans="1:27" ht="15.6" customHeight="1">
      <c r="A12" s="239" t="s">
        <v>6</v>
      </c>
      <c r="B12" s="240">
        <v>32194</v>
      </c>
      <c r="C12" s="240">
        <v>158403</v>
      </c>
      <c r="D12" s="240">
        <v>391791</v>
      </c>
      <c r="E12" s="240">
        <v>573997</v>
      </c>
      <c r="F12" s="241">
        <v>46.505917695914412</v>
      </c>
    </row>
    <row r="13" spans="1:27" ht="15.6" customHeight="1">
      <c r="A13" s="239" t="s">
        <v>175</v>
      </c>
      <c r="B13" s="240">
        <v>58343</v>
      </c>
      <c r="C13" s="240">
        <v>47490</v>
      </c>
      <c r="D13" s="240">
        <v>118783</v>
      </c>
      <c r="E13" s="240">
        <v>133889</v>
      </c>
      <c r="F13" s="241">
        <v>12.717308032294181</v>
      </c>
    </row>
    <row r="14" spans="1:27" ht="15.6" customHeight="1">
      <c r="A14" s="239" t="s">
        <v>148</v>
      </c>
      <c r="B14" s="240">
        <v>1630772</v>
      </c>
      <c r="C14" s="240">
        <v>1456696</v>
      </c>
      <c r="D14" s="240">
        <v>7545973</v>
      </c>
      <c r="E14" s="240">
        <v>7584644</v>
      </c>
      <c r="F14" s="241">
        <v>0.51247201653120555</v>
      </c>
    </row>
    <row r="15" spans="1:27" ht="15.6" customHeight="1">
      <c r="A15" s="239" t="s">
        <v>145</v>
      </c>
      <c r="B15" s="240">
        <v>1436709</v>
      </c>
      <c r="C15" s="240">
        <v>2125578</v>
      </c>
      <c r="D15" s="240">
        <v>8739078</v>
      </c>
      <c r="E15" s="240">
        <v>9696212</v>
      </c>
      <c r="F15" s="241">
        <v>10.952345316061949</v>
      </c>
    </row>
    <row r="16" spans="1:27" ht="15.6" customHeight="1">
      <c r="A16" s="239" t="s">
        <v>144</v>
      </c>
      <c r="B16" s="240">
        <v>1958551</v>
      </c>
      <c r="C16" s="240">
        <v>1961669</v>
      </c>
      <c r="D16" s="240">
        <v>9997725</v>
      </c>
      <c r="E16" s="240">
        <v>9683998</v>
      </c>
      <c r="F16" s="241">
        <v>-3.1379838913352809</v>
      </c>
      <c r="G16" s="1"/>
    </row>
    <row r="17" spans="1:7" ht="15.6" customHeight="1">
      <c r="A17" s="239" t="s">
        <v>150</v>
      </c>
      <c r="B17" s="240">
        <v>1059062</v>
      </c>
      <c r="C17" s="240">
        <v>1366944</v>
      </c>
      <c r="D17" s="240">
        <v>5269268</v>
      </c>
      <c r="E17" s="240">
        <v>5687688</v>
      </c>
      <c r="F17" s="241">
        <v>7.9407614112624438</v>
      </c>
      <c r="G17" s="2"/>
    </row>
    <row r="18" spans="1:7" ht="15.6" customHeight="1">
      <c r="A18" s="239" t="s">
        <v>147</v>
      </c>
      <c r="B18" s="240">
        <v>62883</v>
      </c>
      <c r="C18" s="240">
        <v>65434</v>
      </c>
      <c r="D18" s="240">
        <v>189095</v>
      </c>
      <c r="E18" s="240">
        <v>303836</v>
      </c>
      <c r="F18" s="241">
        <v>60.679023771120349</v>
      </c>
    </row>
    <row r="19" spans="1:7" ht="15.6" customHeight="1">
      <c r="A19" s="239" t="s">
        <v>143</v>
      </c>
      <c r="B19" s="240">
        <v>464923</v>
      </c>
      <c r="C19" s="240">
        <v>382647</v>
      </c>
      <c r="D19" s="240">
        <v>1880529</v>
      </c>
      <c r="E19" s="240">
        <v>2190630</v>
      </c>
      <c r="F19" s="241">
        <v>16.490094010781011</v>
      </c>
    </row>
    <row r="20" spans="1:7" ht="15.6" customHeight="1">
      <c r="A20" s="239" t="s">
        <v>142</v>
      </c>
      <c r="B20" s="240">
        <v>1048034</v>
      </c>
      <c r="C20" s="240">
        <v>550598</v>
      </c>
      <c r="D20" s="240">
        <v>5006927</v>
      </c>
      <c r="E20" s="240">
        <v>3114706</v>
      </c>
      <c r="F20" s="241">
        <v>-37.792062876091457</v>
      </c>
    </row>
    <row r="21" spans="1:7" ht="15.6" customHeight="1">
      <c r="A21" s="239" t="s">
        <v>149</v>
      </c>
      <c r="B21" s="240">
        <v>1198592</v>
      </c>
      <c r="C21" s="240">
        <v>978614</v>
      </c>
      <c r="D21" s="240">
        <v>6207139</v>
      </c>
      <c r="E21" s="240">
        <v>6073021</v>
      </c>
      <c r="F21" s="241">
        <v>-2.1607056004384622</v>
      </c>
    </row>
    <row r="22" spans="1:7" ht="15.6" customHeight="1">
      <c r="A22" s="239" t="s">
        <v>146</v>
      </c>
      <c r="B22" s="240">
        <v>167691</v>
      </c>
      <c r="C22" s="240">
        <v>160861</v>
      </c>
      <c r="D22" s="240">
        <v>796804</v>
      </c>
      <c r="E22" s="240">
        <v>873964</v>
      </c>
      <c r="F22" s="241">
        <v>9.6836863268758719</v>
      </c>
    </row>
    <row r="23" spans="1:7" ht="15.6" customHeight="1">
      <c r="A23" s="239" t="s">
        <v>165</v>
      </c>
      <c r="B23" s="240">
        <v>43984</v>
      </c>
      <c r="C23" s="240">
        <v>31833</v>
      </c>
      <c r="D23" s="240">
        <v>359617</v>
      </c>
      <c r="E23" s="240">
        <v>378042</v>
      </c>
      <c r="F23" s="241">
        <v>5.1235063970835597</v>
      </c>
    </row>
    <row r="24" spans="1:7" ht="15.6" customHeight="1">
      <c r="A24" s="239" t="s">
        <v>141</v>
      </c>
      <c r="B24" s="240">
        <v>147781</v>
      </c>
      <c r="C24" s="240">
        <v>232668</v>
      </c>
      <c r="D24" s="240">
        <v>670281</v>
      </c>
      <c r="E24" s="240">
        <v>606714</v>
      </c>
      <c r="F24" s="241">
        <v>-9.483634475690053</v>
      </c>
    </row>
    <row r="25" spans="1:7" ht="15.6" customHeight="1">
      <c r="A25" s="239" t="s">
        <v>140</v>
      </c>
      <c r="B25" s="240">
        <v>92</v>
      </c>
      <c r="C25" s="240">
        <v>0</v>
      </c>
      <c r="D25" s="240">
        <v>180</v>
      </c>
      <c r="E25" s="240">
        <v>0</v>
      </c>
      <c r="F25" s="241">
        <v>-100</v>
      </c>
    </row>
    <row r="26" spans="1:7" ht="15.6" customHeight="1">
      <c r="A26" s="239" t="s">
        <v>152</v>
      </c>
      <c r="B26" s="240">
        <v>185971</v>
      </c>
      <c r="C26" s="240">
        <v>92078</v>
      </c>
      <c r="D26" s="240">
        <v>559977</v>
      </c>
      <c r="E26" s="240">
        <v>355090</v>
      </c>
      <c r="F26" s="241">
        <v>-36.588467026324302</v>
      </c>
    </row>
    <row r="27" spans="1:7" ht="15.6" customHeight="1">
      <c r="A27" s="239" t="s">
        <v>173</v>
      </c>
      <c r="B27" s="240">
        <v>198462</v>
      </c>
      <c r="C27" s="240">
        <v>200943</v>
      </c>
      <c r="D27" s="240">
        <v>939717</v>
      </c>
      <c r="E27" s="240">
        <v>990201</v>
      </c>
      <c r="F27" s="241">
        <v>5.3722556897448897</v>
      </c>
    </row>
    <row r="28" spans="1:7" ht="15.6" customHeight="1">
      <c r="A28" s="239" t="s">
        <v>177</v>
      </c>
      <c r="B28" s="240">
        <v>131707</v>
      </c>
      <c r="C28" s="240">
        <v>151634</v>
      </c>
      <c r="D28" s="240">
        <v>527941</v>
      </c>
      <c r="E28" s="240">
        <v>616738</v>
      </c>
      <c r="F28" s="241">
        <v>16.81949308729574</v>
      </c>
    </row>
    <row r="29" spans="1:7" ht="15.6" customHeight="1">
      <c r="A29" s="239" t="s">
        <v>178</v>
      </c>
      <c r="B29" s="240">
        <v>169907</v>
      </c>
      <c r="C29" s="240">
        <v>165024</v>
      </c>
      <c r="D29" s="240">
        <v>1133756</v>
      </c>
      <c r="E29" s="240">
        <v>1136779</v>
      </c>
      <c r="F29" s="241">
        <v>0.26663585462833339</v>
      </c>
    </row>
    <row r="30" spans="1:7" ht="15.6" customHeight="1">
      <c r="A30" s="239" t="s">
        <v>179</v>
      </c>
      <c r="B30" s="240">
        <v>203111</v>
      </c>
      <c r="C30" s="240">
        <v>158862</v>
      </c>
      <c r="D30" s="240">
        <v>902014</v>
      </c>
      <c r="E30" s="240">
        <v>800410</v>
      </c>
      <c r="F30" s="241">
        <v>-11.264126720871291</v>
      </c>
    </row>
    <row r="31" spans="1:7" ht="15.6" customHeight="1">
      <c r="A31" s="239" t="s">
        <v>180</v>
      </c>
      <c r="B31" s="240">
        <v>1482226</v>
      </c>
      <c r="C31" s="240">
        <v>1818510</v>
      </c>
      <c r="D31" s="240">
        <v>8610862</v>
      </c>
      <c r="E31" s="240">
        <v>9010635</v>
      </c>
      <c r="F31" s="241">
        <v>4.6426594689358609</v>
      </c>
    </row>
    <row r="32" spans="1:7" ht="15.6" customHeight="1">
      <c r="A32" s="239" t="s">
        <v>181</v>
      </c>
      <c r="B32" s="240">
        <v>1546323</v>
      </c>
      <c r="C32" s="240">
        <v>1738849</v>
      </c>
      <c r="D32" s="240">
        <v>7174309</v>
      </c>
      <c r="E32" s="240">
        <v>7723311</v>
      </c>
      <c r="F32" s="241">
        <v>7.6523327891229664</v>
      </c>
    </row>
    <row r="33" spans="1:6" ht="15.6" customHeight="1">
      <c r="A33" s="239" t="s">
        <v>182</v>
      </c>
      <c r="B33" s="240">
        <v>177449</v>
      </c>
      <c r="C33" s="240">
        <v>184982</v>
      </c>
      <c r="D33" s="240">
        <v>745162</v>
      </c>
      <c r="E33" s="240">
        <v>778120</v>
      </c>
      <c r="F33" s="241">
        <v>4.4229308526199702</v>
      </c>
    </row>
    <row r="34" spans="1:6" ht="15.6" customHeight="1">
      <c r="A34" s="239" t="s">
        <v>183</v>
      </c>
      <c r="B34" s="240">
        <v>59637</v>
      </c>
      <c r="C34" s="240">
        <v>68468</v>
      </c>
      <c r="D34" s="240">
        <v>323582</v>
      </c>
      <c r="E34" s="240">
        <v>327476</v>
      </c>
      <c r="F34" s="241">
        <v>1.2034043920860851</v>
      </c>
    </row>
    <row r="35" spans="1:6" ht="15.6" customHeight="1">
      <c r="A35" s="243" t="s">
        <v>153</v>
      </c>
      <c r="B35" s="244">
        <f>SUM(B7:B34)</f>
        <v>16030240</v>
      </c>
      <c r="C35" s="244">
        <f>SUM(C7:C34)</f>
        <v>17089860</v>
      </c>
      <c r="D35" s="244">
        <f>SUM(D7:D34)</f>
        <v>80517985</v>
      </c>
      <c r="E35" s="244">
        <f>SUM(E7:E34)</f>
        <v>81295490</v>
      </c>
      <c r="F35" s="245">
        <f>E35*100/D35-100</f>
        <v>0.96562898338800096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627B-53C0-4D05-8A33-515847F5D46E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604860</v>
      </c>
      <c r="C7" s="240">
        <v>443485</v>
      </c>
      <c r="D7" s="240">
        <v>2412567</v>
      </c>
      <c r="E7" s="240">
        <v>2295417</v>
      </c>
      <c r="F7" s="241">
        <v>-4.8558236931865508</v>
      </c>
      <c r="G7" s="6"/>
    </row>
    <row r="8" spans="1:14" s="33" customFormat="1" ht="15.6" customHeight="1">
      <c r="A8" s="239" t="s">
        <v>11</v>
      </c>
      <c r="B8" s="240">
        <v>0</v>
      </c>
      <c r="C8" s="240">
        <v>2000</v>
      </c>
      <c r="D8" s="240">
        <v>2000</v>
      </c>
      <c r="E8" s="240">
        <v>6200</v>
      </c>
      <c r="F8" s="241">
        <v>210</v>
      </c>
    </row>
    <row r="9" spans="1:14" ht="15.6" customHeight="1">
      <c r="A9" s="239" t="s">
        <v>8</v>
      </c>
      <c r="B9" s="240">
        <v>5400</v>
      </c>
      <c r="C9" s="240">
        <v>6293</v>
      </c>
      <c r="D9" s="240">
        <v>17432</v>
      </c>
      <c r="E9" s="240">
        <v>34927</v>
      </c>
      <c r="F9" s="241">
        <v>100.3614043139055</v>
      </c>
      <c r="G9" s="6"/>
    </row>
    <row r="10" spans="1:14" ht="15.6" customHeight="1">
      <c r="A10" s="239" t="s">
        <v>10</v>
      </c>
      <c r="B10" s="240">
        <v>16656</v>
      </c>
      <c r="C10" s="240">
        <v>29971</v>
      </c>
      <c r="D10" s="240">
        <v>115845</v>
      </c>
      <c r="E10" s="240">
        <v>84479</v>
      </c>
      <c r="F10" s="241">
        <v>-27.07583408865294</v>
      </c>
    </row>
    <row r="11" spans="1:14" ht="15.6" customHeight="1">
      <c r="A11" s="239" t="s">
        <v>9</v>
      </c>
      <c r="B11" s="240">
        <v>900129</v>
      </c>
      <c r="C11" s="240">
        <v>1143980</v>
      </c>
      <c r="D11" s="240">
        <v>4739676</v>
      </c>
      <c r="E11" s="240">
        <v>4883873</v>
      </c>
      <c r="F11" s="241">
        <v>3.042338759020665</v>
      </c>
    </row>
    <row r="12" spans="1:14" ht="15.6" customHeight="1">
      <c r="A12" s="239" t="s">
        <v>6</v>
      </c>
      <c r="B12" s="240">
        <v>7574</v>
      </c>
      <c r="C12" s="240">
        <v>0</v>
      </c>
      <c r="D12" s="240">
        <v>28076</v>
      </c>
      <c r="E12" s="240">
        <v>4697</v>
      </c>
      <c r="F12" s="241">
        <v>-83.270408890155295</v>
      </c>
    </row>
    <row r="13" spans="1:14" ht="15.6" customHeight="1">
      <c r="A13" s="239" t="s">
        <v>175</v>
      </c>
      <c r="B13" s="240">
        <v>51348</v>
      </c>
      <c r="C13" s="240">
        <v>37121</v>
      </c>
      <c r="D13" s="240">
        <v>82340</v>
      </c>
      <c r="E13" s="240">
        <v>91360</v>
      </c>
      <c r="F13" s="241">
        <v>10.95457857663347</v>
      </c>
    </row>
    <row r="14" spans="1:14" ht="15.6" customHeight="1">
      <c r="A14" s="239" t="s">
        <v>148</v>
      </c>
      <c r="B14" s="240">
        <v>755392</v>
      </c>
      <c r="C14" s="240">
        <v>381787</v>
      </c>
      <c r="D14" s="240">
        <v>3112173</v>
      </c>
      <c r="E14" s="240">
        <v>3054585</v>
      </c>
      <c r="F14" s="241">
        <v>-1.850411272124006</v>
      </c>
    </row>
    <row r="15" spans="1:14" ht="15.6" customHeight="1">
      <c r="A15" s="239" t="s">
        <v>145</v>
      </c>
      <c r="B15" s="240">
        <v>879066</v>
      </c>
      <c r="C15" s="240">
        <v>1643168</v>
      </c>
      <c r="D15" s="240">
        <v>6313711</v>
      </c>
      <c r="E15" s="240">
        <v>7166619</v>
      </c>
      <c r="F15" s="241">
        <v>13.508822307514549</v>
      </c>
    </row>
    <row r="16" spans="1:14" ht="15.6" customHeight="1">
      <c r="A16" s="239" t="s">
        <v>144</v>
      </c>
      <c r="B16" s="240">
        <v>1606740</v>
      </c>
      <c r="C16" s="240">
        <v>1534333</v>
      </c>
      <c r="D16" s="240">
        <v>7934056</v>
      </c>
      <c r="E16" s="240">
        <v>7545623</v>
      </c>
      <c r="F16" s="241">
        <v>-4.8957683182473062</v>
      </c>
      <c r="G16" s="1"/>
    </row>
    <row r="17" spans="1:7" ht="15.6" customHeight="1">
      <c r="A17" s="239" t="s">
        <v>150</v>
      </c>
      <c r="B17" s="240">
        <v>606467</v>
      </c>
      <c r="C17" s="240">
        <v>576307</v>
      </c>
      <c r="D17" s="240">
        <v>2660989</v>
      </c>
      <c r="E17" s="240">
        <v>2652201</v>
      </c>
      <c r="F17" s="241">
        <v>-0.3302531502385051</v>
      </c>
      <c r="G17" s="2"/>
    </row>
    <row r="18" spans="1:7" ht="15.6" customHeight="1">
      <c r="A18" s="239" t="s">
        <v>147</v>
      </c>
      <c r="B18" s="240">
        <v>62659</v>
      </c>
      <c r="C18" s="240">
        <v>65403</v>
      </c>
      <c r="D18" s="240">
        <v>188426</v>
      </c>
      <c r="E18" s="240">
        <v>303297</v>
      </c>
      <c r="F18" s="241">
        <v>60.963455149501669</v>
      </c>
    </row>
    <row r="19" spans="1:7" ht="15.6" customHeight="1">
      <c r="A19" s="239" t="s">
        <v>143</v>
      </c>
      <c r="B19" s="240">
        <v>231730</v>
      </c>
      <c r="C19" s="240">
        <v>238104</v>
      </c>
      <c r="D19" s="240">
        <v>936125</v>
      </c>
      <c r="E19" s="240">
        <v>1094710</v>
      </c>
      <c r="F19" s="241">
        <v>16.940579516624378</v>
      </c>
    </row>
    <row r="20" spans="1:7" ht="15.6" customHeight="1">
      <c r="A20" s="239" t="s">
        <v>142</v>
      </c>
      <c r="B20" s="240">
        <v>92335</v>
      </c>
      <c r="C20" s="240">
        <v>71687</v>
      </c>
      <c r="D20" s="240">
        <v>465641</v>
      </c>
      <c r="E20" s="240">
        <v>448484</v>
      </c>
      <c r="F20" s="241">
        <v>-3.6845982205175289</v>
      </c>
    </row>
    <row r="21" spans="1:7" ht="15.6" customHeight="1">
      <c r="A21" s="239" t="s">
        <v>149</v>
      </c>
      <c r="B21" s="240">
        <v>1002948</v>
      </c>
      <c r="C21" s="240">
        <v>782413</v>
      </c>
      <c r="D21" s="240">
        <v>5015948</v>
      </c>
      <c r="E21" s="240">
        <v>4945705</v>
      </c>
      <c r="F21" s="241">
        <v>-1.400393305512736</v>
      </c>
    </row>
    <row r="22" spans="1:7" ht="15.6" customHeight="1">
      <c r="A22" s="239" t="s">
        <v>146</v>
      </c>
      <c r="B22" s="240">
        <v>102641</v>
      </c>
      <c r="C22" s="240">
        <v>91424</v>
      </c>
      <c r="D22" s="240">
        <v>472699</v>
      </c>
      <c r="E22" s="240">
        <v>526724</v>
      </c>
      <c r="F22" s="241">
        <v>11.42904892965714</v>
      </c>
    </row>
    <row r="23" spans="1:7" ht="15.6" customHeight="1">
      <c r="A23" s="239" t="s">
        <v>165</v>
      </c>
      <c r="B23" s="240">
        <v>0</v>
      </c>
      <c r="C23" s="240">
        <v>7880</v>
      </c>
      <c r="D23" s="240">
        <v>12659</v>
      </c>
      <c r="E23" s="240">
        <v>35005</v>
      </c>
      <c r="F23" s="241">
        <v>176.52263211944069</v>
      </c>
    </row>
    <row r="24" spans="1:7" ht="15.6" customHeight="1">
      <c r="A24" s="239" t="s">
        <v>141</v>
      </c>
      <c r="B24" s="240">
        <v>0</v>
      </c>
      <c r="C24" s="240">
        <v>0</v>
      </c>
      <c r="D24" s="240">
        <v>0</v>
      </c>
      <c r="E24" s="240">
        <v>0</v>
      </c>
      <c r="F24" s="241"/>
    </row>
    <row r="25" spans="1:7" ht="15.6" customHeight="1">
      <c r="A25" s="239" t="s">
        <v>140</v>
      </c>
      <c r="B25" s="240">
        <v>0</v>
      </c>
      <c r="C25" s="240">
        <v>0</v>
      </c>
      <c r="D25" s="240">
        <v>0</v>
      </c>
      <c r="E25" s="240">
        <v>0</v>
      </c>
      <c r="F25" s="241"/>
    </row>
    <row r="26" spans="1:7" ht="15.6" customHeight="1">
      <c r="A26" s="239" t="s">
        <v>152</v>
      </c>
      <c r="B26" s="240">
        <v>131712</v>
      </c>
      <c r="C26" s="240">
        <v>63657</v>
      </c>
      <c r="D26" s="240">
        <v>336264</v>
      </c>
      <c r="E26" s="240">
        <v>242174</v>
      </c>
      <c r="F26" s="241">
        <v>-27.980991126020029</v>
      </c>
    </row>
    <row r="27" spans="1:7" ht="15.6" customHeight="1">
      <c r="A27" s="239" t="s">
        <v>173</v>
      </c>
      <c r="B27" s="240">
        <v>0</v>
      </c>
      <c r="C27" s="240">
        <v>0</v>
      </c>
      <c r="D27" s="240">
        <v>0</v>
      </c>
      <c r="E27" s="240">
        <v>0</v>
      </c>
      <c r="F27" s="241"/>
    </row>
    <row r="28" spans="1:7" ht="15.6" customHeight="1">
      <c r="A28" s="239" t="s">
        <v>177</v>
      </c>
      <c r="B28" s="240">
        <v>93006</v>
      </c>
      <c r="C28" s="240">
        <v>112324</v>
      </c>
      <c r="D28" s="240">
        <v>327310</v>
      </c>
      <c r="E28" s="240">
        <v>404320</v>
      </c>
      <c r="F28" s="241">
        <v>23.528153738046498</v>
      </c>
    </row>
    <row r="29" spans="1:7" ht="15.6" customHeight="1">
      <c r="A29" s="239" t="s">
        <v>178</v>
      </c>
      <c r="B29" s="240">
        <v>3021</v>
      </c>
      <c r="C29" s="240">
        <v>11441</v>
      </c>
      <c r="D29" s="240">
        <v>59933</v>
      </c>
      <c r="E29" s="240">
        <v>70784</v>
      </c>
      <c r="F29" s="241">
        <v>18.105217492867041</v>
      </c>
    </row>
    <row r="30" spans="1:7" ht="15.6" customHeight="1">
      <c r="A30" s="239" t="s">
        <v>179</v>
      </c>
      <c r="B30" s="240">
        <v>53838</v>
      </c>
      <c r="C30" s="240">
        <v>50724</v>
      </c>
      <c r="D30" s="240">
        <v>178351</v>
      </c>
      <c r="E30" s="240">
        <v>262654</v>
      </c>
      <c r="F30" s="241">
        <v>47.268027653335281</v>
      </c>
    </row>
    <row r="31" spans="1:7" ht="15.6" customHeight="1">
      <c r="A31" s="239" t="s">
        <v>180</v>
      </c>
      <c r="B31" s="240">
        <v>1008347</v>
      </c>
      <c r="C31" s="240">
        <v>1216429</v>
      </c>
      <c r="D31" s="240">
        <v>5624785</v>
      </c>
      <c r="E31" s="240">
        <v>5944135</v>
      </c>
      <c r="F31" s="241">
        <v>5.6775503419241744</v>
      </c>
    </row>
    <row r="32" spans="1:7" ht="15.6" customHeight="1">
      <c r="A32" s="239" t="s">
        <v>181</v>
      </c>
      <c r="B32" s="240">
        <v>319282</v>
      </c>
      <c r="C32" s="240">
        <v>310928</v>
      </c>
      <c r="D32" s="240">
        <v>1238250</v>
      </c>
      <c r="E32" s="240">
        <v>1361349</v>
      </c>
      <c r="F32" s="241">
        <v>9.9413688673531198</v>
      </c>
    </row>
    <row r="33" spans="1:6" ht="15.6" customHeight="1">
      <c r="A33" s="239" t="s">
        <v>182</v>
      </c>
      <c r="B33" s="240">
        <v>0</v>
      </c>
      <c r="C33" s="240">
        <v>8711</v>
      </c>
      <c r="D33" s="240">
        <v>6435</v>
      </c>
      <c r="E33" s="240">
        <v>19477</v>
      </c>
      <c r="F33" s="241">
        <v>202.67288267288271</v>
      </c>
    </row>
    <row r="34" spans="1:6" ht="15.6" customHeight="1">
      <c r="A34" s="239" t="s">
        <v>183</v>
      </c>
      <c r="B34" s="240">
        <v>28118</v>
      </c>
      <c r="C34" s="240">
        <v>18764</v>
      </c>
      <c r="D34" s="240">
        <v>139638</v>
      </c>
      <c r="E34" s="240">
        <v>105553</v>
      </c>
      <c r="F34" s="241">
        <v>-24.40954467981496</v>
      </c>
    </row>
    <row r="35" spans="1:6" ht="15.6" customHeight="1">
      <c r="A35" s="243" t="s">
        <v>153</v>
      </c>
      <c r="B35" s="244">
        <f>SUM(B7:B34)</f>
        <v>8563269</v>
      </c>
      <c r="C35" s="244">
        <f>SUM(C7:C34)</f>
        <v>8848334</v>
      </c>
      <c r="D35" s="244">
        <f>SUM(D7:D34)</f>
        <v>42421329</v>
      </c>
      <c r="E35" s="244">
        <f>SUM(E7:E34)</f>
        <v>43584352</v>
      </c>
      <c r="F35" s="245">
        <f>E35*100/D35-100</f>
        <v>2.7415996325810568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3CFD9-063E-4269-8B75-DE494A8B600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204720</v>
      </c>
      <c r="C7" s="240">
        <v>284737</v>
      </c>
      <c r="D7" s="240">
        <v>1097407</v>
      </c>
      <c r="E7" s="240">
        <v>1049118</v>
      </c>
      <c r="F7" s="241">
        <v>-4.4002817550826592</v>
      </c>
      <c r="G7" s="6"/>
    </row>
    <row r="8" spans="1:14" ht="15.6" customHeight="1">
      <c r="A8" s="239" t="s">
        <v>11</v>
      </c>
      <c r="B8" s="240">
        <v>20157</v>
      </c>
      <c r="C8" s="240">
        <v>79127</v>
      </c>
      <c r="D8" s="240">
        <v>237791</v>
      </c>
      <c r="E8" s="240">
        <v>189298</v>
      </c>
      <c r="F8" s="241">
        <v>-20.39311832659773</v>
      </c>
    </row>
    <row r="9" spans="1:14" ht="15.6" customHeight="1">
      <c r="A9" s="239" t="s">
        <v>8</v>
      </c>
      <c r="B9" s="240">
        <v>16917</v>
      </c>
      <c r="C9" s="240">
        <v>32522</v>
      </c>
      <c r="D9" s="240">
        <v>102589</v>
      </c>
      <c r="E9" s="240">
        <v>82184</v>
      </c>
      <c r="F9" s="241">
        <v>-19.890046691165718</v>
      </c>
    </row>
    <row r="10" spans="1:14" ht="15.6" customHeight="1">
      <c r="A10" s="239" t="s">
        <v>10</v>
      </c>
      <c r="B10" s="240">
        <v>130371</v>
      </c>
      <c r="C10" s="240">
        <v>156645</v>
      </c>
      <c r="D10" s="240">
        <v>586213</v>
      </c>
      <c r="E10" s="240">
        <v>536753</v>
      </c>
      <c r="F10" s="241">
        <v>-8.4372062714405871</v>
      </c>
    </row>
    <row r="11" spans="1:14" ht="15.6" customHeight="1">
      <c r="A11" s="239" t="s">
        <v>9</v>
      </c>
      <c r="B11" s="240">
        <v>24828</v>
      </c>
      <c r="C11" s="240">
        <v>34431</v>
      </c>
      <c r="D11" s="240">
        <v>91047</v>
      </c>
      <c r="E11" s="240">
        <v>83590</v>
      </c>
      <c r="F11" s="241">
        <v>-8.1902753522905698</v>
      </c>
    </row>
    <row r="12" spans="1:14" ht="15.6" customHeight="1">
      <c r="A12" s="239" t="s">
        <v>6</v>
      </c>
      <c r="B12" s="240">
        <v>17671</v>
      </c>
      <c r="C12" s="240">
        <v>151923</v>
      </c>
      <c r="D12" s="240">
        <v>336494</v>
      </c>
      <c r="E12" s="240">
        <v>531968</v>
      </c>
      <c r="F12" s="241">
        <v>58.091377557995088</v>
      </c>
    </row>
    <row r="13" spans="1:14" ht="15.6" customHeight="1">
      <c r="A13" s="239" t="s">
        <v>175</v>
      </c>
      <c r="B13" s="240">
        <v>4900</v>
      </c>
      <c r="C13" s="240">
        <v>8170</v>
      </c>
      <c r="D13" s="240">
        <v>31140</v>
      </c>
      <c r="E13" s="240">
        <v>33969</v>
      </c>
      <c r="F13" s="241">
        <v>9.084778420038532</v>
      </c>
    </row>
    <row r="14" spans="1:14" ht="15.6" customHeight="1">
      <c r="A14" s="239" t="s">
        <v>148</v>
      </c>
      <c r="B14" s="240">
        <v>126584</v>
      </c>
      <c r="C14" s="240">
        <v>289632</v>
      </c>
      <c r="D14" s="240">
        <v>933647</v>
      </c>
      <c r="E14" s="240">
        <v>990849</v>
      </c>
      <c r="F14" s="241">
        <v>6.1267266964923541</v>
      </c>
    </row>
    <row r="15" spans="1:14" ht="15.6" customHeight="1">
      <c r="A15" s="239" t="s">
        <v>145</v>
      </c>
      <c r="B15" s="240">
        <v>194894</v>
      </c>
      <c r="C15" s="240">
        <v>172925</v>
      </c>
      <c r="D15" s="240">
        <v>874600</v>
      </c>
      <c r="E15" s="240">
        <v>889396</v>
      </c>
      <c r="F15" s="241">
        <v>1.6917447976217661</v>
      </c>
    </row>
    <row r="16" spans="1:14" ht="15.6" customHeight="1">
      <c r="A16" s="239" t="s">
        <v>144</v>
      </c>
      <c r="B16" s="240">
        <v>297057</v>
      </c>
      <c r="C16" s="240">
        <v>395289</v>
      </c>
      <c r="D16" s="240">
        <v>1852368</v>
      </c>
      <c r="E16" s="240">
        <v>1956209</v>
      </c>
      <c r="F16" s="241">
        <v>5.6058515370595927</v>
      </c>
      <c r="G16" s="1"/>
    </row>
    <row r="17" spans="1:7" ht="15.6" customHeight="1">
      <c r="A17" s="239" t="s">
        <v>150</v>
      </c>
      <c r="B17" s="240">
        <v>443314</v>
      </c>
      <c r="C17" s="240">
        <v>766083</v>
      </c>
      <c r="D17" s="240">
        <v>2564520</v>
      </c>
      <c r="E17" s="240">
        <v>2964027</v>
      </c>
      <c r="F17" s="241">
        <v>15.5782368630387</v>
      </c>
      <c r="G17" s="2"/>
    </row>
    <row r="18" spans="1:7" ht="15.6" customHeight="1">
      <c r="A18" s="239" t="s">
        <v>147</v>
      </c>
      <c r="B18" s="240">
        <v>0</v>
      </c>
      <c r="C18" s="240">
        <v>0</v>
      </c>
      <c r="D18" s="240">
        <v>0</v>
      </c>
      <c r="E18" s="240">
        <v>0</v>
      </c>
      <c r="F18" s="241"/>
    </row>
    <row r="19" spans="1:7" ht="15.6" customHeight="1">
      <c r="A19" s="239" t="s">
        <v>143</v>
      </c>
      <c r="B19" s="240">
        <v>220783</v>
      </c>
      <c r="C19" s="240">
        <v>133418</v>
      </c>
      <c r="D19" s="240">
        <v>907121</v>
      </c>
      <c r="E19" s="240">
        <v>1036151</v>
      </c>
      <c r="F19" s="241">
        <v>14.224122250504619</v>
      </c>
    </row>
    <row r="20" spans="1:7" ht="15.6" customHeight="1">
      <c r="A20" s="239" t="s">
        <v>142</v>
      </c>
      <c r="B20" s="240">
        <v>879225</v>
      </c>
      <c r="C20" s="240">
        <v>395321</v>
      </c>
      <c r="D20" s="240">
        <v>4283790</v>
      </c>
      <c r="E20" s="240">
        <v>2269430</v>
      </c>
      <c r="F20" s="241">
        <v>-47.022846591452897</v>
      </c>
    </row>
    <row r="21" spans="1:7" ht="15.6" customHeight="1">
      <c r="A21" s="239" t="s">
        <v>149</v>
      </c>
      <c r="B21" s="240">
        <v>184771</v>
      </c>
      <c r="C21" s="240">
        <v>168689</v>
      </c>
      <c r="D21" s="240">
        <v>1149383</v>
      </c>
      <c r="E21" s="240">
        <v>1015635</v>
      </c>
      <c r="F21" s="241">
        <v>-11.6365041069861</v>
      </c>
    </row>
    <row r="22" spans="1:7" ht="15.6" customHeight="1">
      <c r="A22" s="239" t="s">
        <v>146</v>
      </c>
      <c r="B22" s="240">
        <v>23911</v>
      </c>
      <c r="C22" s="240">
        <v>21806</v>
      </c>
      <c r="D22" s="240">
        <v>140383</v>
      </c>
      <c r="E22" s="240">
        <v>129839</v>
      </c>
      <c r="F22" s="241">
        <v>-7.5108809471232272</v>
      </c>
    </row>
    <row r="23" spans="1:7" ht="15.6" customHeight="1">
      <c r="A23" s="239" t="s">
        <v>165</v>
      </c>
      <c r="B23" s="240">
        <v>20006</v>
      </c>
      <c r="C23" s="240">
        <v>0</v>
      </c>
      <c r="D23" s="240">
        <v>272410</v>
      </c>
      <c r="E23" s="240">
        <v>241141</v>
      </c>
      <c r="F23" s="241">
        <v>-11.478653500238609</v>
      </c>
    </row>
    <row r="24" spans="1:7" ht="15.6" customHeight="1">
      <c r="A24" s="239" t="s">
        <v>141</v>
      </c>
      <c r="B24" s="240">
        <v>106217</v>
      </c>
      <c r="C24" s="240">
        <v>186764</v>
      </c>
      <c r="D24" s="240">
        <v>484528</v>
      </c>
      <c r="E24" s="240">
        <v>392183</v>
      </c>
      <c r="F24" s="241">
        <v>-19.058754086451149</v>
      </c>
    </row>
    <row r="25" spans="1:7" ht="15.6" customHeight="1">
      <c r="A25" s="239" t="s">
        <v>140</v>
      </c>
      <c r="B25" s="240">
        <v>92</v>
      </c>
      <c r="C25" s="240">
        <v>0</v>
      </c>
      <c r="D25" s="240">
        <v>180</v>
      </c>
      <c r="E25" s="240">
        <v>0</v>
      </c>
      <c r="F25" s="241">
        <v>-100</v>
      </c>
    </row>
    <row r="26" spans="1:7" ht="15.6" customHeight="1">
      <c r="A26" s="239" t="s">
        <v>152</v>
      </c>
      <c r="B26" s="240">
        <v>23950</v>
      </c>
      <c r="C26" s="240">
        <v>28108</v>
      </c>
      <c r="D26" s="240">
        <v>74030</v>
      </c>
      <c r="E26" s="240">
        <v>83038</v>
      </c>
      <c r="F26" s="241">
        <v>12.168039983790351</v>
      </c>
    </row>
    <row r="27" spans="1:7" ht="15.6" customHeight="1">
      <c r="A27" s="239" t="s">
        <v>173</v>
      </c>
      <c r="B27" s="240">
        <v>73868</v>
      </c>
      <c r="C27" s="240">
        <v>58149</v>
      </c>
      <c r="D27" s="240">
        <v>377075</v>
      </c>
      <c r="E27" s="240">
        <v>295702</v>
      </c>
      <c r="F27" s="241">
        <v>-21.580057017834651</v>
      </c>
    </row>
    <row r="28" spans="1:7" ht="15.6" customHeight="1">
      <c r="A28" s="239" t="s">
        <v>177</v>
      </c>
      <c r="B28" s="240">
        <v>13283</v>
      </c>
      <c r="C28" s="240">
        <v>10310</v>
      </c>
      <c r="D28" s="240">
        <v>67519</v>
      </c>
      <c r="E28" s="240">
        <v>67174</v>
      </c>
      <c r="F28" s="241">
        <v>-0.51096728328322172</v>
      </c>
    </row>
    <row r="29" spans="1:7" ht="15.6" customHeight="1">
      <c r="A29" s="239" t="s">
        <v>178</v>
      </c>
      <c r="B29" s="240">
        <v>86927</v>
      </c>
      <c r="C29" s="240">
        <v>65714</v>
      </c>
      <c r="D29" s="240">
        <v>698726</v>
      </c>
      <c r="E29" s="240">
        <v>701965</v>
      </c>
      <c r="F29" s="241">
        <v>0.46355796120367643</v>
      </c>
    </row>
    <row r="30" spans="1:7" ht="15.6" customHeight="1">
      <c r="A30" s="239" t="s">
        <v>179</v>
      </c>
      <c r="B30" s="240">
        <v>122689</v>
      </c>
      <c r="C30" s="240">
        <v>104417</v>
      </c>
      <c r="D30" s="240">
        <v>654781</v>
      </c>
      <c r="E30" s="240">
        <v>509886</v>
      </c>
      <c r="F30" s="241">
        <v>-22.128772826334298</v>
      </c>
    </row>
    <row r="31" spans="1:7" ht="15.6" customHeight="1">
      <c r="A31" s="239" t="s">
        <v>180</v>
      </c>
      <c r="B31" s="240">
        <v>363225</v>
      </c>
      <c r="C31" s="240">
        <v>500003</v>
      </c>
      <c r="D31" s="240">
        <v>2546138</v>
      </c>
      <c r="E31" s="240">
        <v>2575064</v>
      </c>
      <c r="F31" s="241">
        <v>1.1360735356842471</v>
      </c>
    </row>
    <row r="32" spans="1:7" ht="15.6" customHeight="1">
      <c r="A32" s="239" t="s">
        <v>181</v>
      </c>
      <c r="B32" s="240">
        <v>192204</v>
      </c>
      <c r="C32" s="240">
        <v>212738</v>
      </c>
      <c r="D32" s="240">
        <v>824408</v>
      </c>
      <c r="E32" s="240">
        <v>814585</v>
      </c>
      <c r="F32" s="241">
        <v>-1.191521673734371</v>
      </c>
    </row>
    <row r="33" spans="1:7" ht="15.6" customHeight="1">
      <c r="A33" s="239" t="s">
        <v>182</v>
      </c>
      <c r="B33" s="240">
        <v>8557</v>
      </c>
      <c r="C33" s="240">
        <v>8200</v>
      </c>
      <c r="D33" s="240">
        <v>26019</v>
      </c>
      <c r="E33" s="240">
        <v>24749</v>
      </c>
      <c r="F33" s="241">
        <v>-4.8810484645835714</v>
      </c>
    </row>
    <row r="34" spans="1:7" ht="15.6" customHeight="1">
      <c r="A34" s="239" t="s">
        <v>183</v>
      </c>
      <c r="B34" s="240">
        <v>10972</v>
      </c>
      <c r="C34" s="240">
        <v>27785</v>
      </c>
      <c r="D34" s="240">
        <v>67525</v>
      </c>
      <c r="E34" s="240">
        <v>104293</v>
      </c>
      <c r="F34" s="241">
        <v>54.450944094779707</v>
      </c>
    </row>
    <row r="35" spans="1:7" s="33" customFormat="1" ht="15.6" customHeight="1">
      <c r="A35" s="243" t="s">
        <v>153</v>
      </c>
      <c r="B35" s="244">
        <f>SUM(B7:B34)</f>
        <v>3812093</v>
      </c>
      <c r="C35" s="244">
        <f>SUM(C7:C34)</f>
        <v>4292906</v>
      </c>
      <c r="D35" s="244">
        <f>SUM(D7:D34)</f>
        <v>21281832</v>
      </c>
      <c r="E35" s="244">
        <f>SUM(E7:E34)</f>
        <v>19568196</v>
      </c>
      <c r="F35" s="245">
        <f>E35*100/D35-100</f>
        <v>-8.052107544124965</v>
      </c>
      <c r="G35" s="242"/>
    </row>
    <row r="36" spans="1:7" ht="15.6" customHeight="1">
      <c r="A36" s="46" t="s">
        <v>187</v>
      </c>
      <c r="B36" s="153"/>
      <c r="C36" s="153"/>
      <c r="D36" s="153"/>
      <c r="E36" s="153"/>
      <c r="F36" s="153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D5AD-11D5-40DB-B53F-D1843B734F8C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21000</v>
      </c>
      <c r="C7" s="240">
        <v>47345</v>
      </c>
      <c r="D7" s="240">
        <v>112567</v>
      </c>
      <c r="E7" s="240">
        <v>193454</v>
      </c>
      <c r="F7" s="241">
        <v>71.856760862419719</v>
      </c>
      <c r="G7" s="6"/>
    </row>
    <row r="8" spans="1:14" s="33" customFormat="1" ht="15.6" customHeight="1">
      <c r="A8" s="239" t="s">
        <v>11</v>
      </c>
      <c r="B8" s="240">
        <v>15326</v>
      </c>
      <c r="C8" s="240">
        <v>21355</v>
      </c>
      <c r="D8" s="240">
        <v>88224</v>
      </c>
      <c r="E8" s="240">
        <v>86183</v>
      </c>
      <c r="F8" s="241">
        <v>-2.3134294523032248</v>
      </c>
      <c r="G8" s="242"/>
    </row>
    <row r="9" spans="1:14" ht="15.6" customHeight="1">
      <c r="A9" s="239" t="s">
        <v>8</v>
      </c>
      <c r="B9" s="240">
        <v>66960</v>
      </c>
      <c r="C9" s="240">
        <v>49572</v>
      </c>
      <c r="D9" s="240">
        <v>278996</v>
      </c>
      <c r="E9" s="240">
        <v>232488</v>
      </c>
      <c r="F9" s="241">
        <v>-16.66977304334112</v>
      </c>
      <c r="G9" s="246"/>
    </row>
    <row r="10" spans="1:14" ht="15.6" customHeight="1">
      <c r="A10" s="239" t="s">
        <v>10</v>
      </c>
      <c r="B10" s="240">
        <v>11496</v>
      </c>
      <c r="C10" s="240">
        <v>100044</v>
      </c>
      <c r="D10" s="240">
        <v>33851</v>
      </c>
      <c r="E10" s="240">
        <v>341784</v>
      </c>
      <c r="F10" s="241">
        <v>909.67179699270332</v>
      </c>
      <c r="G10" s="247"/>
    </row>
    <row r="11" spans="1:14" ht="15.6" customHeight="1">
      <c r="A11" s="239" t="s">
        <v>9</v>
      </c>
      <c r="B11" s="240">
        <v>527016</v>
      </c>
      <c r="C11" s="240">
        <v>559568</v>
      </c>
      <c r="D11" s="240">
        <v>2511270</v>
      </c>
      <c r="E11" s="240">
        <v>2555641</v>
      </c>
      <c r="F11" s="241">
        <v>1.7668749278253699</v>
      </c>
    </row>
    <row r="12" spans="1:14" ht="15.6" customHeight="1">
      <c r="A12" s="239" t="s">
        <v>6</v>
      </c>
      <c r="B12" s="240">
        <v>6949</v>
      </c>
      <c r="C12" s="240">
        <v>6480</v>
      </c>
      <c r="D12" s="240">
        <v>27221</v>
      </c>
      <c r="E12" s="240">
        <v>37332</v>
      </c>
      <c r="F12" s="241">
        <v>37.144116674626218</v>
      </c>
    </row>
    <row r="13" spans="1:14" ht="15.6" customHeight="1">
      <c r="A13" s="239" t="s">
        <v>175</v>
      </c>
      <c r="B13" s="240">
        <v>2095</v>
      </c>
      <c r="C13" s="240">
        <v>2199</v>
      </c>
      <c r="D13" s="240">
        <v>5303</v>
      </c>
      <c r="E13" s="240">
        <v>8560</v>
      </c>
      <c r="F13" s="241">
        <v>61.418065246087103</v>
      </c>
    </row>
    <row r="14" spans="1:14" ht="15.6" customHeight="1">
      <c r="A14" s="239" t="s">
        <v>148</v>
      </c>
      <c r="B14" s="240">
        <v>748796</v>
      </c>
      <c r="C14" s="240">
        <v>785277</v>
      </c>
      <c r="D14" s="240">
        <v>3500153</v>
      </c>
      <c r="E14" s="240">
        <v>3539210</v>
      </c>
      <c r="F14" s="241">
        <v>1.115865506450717</v>
      </c>
    </row>
    <row r="15" spans="1:14" ht="15.6" customHeight="1">
      <c r="A15" s="239" t="s">
        <v>145</v>
      </c>
      <c r="B15" s="240">
        <v>362749</v>
      </c>
      <c r="C15" s="240">
        <v>309485</v>
      </c>
      <c r="D15" s="240">
        <v>1550767</v>
      </c>
      <c r="E15" s="240">
        <v>1640197</v>
      </c>
      <c r="F15" s="241">
        <v>5.7668237717207091</v>
      </c>
    </row>
    <row r="16" spans="1:14" ht="15.6" customHeight="1">
      <c r="A16" s="239" t="s">
        <v>144</v>
      </c>
      <c r="B16" s="240">
        <v>54754</v>
      </c>
      <c r="C16" s="240">
        <v>32047</v>
      </c>
      <c r="D16" s="240">
        <v>211301</v>
      </c>
      <c r="E16" s="240">
        <v>182166</v>
      </c>
      <c r="F16" s="241">
        <v>-13.78838718226605</v>
      </c>
      <c r="G16" s="1"/>
    </row>
    <row r="17" spans="1:7" ht="15.6" customHeight="1">
      <c r="A17" s="239" t="s">
        <v>150</v>
      </c>
      <c r="B17" s="240">
        <v>9281</v>
      </c>
      <c r="C17" s="240">
        <v>24554</v>
      </c>
      <c r="D17" s="240">
        <v>43759</v>
      </c>
      <c r="E17" s="240">
        <v>71460</v>
      </c>
      <c r="F17" s="241">
        <v>63.303548984208959</v>
      </c>
      <c r="G17" s="2"/>
    </row>
    <row r="18" spans="1:7" ht="15.6" customHeight="1">
      <c r="A18" s="239" t="s">
        <v>147</v>
      </c>
      <c r="B18" s="240">
        <v>224</v>
      </c>
      <c r="C18" s="240">
        <v>31</v>
      </c>
      <c r="D18" s="240">
        <v>669</v>
      </c>
      <c r="E18" s="240">
        <v>539</v>
      </c>
      <c r="F18" s="241">
        <v>-19.431988041853511</v>
      </c>
    </row>
    <row r="19" spans="1:7" ht="15.6" customHeight="1">
      <c r="A19" s="239" t="s">
        <v>143</v>
      </c>
      <c r="B19" s="240">
        <v>12410</v>
      </c>
      <c r="C19" s="240">
        <v>11125</v>
      </c>
      <c r="D19" s="240">
        <v>37283</v>
      </c>
      <c r="E19" s="240">
        <v>59769</v>
      </c>
      <c r="F19" s="241">
        <v>60.311670198213669</v>
      </c>
    </row>
    <row r="20" spans="1:7" ht="15.6" customHeight="1">
      <c r="A20" s="239" t="s">
        <v>142</v>
      </c>
      <c r="B20" s="240">
        <v>76474</v>
      </c>
      <c r="C20" s="240">
        <v>83590</v>
      </c>
      <c r="D20" s="240">
        <v>257496</v>
      </c>
      <c r="E20" s="240">
        <v>396792</v>
      </c>
      <c r="F20" s="241">
        <v>54.096374312610692</v>
      </c>
    </row>
    <row r="21" spans="1:7" ht="15.6" customHeight="1">
      <c r="A21" s="239" t="s">
        <v>149</v>
      </c>
      <c r="B21" s="240">
        <v>10873</v>
      </c>
      <c r="C21" s="240">
        <v>27512</v>
      </c>
      <c r="D21" s="240">
        <v>41808</v>
      </c>
      <c r="E21" s="240">
        <v>111681</v>
      </c>
      <c r="F21" s="241">
        <v>167.12830080367399</v>
      </c>
    </row>
    <row r="22" spans="1:7" ht="15.6" customHeight="1">
      <c r="A22" s="239" t="s">
        <v>146</v>
      </c>
      <c r="B22" s="240">
        <v>41139</v>
      </c>
      <c r="C22" s="240">
        <v>47631</v>
      </c>
      <c r="D22" s="240">
        <v>183722</v>
      </c>
      <c r="E22" s="240">
        <v>217401</v>
      </c>
      <c r="F22" s="241">
        <v>18.33150085455199</v>
      </c>
    </row>
    <row r="23" spans="1:7" ht="15.6" customHeight="1">
      <c r="A23" s="239" t="s">
        <v>165</v>
      </c>
      <c r="B23" s="240">
        <v>23978</v>
      </c>
      <c r="C23" s="240">
        <v>23953</v>
      </c>
      <c r="D23" s="240">
        <v>74548</v>
      </c>
      <c r="E23" s="240">
        <v>101896</v>
      </c>
      <c r="F23" s="241">
        <v>36.685088801845779</v>
      </c>
    </row>
    <row r="24" spans="1:7" ht="15.6" customHeight="1">
      <c r="A24" s="239" t="s">
        <v>141</v>
      </c>
      <c r="B24" s="240">
        <v>41564</v>
      </c>
      <c r="C24" s="240">
        <v>45904</v>
      </c>
      <c r="D24" s="240">
        <v>185753</v>
      </c>
      <c r="E24" s="240">
        <v>214531</v>
      </c>
      <c r="F24" s="241">
        <v>15.492616539167599</v>
      </c>
    </row>
    <row r="25" spans="1:7" ht="15.6" customHeight="1">
      <c r="A25" s="239" t="s">
        <v>140</v>
      </c>
      <c r="B25" s="240">
        <v>0</v>
      </c>
      <c r="C25" s="240">
        <v>0</v>
      </c>
      <c r="D25" s="240">
        <v>0</v>
      </c>
      <c r="E25" s="240">
        <v>0</v>
      </c>
      <c r="F25" s="241" t="s">
        <v>191</v>
      </c>
    </row>
    <row r="26" spans="1:7" ht="15.6" customHeight="1">
      <c r="A26" s="239" t="s">
        <v>152</v>
      </c>
      <c r="B26" s="240">
        <v>30309</v>
      </c>
      <c r="C26" s="240">
        <v>313</v>
      </c>
      <c r="D26" s="240">
        <v>149683</v>
      </c>
      <c r="E26" s="240">
        <v>29878</v>
      </c>
      <c r="F26" s="241">
        <v>-80.039149402403751</v>
      </c>
    </row>
    <row r="27" spans="1:7" ht="15.6" customHeight="1">
      <c r="A27" s="239" t="s">
        <v>173</v>
      </c>
      <c r="B27" s="240">
        <v>124594</v>
      </c>
      <c r="C27" s="240">
        <v>142794</v>
      </c>
      <c r="D27" s="240">
        <v>562642</v>
      </c>
      <c r="E27" s="240">
        <v>694499</v>
      </c>
      <c r="F27" s="241">
        <v>23.435328326004811</v>
      </c>
    </row>
    <row r="28" spans="1:7" ht="15.6" customHeight="1">
      <c r="A28" s="239" t="s">
        <v>177</v>
      </c>
      <c r="B28" s="240">
        <v>25418</v>
      </c>
      <c r="C28" s="240">
        <v>29000</v>
      </c>
      <c r="D28" s="240">
        <v>133112</v>
      </c>
      <c r="E28" s="240">
        <v>145244</v>
      </c>
      <c r="F28" s="241">
        <v>9.1141294548951208</v>
      </c>
    </row>
    <row r="29" spans="1:7" ht="15.6" customHeight="1">
      <c r="A29" s="239" t="s">
        <v>178</v>
      </c>
      <c r="B29" s="240">
        <v>79959</v>
      </c>
      <c r="C29" s="240">
        <v>87869</v>
      </c>
      <c r="D29" s="240">
        <v>375097</v>
      </c>
      <c r="E29" s="240">
        <v>364030</v>
      </c>
      <c r="F29" s="241">
        <v>-2.9504368203424751</v>
      </c>
    </row>
    <row r="30" spans="1:7" ht="15.6" customHeight="1">
      <c r="A30" s="239" t="s">
        <v>179</v>
      </c>
      <c r="B30" s="240">
        <v>26584</v>
      </c>
      <c r="C30" s="240">
        <v>3721</v>
      </c>
      <c r="D30" s="240">
        <v>68882</v>
      </c>
      <c r="E30" s="240">
        <v>27870</v>
      </c>
      <c r="F30" s="241">
        <v>-59.539502337330511</v>
      </c>
    </row>
    <row r="31" spans="1:7" ht="15.6" customHeight="1">
      <c r="A31" s="239" t="s">
        <v>180</v>
      </c>
      <c r="B31" s="240">
        <v>110654</v>
      </c>
      <c r="C31" s="240">
        <v>102078</v>
      </c>
      <c r="D31" s="240">
        <v>439939</v>
      </c>
      <c r="E31" s="240">
        <v>491436</v>
      </c>
      <c r="F31" s="241">
        <v>11.705486442438611</v>
      </c>
    </row>
    <row r="32" spans="1:7" ht="15.6" customHeight="1">
      <c r="A32" s="239" t="s">
        <v>181</v>
      </c>
      <c r="B32" s="240">
        <v>1034837</v>
      </c>
      <c r="C32" s="240">
        <v>1215183</v>
      </c>
      <c r="D32" s="240">
        <v>5111651</v>
      </c>
      <c r="E32" s="240">
        <v>5547377</v>
      </c>
      <c r="F32" s="241">
        <v>8.5241735008904129</v>
      </c>
    </row>
    <row r="33" spans="1:6" ht="15.6" customHeight="1">
      <c r="A33" s="239" t="s">
        <v>182</v>
      </c>
      <c r="B33" s="240">
        <v>168892</v>
      </c>
      <c r="C33" s="240">
        <v>168071</v>
      </c>
      <c r="D33" s="240">
        <v>712708</v>
      </c>
      <c r="E33" s="240">
        <v>733894</v>
      </c>
      <c r="F33" s="241">
        <v>2.9726058918940201</v>
      </c>
    </row>
    <row r="34" spans="1:6" ht="15.6" customHeight="1">
      <c r="A34" s="239" t="s">
        <v>183</v>
      </c>
      <c r="B34" s="240">
        <v>20547</v>
      </c>
      <c r="C34" s="240">
        <v>21919</v>
      </c>
      <c r="D34" s="240">
        <v>116419</v>
      </c>
      <c r="E34" s="240">
        <v>117630</v>
      </c>
      <c r="F34" s="241">
        <v>1.040208213435946</v>
      </c>
    </row>
    <row r="35" spans="1:6" ht="15.6" customHeight="1">
      <c r="A35" s="243" t="s">
        <v>153</v>
      </c>
      <c r="B35" s="244">
        <f>SUM(B7:B34)</f>
        <v>3654878</v>
      </c>
      <c r="C35" s="244">
        <f>SUM(C7:C34)</f>
        <v>3948620</v>
      </c>
      <c r="D35" s="244">
        <f>SUM(D7:D34)</f>
        <v>16814824</v>
      </c>
      <c r="E35" s="244">
        <f>SUM(E7:E34)</f>
        <v>18142942</v>
      </c>
      <c r="F35" s="245">
        <f>E35*100/D35-100</f>
        <v>7.8984948043464556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D55B-9EBA-400C-821F-D6D8B0E9F4A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238606</v>
      </c>
      <c r="C7" s="240">
        <v>119506</v>
      </c>
      <c r="D7" s="240">
        <v>993155</v>
      </c>
      <c r="E7" s="240">
        <v>799037</v>
      </c>
      <c r="F7" s="241">
        <v>-19.545589560541909</v>
      </c>
      <c r="G7" s="6"/>
    </row>
    <row r="8" spans="1:14" s="33" customFormat="1" ht="15.6" customHeight="1">
      <c r="A8" s="239" t="s">
        <v>11</v>
      </c>
      <c r="B8" s="240">
        <v>98042</v>
      </c>
      <c r="C8" s="240">
        <v>74692</v>
      </c>
      <c r="D8" s="240">
        <v>231725</v>
      </c>
      <c r="E8" s="240">
        <v>379236</v>
      </c>
      <c r="F8" s="241">
        <v>63.657784011220201</v>
      </c>
      <c r="G8" s="242"/>
    </row>
    <row r="9" spans="1:14" ht="15.6" customHeight="1">
      <c r="A9" s="239" t="s">
        <v>8</v>
      </c>
      <c r="B9" s="240">
        <v>463159</v>
      </c>
      <c r="C9" s="240">
        <v>361752</v>
      </c>
      <c r="D9" s="240">
        <v>1635471</v>
      </c>
      <c r="E9" s="240">
        <v>1655500</v>
      </c>
      <c r="F9" s="241">
        <v>1.224662497837016</v>
      </c>
      <c r="G9" s="6"/>
    </row>
    <row r="10" spans="1:14" ht="15.6" customHeight="1">
      <c r="A10" s="239" t="s">
        <v>10</v>
      </c>
      <c r="B10" s="240">
        <v>203382</v>
      </c>
      <c r="C10" s="240">
        <v>157455</v>
      </c>
      <c r="D10" s="240">
        <v>993874</v>
      </c>
      <c r="E10" s="240">
        <v>638027</v>
      </c>
      <c r="F10" s="241">
        <v>-35.804035521605357</v>
      </c>
    </row>
    <row r="11" spans="1:14" ht="15.6" customHeight="1">
      <c r="A11" s="239" t="s">
        <v>9</v>
      </c>
      <c r="B11" s="240">
        <v>729402</v>
      </c>
      <c r="C11" s="240">
        <v>684984</v>
      </c>
      <c r="D11" s="240">
        <v>3623329</v>
      </c>
      <c r="E11" s="240">
        <v>3567586</v>
      </c>
      <c r="F11" s="241">
        <v>-1.5384471020986441</v>
      </c>
    </row>
    <row r="12" spans="1:14" ht="15.6" customHeight="1">
      <c r="A12" s="239" t="s">
        <v>6</v>
      </c>
      <c r="B12" s="240">
        <v>37710</v>
      </c>
      <c r="C12" s="240">
        <v>100016</v>
      </c>
      <c r="D12" s="240">
        <v>351106</v>
      </c>
      <c r="E12" s="240">
        <v>362879</v>
      </c>
      <c r="F12" s="241">
        <v>3.3531184314708331</v>
      </c>
    </row>
    <row r="13" spans="1:14" ht="15.6" customHeight="1">
      <c r="A13" s="239" t="s">
        <v>175</v>
      </c>
      <c r="B13" s="240">
        <v>730</v>
      </c>
      <c r="C13" s="240">
        <v>349</v>
      </c>
      <c r="D13" s="240">
        <v>2483</v>
      </c>
      <c r="E13" s="240">
        <v>941</v>
      </c>
      <c r="F13" s="241">
        <v>-62.102295610149021</v>
      </c>
    </row>
    <row r="14" spans="1:14" ht="15.6" customHeight="1">
      <c r="A14" s="239" t="s">
        <v>148</v>
      </c>
      <c r="B14" s="240">
        <v>970112</v>
      </c>
      <c r="C14" s="240">
        <v>997280</v>
      </c>
      <c r="D14" s="240">
        <v>4802902</v>
      </c>
      <c r="E14" s="240">
        <v>4681235</v>
      </c>
      <c r="F14" s="241">
        <v>-2.5331976375949381</v>
      </c>
    </row>
    <row r="15" spans="1:14" ht="15.6" customHeight="1">
      <c r="A15" s="239" t="s">
        <v>145</v>
      </c>
      <c r="B15" s="240">
        <v>698052</v>
      </c>
      <c r="C15" s="240">
        <v>636297</v>
      </c>
      <c r="D15" s="240">
        <v>3373680</v>
      </c>
      <c r="E15" s="240">
        <v>2986161</v>
      </c>
      <c r="F15" s="241">
        <v>-11.486536956676391</v>
      </c>
    </row>
    <row r="16" spans="1:14" ht="15.6" customHeight="1">
      <c r="A16" s="239" t="s">
        <v>144</v>
      </c>
      <c r="B16" s="240">
        <v>431963</v>
      </c>
      <c r="C16" s="240">
        <v>594483</v>
      </c>
      <c r="D16" s="240">
        <v>2734265</v>
      </c>
      <c r="E16" s="240">
        <v>3092284</v>
      </c>
      <c r="F16" s="241">
        <v>13.09379303030248</v>
      </c>
      <c r="G16" s="1"/>
    </row>
    <row r="17" spans="1:7" ht="15.6" customHeight="1">
      <c r="A17" s="239" t="s">
        <v>150</v>
      </c>
      <c r="B17" s="240">
        <v>218618</v>
      </c>
      <c r="C17" s="240">
        <v>230255</v>
      </c>
      <c r="D17" s="240">
        <v>1180797</v>
      </c>
      <c r="E17" s="240">
        <v>1365932</v>
      </c>
      <c r="F17" s="241">
        <v>15.678816934663621</v>
      </c>
      <c r="G17" s="2"/>
    </row>
    <row r="18" spans="1:7" ht="15.6" customHeight="1">
      <c r="A18" s="239" t="s">
        <v>147</v>
      </c>
      <c r="B18" s="240">
        <v>0</v>
      </c>
      <c r="C18" s="240">
        <v>0</v>
      </c>
      <c r="D18" s="240">
        <v>4537</v>
      </c>
      <c r="E18" s="240">
        <v>10608</v>
      </c>
      <c r="F18" s="241">
        <v>133.810888252149</v>
      </c>
    </row>
    <row r="19" spans="1:7" ht="15.6" customHeight="1">
      <c r="A19" s="239" t="s">
        <v>143</v>
      </c>
      <c r="B19" s="240">
        <v>145242</v>
      </c>
      <c r="C19" s="240">
        <v>138063</v>
      </c>
      <c r="D19" s="240">
        <v>678609</v>
      </c>
      <c r="E19" s="240">
        <v>749530</v>
      </c>
      <c r="F19" s="241">
        <v>10.45093713758585</v>
      </c>
    </row>
    <row r="20" spans="1:7" ht="15.6" customHeight="1">
      <c r="A20" s="239" t="s">
        <v>142</v>
      </c>
      <c r="B20" s="240">
        <v>265877</v>
      </c>
      <c r="C20" s="240">
        <v>294674</v>
      </c>
      <c r="D20" s="240">
        <v>1450988</v>
      </c>
      <c r="E20" s="240">
        <v>1323634</v>
      </c>
      <c r="F20" s="241">
        <v>-8.7770539797710256</v>
      </c>
    </row>
    <row r="21" spans="1:7" ht="15.6" customHeight="1">
      <c r="A21" s="239" t="s">
        <v>149</v>
      </c>
      <c r="B21" s="240">
        <v>479676</v>
      </c>
      <c r="C21" s="240">
        <v>505118</v>
      </c>
      <c r="D21" s="240">
        <v>2210213</v>
      </c>
      <c r="E21" s="240">
        <v>1890664</v>
      </c>
      <c r="F21" s="241">
        <v>-14.457837321561319</v>
      </c>
    </row>
    <row r="22" spans="1:7" ht="15.6" customHeight="1">
      <c r="A22" s="239" t="s">
        <v>146</v>
      </c>
      <c r="B22" s="240">
        <v>34032</v>
      </c>
      <c r="C22" s="240">
        <v>33781</v>
      </c>
      <c r="D22" s="240">
        <v>161718</v>
      </c>
      <c r="E22" s="240">
        <v>164601</v>
      </c>
      <c r="F22" s="241">
        <v>1.782732905427963</v>
      </c>
    </row>
    <row r="23" spans="1:7" ht="15.6" customHeight="1">
      <c r="A23" s="239" t="s">
        <v>165</v>
      </c>
      <c r="B23" s="240">
        <v>46810</v>
      </c>
      <c r="C23" s="240">
        <v>62098</v>
      </c>
      <c r="D23" s="240">
        <v>204322</v>
      </c>
      <c r="E23" s="240">
        <v>309910</v>
      </c>
      <c r="F23" s="241">
        <v>51.677254529615027</v>
      </c>
    </row>
    <row r="24" spans="1:7" ht="15.6" customHeight="1">
      <c r="A24" s="239" t="s">
        <v>141</v>
      </c>
      <c r="B24" s="240">
        <v>68470</v>
      </c>
      <c r="C24" s="240">
        <v>58465</v>
      </c>
      <c r="D24" s="240">
        <v>258292</v>
      </c>
      <c r="E24" s="240">
        <v>253962</v>
      </c>
      <c r="F24" s="241">
        <v>-1.6763972558189979</v>
      </c>
    </row>
    <row r="25" spans="1:7" ht="15.6" customHeight="1">
      <c r="A25" s="239" t="s">
        <v>140</v>
      </c>
      <c r="B25" s="240">
        <v>65</v>
      </c>
      <c r="C25" s="240">
        <v>0</v>
      </c>
      <c r="D25" s="240">
        <v>65</v>
      </c>
      <c r="E25" s="240">
        <v>15</v>
      </c>
      <c r="F25" s="241">
        <v>-76.92307692307692</v>
      </c>
    </row>
    <row r="26" spans="1:7" ht="15.6" customHeight="1">
      <c r="A26" s="239" t="s">
        <v>152</v>
      </c>
      <c r="B26" s="240">
        <v>28162</v>
      </c>
      <c r="C26" s="240">
        <v>85586</v>
      </c>
      <c r="D26" s="240">
        <v>258218</v>
      </c>
      <c r="E26" s="240">
        <v>303802</v>
      </c>
      <c r="F26" s="241">
        <v>17.65330069940903</v>
      </c>
    </row>
    <row r="27" spans="1:7" ht="15.6" customHeight="1">
      <c r="A27" s="239" t="s">
        <v>173</v>
      </c>
      <c r="B27" s="240">
        <v>84965</v>
      </c>
      <c r="C27" s="240">
        <v>87470</v>
      </c>
      <c r="D27" s="240">
        <v>436294</v>
      </c>
      <c r="E27" s="240">
        <v>441500</v>
      </c>
      <c r="F27" s="241">
        <v>1.1932320866204831</v>
      </c>
    </row>
    <row r="28" spans="1:7" ht="15.6" customHeight="1">
      <c r="A28" s="239" t="s">
        <v>177</v>
      </c>
      <c r="B28" s="240">
        <v>10360</v>
      </c>
      <c r="C28" s="240">
        <v>19154</v>
      </c>
      <c r="D28" s="240">
        <v>94329</v>
      </c>
      <c r="E28" s="240">
        <v>69685</v>
      </c>
      <c r="F28" s="241">
        <v>-26.125581740503971</v>
      </c>
    </row>
    <row r="29" spans="1:7" ht="15.6" customHeight="1">
      <c r="A29" s="239" t="s">
        <v>178</v>
      </c>
      <c r="B29" s="240">
        <v>337498</v>
      </c>
      <c r="C29" s="240">
        <v>230083</v>
      </c>
      <c r="D29" s="240">
        <v>1244814</v>
      </c>
      <c r="E29" s="240">
        <v>1147007</v>
      </c>
      <c r="F29" s="241">
        <v>-7.8571577761818219</v>
      </c>
    </row>
    <row r="30" spans="1:7" ht="15.6" customHeight="1">
      <c r="A30" s="239" t="s">
        <v>179</v>
      </c>
      <c r="B30" s="240">
        <v>35481</v>
      </c>
      <c r="C30" s="240">
        <v>50647</v>
      </c>
      <c r="D30" s="240">
        <v>303135</v>
      </c>
      <c r="E30" s="240">
        <v>265204</v>
      </c>
      <c r="F30" s="241">
        <v>-12.512906790703809</v>
      </c>
    </row>
    <row r="31" spans="1:7" ht="15.6" customHeight="1">
      <c r="A31" s="239" t="s">
        <v>180</v>
      </c>
      <c r="B31" s="240">
        <v>200590</v>
      </c>
      <c r="C31" s="240">
        <v>302642</v>
      </c>
      <c r="D31" s="240">
        <v>1415122</v>
      </c>
      <c r="E31" s="240">
        <v>1311724</v>
      </c>
      <c r="F31" s="241">
        <v>-7.3066491793640438</v>
      </c>
    </row>
    <row r="32" spans="1:7" ht="15.6" customHeight="1">
      <c r="A32" s="239" t="s">
        <v>181</v>
      </c>
      <c r="B32" s="240">
        <v>1345626</v>
      </c>
      <c r="C32" s="240">
        <v>1292161</v>
      </c>
      <c r="D32" s="240">
        <v>6268159</v>
      </c>
      <c r="E32" s="240">
        <v>5765881</v>
      </c>
      <c r="F32" s="241">
        <v>-8.0131662263193988</v>
      </c>
    </row>
    <row r="33" spans="1:6" ht="15.6" customHeight="1">
      <c r="A33" s="239" t="s">
        <v>182</v>
      </c>
      <c r="B33" s="240">
        <v>181445</v>
      </c>
      <c r="C33" s="240">
        <v>171607</v>
      </c>
      <c r="D33" s="240">
        <v>802516</v>
      </c>
      <c r="E33" s="240">
        <v>787144</v>
      </c>
      <c r="F33" s="241">
        <v>-1.915475828519305</v>
      </c>
    </row>
    <row r="34" spans="1:6" ht="15.6" customHeight="1">
      <c r="A34" s="239" t="s">
        <v>183</v>
      </c>
      <c r="B34" s="240">
        <v>31154</v>
      </c>
      <c r="C34" s="240">
        <v>20663</v>
      </c>
      <c r="D34" s="240">
        <v>132966</v>
      </c>
      <c r="E34" s="240">
        <v>159400</v>
      </c>
      <c r="F34" s="241">
        <v>19.880270144247401</v>
      </c>
    </row>
    <row r="35" spans="1:6" ht="15.6" customHeight="1">
      <c r="A35" s="243" t="s">
        <v>153</v>
      </c>
      <c r="B35" s="244">
        <f>SUM(B7:B34)</f>
        <v>7385229</v>
      </c>
      <c r="C35" s="244">
        <f>SUM(C7:C34)</f>
        <v>7309281</v>
      </c>
      <c r="D35" s="244">
        <f>SUM(D7:D34)</f>
        <v>35847084</v>
      </c>
      <c r="E35" s="244">
        <f>SUM(E7:E34)</f>
        <v>34483089</v>
      </c>
      <c r="F35" s="245">
        <f>E35*100/D35-100</f>
        <v>-3.8050375310862137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7119-802B-48E7-945D-5F7A8FCDDBF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189049</v>
      </c>
      <c r="C7" s="240">
        <v>87480</v>
      </c>
      <c r="D7" s="240">
        <v>694904</v>
      </c>
      <c r="E7" s="240">
        <v>536427</v>
      </c>
      <c r="F7" s="241">
        <v>-22.805596168679411</v>
      </c>
      <c r="G7" s="6"/>
    </row>
    <row r="8" spans="1:14" s="33" customFormat="1" ht="15.6" customHeight="1">
      <c r="A8" s="239" t="s">
        <v>11</v>
      </c>
      <c r="B8" s="240">
        <v>2</v>
      </c>
      <c r="C8" s="240">
        <v>63</v>
      </c>
      <c r="D8" s="240">
        <v>6</v>
      </c>
      <c r="E8" s="240">
        <v>368</v>
      </c>
      <c r="F8" s="241">
        <v>6033.3333333333321</v>
      </c>
      <c r="G8" s="248"/>
    </row>
    <row r="9" spans="1:14" ht="15.6" customHeight="1">
      <c r="A9" s="239" t="s">
        <v>8</v>
      </c>
      <c r="B9" s="240">
        <v>0</v>
      </c>
      <c r="C9" s="240">
        <v>9000</v>
      </c>
      <c r="D9" s="240">
        <v>14231</v>
      </c>
      <c r="E9" s="240">
        <v>40011</v>
      </c>
      <c r="F9" s="241">
        <v>181.15381912725741</v>
      </c>
      <c r="G9" s="249"/>
    </row>
    <row r="10" spans="1:14" ht="15.6" customHeight="1">
      <c r="A10" s="239" t="s">
        <v>10</v>
      </c>
      <c r="B10" s="240">
        <v>27586</v>
      </c>
      <c r="C10" s="240">
        <v>32027</v>
      </c>
      <c r="D10" s="240">
        <v>98656</v>
      </c>
      <c r="E10" s="240">
        <v>106821</v>
      </c>
      <c r="F10" s="241">
        <v>8.2762325656827755</v>
      </c>
    </row>
    <row r="11" spans="1:14" ht="15.6" customHeight="1">
      <c r="A11" s="239" t="s">
        <v>9</v>
      </c>
      <c r="B11" s="240">
        <v>230179</v>
      </c>
      <c r="C11" s="240">
        <v>187831</v>
      </c>
      <c r="D11" s="240">
        <v>1224942</v>
      </c>
      <c r="E11" s="240">
        <v>1254325</v>
      </c>
      <c r="F11" s="241">
        <v>2.39872581722237</v>
      </c>
    </row>
    <row r="12" spans="1:14" ht="15.6" customHeight="1">
      <c r="A12" s="239" t="s">
        <v>6</v>
      </c>
      <c r="B12" s="240">
        <v>0</v>
      </c>
      <c r="C12" s="240">
        <v>0</v>
      </c>
      <c r="D12" s="240">
        <v>4009</v>
      </c>
      <c r="E12" s="240">
        <v>428</v>
      </c>
      <c r="F12" s="241">
        <v>-89.324020952856074</v>
      </c>
    </row>
    <row r="13" spans="1:14" ht="15.6" customHeight="1">
      <c r="A13" s="239" t="s">
        <v>175</v>
      </c>
      <c r="B13" s="240">
        <v>0</v>
      </c>
      <c r="C13" s="240">
        <v>0</v>
      </c>
      <c r="D13" s="240">
        <v>0</v>
      </c>
      <c r="E13" s="240">
        <v>0</v>
      </c>
      <c r="F13" s="241"/>
    </row>
    <row r="14" spans="1:14" ht="15.6" customHeight="1">
      <c r="A14" s="239" t="s">
        <v>148</v>
      </c>
      <c r="B14" s="240">
        <v>54051</v>
      </c>
      <c r="C14" s="240">
        <v>54675</v>
      </c>
      <c r="D14" s="240">
        <v>148674</v>
      </c>
      <c r="E14" s="240">
        <v>278915</v>
      </c>
      <c r="F14" s="241">
        <v>87.601732649958961</v>
      </c>
    </row>
    <row r="15" spans="1:14" ht="15.6" customHeight="1">
      <c r="A15" s="239" t="s">
        <v>145</v>
      </c>
      <c r="B15" s="240">
        <v>193437</v>
      </c>
      <c r="C15" s="240">
        <v>240718</v>
      </c>
      <c r="D15" s="240">
        <v>1151660</v>
      </c>
      <c r="E15" s="240">
        <v>1112799</v>
      </c>
      <c r="F15" s="241">
        <v>-3.3743465953493228</v>
      </c>
    </row>
    <row r="16" spans="1:14" ht="15.6" customHeight="1">
      <c r="A16" s="239" t="s">
        <v>144</v>
      </c>
      <c r="B16" s="240">
        <v>306520</v>
      </c>
      <c r="C16" s="240">
        <v>328785</v>
      </c>
      <c r="D16" s="240">
        <v>1796646</v>
      </c>
      <c r="E16" s="240">
        <v>1774600</v>
      </c>
      <c r="F16" s="241">
        <v>-1.2270642074175979</v>
      </c>
      <c r="G16" s="1"/>
    </row>
    <row r="17" spans="1:10" ht="15.6" customHeight="1">
      <c r="A17" s="239" t="s">
        <v>150</v>
      </c>
      <c r="B17" s="240">
        <v>78365</v>
      </c>
      <c r="C17" s="240">
        <v>115868</v>
      </c>
      <c r="D17" s="240">
        <v>450507</v>
      </c>
      <c r="E17" s="240">
        <v>661175</v>
      </c>
      <c r="F17" s="241">
        <v>46.762425445109614</v>
      </c>
      <c r="G17" s="2"/>
    </row>
    <row r="18" spans="1:10" ht="15.6" customHeight="1">
      <c r="A18" s="239" t="s">
        <v>147</v>
      </c>
      <c r="B18" s="240">
        <v>0</v>
      </c>
      <c r="C18" s="240">
        <v>0</v>
      </c>
      <c r="D18" s="240">
        <v>4537</v>
      </c>
      <c r="E18" s="240">
        <v>10608</v>
      </c>
      <c r="F18" s="241">
        <v>133.810888252149</v>
      </c>
    </row>
    <row r="19" spans="1:10" ht="15.6" customHeight="1">
      <c r="A19" s="239" t="s">
        <v>143</v>
      </c>
      <c r="B19" s="240">
        <v>9324</v>
      </c>
      <c r="C19" s="240">
        <v>45464</v>
      </c>
      <c r="D19" s="240">
        <v>48243</v>
      </c>
      <c r="E19" s="240">
        <v>237623</v>
      </c>
      <c r="F19" s="241">
        <v>392.5543602180627</v>
      </c>
    </row>
    <row r="20" spans="1:10" ht="15.6" customHeight="1">
      <c r="A20" s="239" t="s">
        <v>142</v>
      </c>
      <c r="B20" s="240">
        <v>3405</v>
      </c>
      <c r="C20" s="240">
        <v>12039</v>
      </c>
      <c r="D20" s="240">
        <v>24540</v>
      </c>
      <c r="E20" s="240">
        <v>41442</v>
      </c>
      <c r="F20" s="241">
        <v>68.875305623471888</v>
      </c>
      <c r="J20" s="250"/>
    </row>
    <row r="21" spans="1:10" ht="15.6" customHeight="1">
      <c r="A21" s="239" t="s">
        <v>149</v>
      </c>
      <c r="B21" s="240">
        <v>270020</v>
      </c>
      <c r="C21" s="240">
        <v>327996</v>
      </c>
      <c r="D21" s="240">
        <v>1370122</v>
      </c>
      <c r="E21" s="240">
        <v>1197475</v>
      </c>
      <c r="F21" s="241">
        <v>-12.600848683547889</v>
      </c>
    </row>
    <row r="22" spans="1:10" ht="15.6" customHeight="1">
      <c r="A22" s="239" t="s">
        <v>146</v>
      </c>
      <c r="B22" s="240">
        <v>15615</v>
      </c>
      <c r="C22" s="240">
        <v>12266</v>
      </c>
      <c r="D22" s="240">
        <v>81515</v>
      </c>
      <c r="E22" s="240">
        <v>69946</v>
      </c>
      <c r="F22" s="241">
        <v>-14.19247991167269</v>
      </c>
    </row>
    <row r="23" spans="1:10" ht="15.6" customHeight="1">
      <c r="A23" s="239" t="s">
        <v>165</v>
      </c>
      <c r="B23" s="240">
        <v>2320</v>
      </c>
      <c r="C23" s="240">
        <v>2152</v>
      </c>
      <c r="D23" s="240">
        <v>15120</v>
      </c>
      <c r="E23" s="240">
        <v>12288</v>
      </c>
      <c r="F23" s="241">
        <v>-18.730158730158731</v>
      </c>
    </row>
    <row r="24" spans="1:10" ht="15.6" customHeight="1">
      <c r="A24" s="239" t="s">
        <v>141</v>
      </c>
      <c r="B24" s="240">
        <v>0</v>
      </c>
      <c r="C24" s="240">
        <v>0</v>
      </c>
      <c r="D24" s="240">
        <v>0</v>
      </c>
      <c r="E24" s="240">
        <v>0</v>
      </c>
      <c r="F24" s="241"/>
    </row>
    <row r="25" spans="1:10" ht="15.6" customHeight="1">
      <c r="A25" s="239" t="s">
        <v>140</v>
      </c>
      <c r="B25" s="240">
        <v>0</v>
      </c>
      <c r="C25" s="240">
        <v>0</v>
      </c>
      <c r="D25" s="240">
        <v>0</v>
      </c>
      <c r="E25" s="240">
        <v>0</v>
      </c>
      <c r="F25" s="241"/>
    </row>
    <row r="26" spans="1:10" ht="15.6" customHeight="1">
      <c r="A26" s="239" t="s">
        <v>152</v>
      </c>
      <c r="B26" s="240">
        <v>0</v>
      </c>
      <c r="C26" s="240">
        <v>0</v>
      </c>
      <c r="D26" s="240">
        <v>3577</v>
      </c>
      <c r="E26" s="240">
        <v>0</v>
      </c>
      <c r="F26" s="241">
        <v>-100</v>
      </c>
    </row>
    <row r="27" spans="1:10" ht="15.6" customHeight="1">
      <c r="A27" s="239" t="s">
        <v>173</v>
      </c>
      <c r="B27" s="240">
        <v>0</v>
      </c>
      <c r="C27" s="240">
        <v>0</v>
      </c>
      <c r="D27" s="240">
        <v>0</v>
      </c>
      <c r="E27" s="240">
        <v>0</v>
      </c>
      <c r="F27" s="241"/>
    </row>
    <row r="28" spans="1:10" ht="15.6" customHeight="1">
      <c r="A28" s="239" t="s">
        <v>177</v>
      </c>
      <c r="B28" s="240">
        <v>59</v>
      </c>
      <c r="C28" s="240">
        <v>3036</v>
      </c>
      <c r="D28" s="240">
        <v>60869</v>
      </c>
      <c r="E28" s="240">
        <v>31267</v>
      </c>
      <c r="F28" s="241">
        <v>-48.632308728581052</v>
      </c>
    </row>
    <row r="29" spans="1:10" ht="15.6" customHeight="1">
      <c r="A29" s="239" t="s">
        <v>178</v>
      </c>
      <c r="B29" s="240">
        <v>0</v>
      </c>
      <c r="C29" s="240">
        <v>0</v>
      </c>
      <c r="D29" s="240">
        <v>7012</v>
      </c>
      <c r="E29" s="240">
        <v>0</v>
      </c>
      <c r="F29" s="241">
        <v>-100</v>
      </c>
    </row>
    <row r="30" spans="1:10" ht="15.6" customHeight="1">
      <c r="A30" s="239" t="s">
        <v>179</v>
      </c>
      <c r="B30" s="240">
        <v>0</v>
      </c>
      <c r="C30" s="240">
        <v>0</v>
      </c>
      <c r="D30" s="240">
        <v>0</v>
      </c>
      <c r="E30" s="240">
        <v>3142</v>
      </c>
      <c r="F30" s="241"/>
    </row>
    <row r="31" spans="1:10" ht="15.6" customHeight="1">
      <c r="A31" s="239" t="s">
        <v>180</v>
      </c>
      <c r="B31" s="240">
        <v>151779</v>
      </c>
      <c r="C31" s="240">
        <v>226473</v>
      </c>
      <c r="D31" s="240">
        <v>1103444</v>
      </c>
      <c r="E31" s="240">
        <v>963938</v>
      </c>
      <c r="F31" s="241">
        <v>-12.64278024077343</v>
      </c>
    </row>
    <row r="32" spans="1:10" ht="15.6" customHeight="1">
      <c r="A32" s="239" t="s">
        <v>181</v>
      </c>
      <c r="B32" s="240">
        <v>22896</v>
      </c>
      <c r="C32" s="240">
        <v>12262</v>
      </c>
      <c r="D32" s="240">
        <v>89134</v>
      </c>
      <c r="E32" s="240">
        <v>104069</v>
      </c>
      <c r="F32" s="241">
        <v>16.755671236565181</v>
      </c>
    </row>
    <row r="33" spans="1:6" ht="15.6" customHeight="1">
      <c r="A33" s="239" t="s">
        <v>182</v>
      </c>
      <c r="B33" s="240">
        <v>4</v>
      </c>
      <c r="C33" s="240">
        <v>0</v>
      </c>
      <c r="D33" s="240">
        <v>23</v>
      </c>
      <c r="E33" s="240">
        <v>3</v>
      </c>
      <c r="F33" s="241">
        <v>-86.956521739130437</v>
      </c>
    </row>
    <row r="34" spans="1:6" ht="15.6" customHeight="1">
      <c r="A34" s="239" t="s">
        <v>183</v>
      </c>
      <c r="B34" s="240">
        <v>0</v>
      </c>
      <c r="C34" s="240">
        <v>39</v>
      </c>
      <c r="D34" s="240">
        <v>0</v>
      </c>
      <c r="E34" s="240">
        <v>39</v>
      </c>
    </row>
    <row r="35" spans="1:6" ht="15.6" customHeight="1">
      <c r="A35" s="243" t="s">
        <v>153</v>
      </c>
      <c r="B35" s="244">
        <f>SUM(B7:B34)</f>
        <v>1554611</v>
      </c>
      <c r="C35" s="244">
        <f>SUM(C7:C34)</f>
        <v>1698174</v>
      </c>
      <c r="D35" s="244">
        <f>SUM(D7:D34)</f>
        <v>8392371</v>
      </c>
      <c r="E35" s="244">
        <f>SUM(E7:E34)</f>
        <v>8437709</v>
      </c>
      <c r="F35" s="245">
        <f>E35*100/D35-100</f>
        <v>0.54022873869612908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1B43-DFA9-4E56-A2DF-BE22C8B28F0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40209</v>
      </c>
      <c r="C7" s="240">
        <v>28904</v>
      </c>
      <c r="D7" s="240">
        <v>261156</v>
      </c>
      <c r="E7" s="240">
        <v>214943</v>
      </c>
      <c r="F7" s="241">
        <v>-17.695553615463549</v>
      </c>
      <c r="G7" s="6"/>
    </row>
    <row r="8" spans="1:14" s="33" customFormat="1" ht="15.6" customHeight="1">
      <c r="A8" s="239" t="s">
        <v>11</v>
      </c>
      <c r="B8" s="240">
        <v>86371</v>
      </c>
      <c r="C8" s="240">
        <v>61778</v>
      </c>
      <c r="D8" s="240">
        <v>184643</v>
      </c>
      <c r="E8" s="240">
        <v>331522</v>
      </c>
      <c r="F8" s="241">
        <v>79.5475593442481</v>
      </c>
      <c r="G8" s="242"/>
    </row>
    <row r="9" spans="1:14" ht="15.6" customHeight="1">
      <c r="A9" s="239" t="s">
        <v>8</v>
      </c>
      <c r="B9" s="240">
        <v>418987</v>
      </c>
      <c r="C9" s="240">
        <v>312607</v>
      </c>
      <c r="D9" s="240">
        <v>1419190</v>
      </c>
      <c r="E9" s="240">
        <v>1450305</v>
      </c>
      <c r="F9" s="241">
        <v>2.1924478047336891</v>
      </c>
      <c r="G9" s="6"/>
    </row>
    <row r="10" spans="1:14" ht="15.6" customHeight="1">
      <c r="A10" s="239" t="s">
        <v>10</v>
      </c>
      <c r="B10" s="240">
        <v>79459</v>
      </c>
      <c r="C10" s="240">
        <v>81825</v>
      </c>
      <c r="D10" s="240">
        <v>396901</v>
      </c>
      <c r="E10" s="240">
        <v>359355</v>
      </c>
      <c r="F10" s="241">
        <v>-9.4597897208623749</v>
      </c>
    </row>
    <row r="11" spans="1:14" ht="15.6" customHeight="1">
      <c r="A11" s="239" t="s">
        <v>9</v>
      </c>
      <c r="B11" s="240">
        <v>0</v>
      </c>
      <c r="C11" s="240">
        <v>7</v>
      </c>
      <c r="D11" s="240">
        <v>5140</v>
      </c>
      <c r="E11" s="240">
        <v>13</v>
      </c>
      <c r="F11" s="241">
        <v>-99.747081712062254</v>
      </c>
    </row>
    <row r="12" spans="1:14" ht="15.6" customHeight="1">
      <c r="A12" s="239" t="s">
        <v>6</v>
      </c>
      <c r="B12" s="240">
        <v>16600</v>
      </c>
      <c r="C12" s="240">
        <v>60855</v>
      </c>
      <c r="D12" s="240">
        <v>210971</v>
      </c>
      <c r="E12" s="240">
        <v>255906</v>
      </c>
      <c r="F12" s="241">
        <v>21.299135900194809</v>
      </c>
    </row>
    <row r="13" spans="1:14" ht="15.6" customHeight="1">
      <c r="A13" s="239" t="s">
        <v>175</v>
      </c>
      <c r="B13" s="240">
        <v>27</v>
      </c>
      <c r="C13" s="240">
        <v>22</v>
      </c>
      <c r="D13" s="240">
        <v>60</v>
      </c>
      <c r="E13" s="240">
        <v>47</v>
      </c>
      <c r="F13" s="241">
        <v>-21.666666666666671</v>
      </c>
    </row>
    <row r="14" spans="1:14" ht="15.6" customHeight="1">
      <c r="A14" s="239" t="s">
        <v>148</v>
      </c>
      <c r="B14" s="240">
        <v>119691</v>
      </c>
      <c r="C14" s="240">
        <v>121930</v>
      </c>
      <c r="D14" s="240">
        <v>511528</v>
      </c>
      <c r="E14" s="240">
        <v>557699</v>
      </c>
      <c r="F14" s="241">
        <v>9.0260943682457224</v>
      </c>
    </row>
    <row r="15" spans="1:14" ht="15.6" customHeight="1">
      <c r="A15" s="239" t="s">
        <v>145</v>
      </c>
      <c r="B15" s="240">
        <v>216620</v>
      </c>
      <c r="C15" s="240">
        <v>131568</v>
      </c>
      <c r="D15" s="240">
        <v>940301</v>
      </c>
      <c r="E15" s="240">
        <v>672501</v>
      </c>
      <c r="F15" s="241">
        <v>-28.480241965072889</v>
      </c>
    </row>
    <row r="16" spans="1:14" ht="15.6" customHeight="1">
      <c r="A16" s="239" t="s">
        <v>144</v>
      </c>
      <c r="B16" s="240">
        <v>90362</v>
      </c>
      <c r="C16" s="240">
        <v>240942</v>
      </c>
      <c r="D16" s="240">
        <v>789546</v>
      </c>
      <c r="E16" s="240">
        <v>1214137</v>
      </c>
      <c r="F16" s="241">
        <v>53.776600730039803</v>
      </c>
      <c r="G16" s="1"/>
    </row>
    <row r="17" spans="1:7" ht="15.6" customHeight="1">
      <c r="A17" s="239" t="s">
        <v>150</v>
      </c>
      <c r="B17" s="240">
        <v>74826</v>
      </c>
      <c r="C17" s="240">
        <v>43298</v>
      </c>
      <c r="D17" s="240">
        <v>401836</v>
      </c>
      <c r="E17" s="240">
        <v>378162</v>
      </c>
      <c r="F17" s="241">
        <v>-5.8914582068306487</v>
      </c>
      <c r="G17" s="2"/>
    </row>
    <row r="18" spans="1:7" ht="15.6" customHeight="1">
      <c r="A18" s="239" t="s">
        <v>147</v>
      </c>
      <c r="B18" s="240">
        <v>0</v>
      </c>
      <c r="C18" s="240">
        <v>0</v>
      </c>
      <c r="D18" s="240">
        <v>0</v>
      </c>
      <c r="E18" s="240">
        <v>0</v>
      </c>
      <c r="F18" s="241"/>
    </row>
    <row r="19" spans="1:7" ht="15.6" customHeight="1">
      <c r="A19" s="239" t="s">
        <v>143</v>
      </c>
      <c r="B19" s="240">
        <v>66794</v>
      </c>
      <c r="C19" s="240">
        <v>16093</v>
      </c>
      <c r="D19" s="240">
        <v>366442</v>
      </c>
      <c r="E19" s="240">
        <v>232463</v>
      </c>
      <c r="F19" s="241">
        <v>-36.562129886857953</v>
      </c>
    </row>
    <row r="20" spans="1:7" ht="15.6" customHeight="1">
      <c r="A20" s="239" t="s">
        <v>142</v>
      </c>
      <c r="B20" s="240">
        <v>172326</v>
      </c>
      <c r="C20" s="240">
        <v>196639</v>
      </c>
      <c r="D20" s="240">
        <v>1052847</v>
      </c>
      <c r="E20" s="240">
        <v>919047</v>
      </c>
      <c r="F20" s="241">
        <v>-12.708399226098379</v>
      </c>
    </row>
    <row r="21" spans="1:7" ht="15.6" customHeight="1">
      <c r="A21" s="239" t="s">
        <v>149</v>
      </c>
      <c r="B21" s="240">
        <v>186900</v>
      </c>
      <c r="C21" s="240">
        <v>170221</v>
      </c>
      <c r="D21" s="240">
        <v>743075</v>
      </c>
      <c r="E21" s="240">
        <v>656835</v>
      </c>
      <c r="F21" s="241">
        <v>-11.60582713723379</v>
      </c>
    </row>
    <row r="22" spans="1:7" ht="15.6" customHeight="1">
      <c r="A22" s="239" t="s">
        <v>146</v>
      </c>
      <c r="B22" s="240">
        <v>3</v>
      </c>
      <c r="C22" s="240">
        <v>3</v>
      </c>
      <c r="D22" s="240">
        <v>17</v>
      </c>
      <c r="E22" s="240">
        <v>2504</v>
      </c>
      <c r="F22" s="241">
        <v>14629.411764705879</v>
      </c>
    </row>
    <row r="23" spans="1:7" ht="15.6" customHeight="1">
      <c r="A23" s="239" t="s">
        <v>165</v>
      </c>
      <c r="B23" s="240">
        <v>33069</v>
      </c>
      <c r="C23" s="240">
        <v>19767</v>
      </c>
      <c r="D23" s="240">
        <v>132161</v>
      </c>
      <c r="E23" s="240">
        <v>110047</v>
      </c>
      <c r="F23" s="241">
        <v>-16.732621575199939</v>
      </c>
    </row>
    <row r="24" spans="1:7" ht="15.6" customHeight="1">
      <c r="A24" s="239" t="s">
        <v>141</v>
      </c>
      <c r="B24" s="240">
        <v>2440</v>
      </c>
      <c r="C24" s="240">
        <v>0</v>
      </c>
      <c r="D24" s="240">
        <v>5036</v>
      </c>
      <c r="E24" s="240">
        <v>0</v>
      </c>
      <c r="F24" s="241">
        <v>-100</v>
      </c>
    </row>
    <row r="25" spans="1:7" ht="15.6" customHeight="1">
      <c r="A25" s="239" t="s">
        <v>140</v>
      </c>
      <c r="B25" s="240">
        <v>65</v>
      </c>
      <c r="C25" s="240">
        <v>0</v>
      </c>
      <c r="D25" s="240">
        <v>65</v>
      </c>
      <c r="E25" s="240">
        <v>15</v>
      </c>
      <c r="F25" s="241">
        <v>-76.92307692307692</v>
      </c>
    </row>
    <row r="26" spans="1:7" ht="15.6" customHeight="1">
      <c r="A26" s="239" t="s">
        <v>152</v>
      </c>
      <c r="B26" s="240">
        <v>18801</v>
      </c>
      <c r="C26" s="240">
        <v>82362</v>
      </c>
      <c r="D26" s="240">
        <v>215965</v>
      </c>
      <c r="E26" s="240">
        <v>296098</v>
      </c>
      <c r="F26" s="241">
        <v>37.104623434352789</v>
      </c>
    </row>
    <row r="27" spans="1:7" ht="15.6" customHeight="1">
      <c r="A27" s="239" t="s">
        <v>173</v>
      </c>
      <c r="B27" s="240">
        <v>8982</v>
      </c>
      <c r="C27" s="240">
        <v>0</v>
      </c>
      <c r="D27" s="240">
        <v>48620</v>
      </c>
      <c r="E27" s="240">
        <v>43193</v>
      </c>
      <c r="F27" s="241">
        <v>-11.16207322089674</v>
      </c>
    </row>
    <row r="28" spans="1:7" ht="15.6" customHeight="1">
      <c r="A28" s="239" t="s">
        <v>177</v>
      </c>
      <c r="B28" s="240">
        <v>0</v>
      </c>
      <c r="C28" s="240">
        <v>0</v>
      </c>
      <c r="D28" s="240">
        <v>1981</v>
      </c>
      <c r="E28" s="240">
        <v>0</v>
      </c>
      <c r="F28" s="241">
        <v>-100</v>
      </c>
    </row>
    <row r="29" spans="1:7" ht="15.6" customHeight="1">
      <c r="A29" s="239" t="s">
        <v>178</v>
      </c>
      <c r="B29" s="240">
        <v>176167</v>
      </c>
      <c r="C29" s="240">
        <v>74192</v>
      </c>
      <c r="D29" s="240">
        <v>529561</v>
      </c>
      <c r="E29" s="240">
        <v>469620</v>
      </c>
      <c r="F29" s="241">
        <v>-11.31899818906604</v>
      </c>
    </row>
    <row r="30" spans="1:7" ht="15.6" customHeight="1">
      <c r="A30" s="239" t="s">
        <v>179</v>
      </c>
      <c r="B30" s="240">
        <v>18565</v>
      </c>
      <c r="C30" s="240">
        <v>28865</v>
      </c>
      <c r="D30" s="240">
        <v>190831</v>
      </c>
      <c r="E30" s="240">
        <v>120625</v>
      </c>
      <c r="F30" s="241">
        <v>-36.789620135093358</v>
      </c>
    </row>
    <row r="31" spans="1:7" ht="15.6" customHeight="1">
      <c r="A31" s="239" t="s">
        <v>180</v>
      </c>
      <c r="B31" s="240">
        <v>2632</v>
      </c>
      <c r="C31" s="240">
        <v>14709</v>
      </c>
      <c r="D31" s="240">
        <v>20774</v>
      </c>
      <c r="E31" s="240">
        <v>126426</v>
      </c>
      <c r="F31" s="241">
        <v>508.57803023009541</v>
      </c>
    </row>
    <row r="32" spans="1:7" ht="15.6" customHeight="1">
      <c r="A32" s="239" t="s">
        <v>181</v>
      </c>
      <c r="B32" s="240">
        <v>94854</v>
      </c>
      <c r="C32" s="240">
        <v>54514</v>
      </c>
      <c r="D32" s="240">
        <v>281922</v>
      </c>
      <c r="E32" s="240">
        <v>197046</v>
      </c>
      <c r="F32" s="241">
        <v>-30.10619958711985</v>
      </c>
    </row>
    <row r="33" spans="1:6" ht="15.6" customHeight="1">
      <c r="A33" s="239" t="s">
        <v>182</v>
      </c>
      <c r="B33" s="240">
        <v>0</v>
      </c>
      <c r="C33" s="240">
        <v>0</v>
      </c>
      <c r="D33" s="240">
        <v>0</v>
      </c>
      <c r="E33" s="240">
        <v>108</v>
      </c>
      <c r="F33" s="241"/>
    </row>
    <row r="34" spans="1:6" ht="15.6" customHeight="1">
      <c r="A34" s="239" t="s">
        <v>183</v>
      </c>
      <c r="B34" s="240">
        <v>6307</v>
      </c>
      <c r="C34" s="240">
        <v>0</v>
      </c>
      <c r="D34" s="240">
        <v>20929</v>
      </c>
      <c r="E34" s="240">
        <v>37450</v>
      </c>
      <c r="F34" s="241">
        <v>78.938315256342861</v>
      </c>
    </row>
    <row r="35" spans="1:6" ht="15.6" customHeight="1">
      <c r="A35" s="243" t="s">
        <v>153</v>
      </c>
      <c r="B35" s="244">
        <f>SUM(B7:B34)</f>
        <v>1931057</v>
      </c>
      <c r="C35" s="244">
        <f>SUM(C7:C34)</f>
        <v>1741101</v>
      </c>
      <c r="D35" s="244">
        <f>SUM(D7:D34)</f>
        <v>8731498</v>
      </c>
      <c r="E35" s="244">
        <f>SUM(E7:E34)</f>
        <v>8646067</v>
      </c>
      <c r="F35" s="245">
        <f>E35*100/D35-100</f>
        <v>-0.97842317549634572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59B8-B395-47B7-BBE4-8C9D4918BA6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6" t="s">
        <v>1</v>
      </c>
      <c r="B5" s="237" t="s">
        <v>176</v>
      </c>
      <c r="C5" s="237"/>
      <c r="D5" s="237" t="s">
        <v>0</v>
      </c>
      <c r="E5" s="237"/>
      <c r="F5" s="237"/>
      <c r="N5" s="74" t="s">
        <v>185</v>
      </c>
    </row>
    <row r="6" spans="1:14" ht="15.6" customHeight="1">
      <c r="A6" s="236"/>
      <c r="B6" s="238">
        <v>2025</v>
      </c>
      <c r="C6" s="238">
        <v>2026</v>
      </c>
      <c r="D6" s="238">
        <v>2025</v>
      </c>
      <c r="E6" s="238">
        <v>2026</v>
      </c>
      <c r="F6" s="156" t="s">
        <v>186</v>
      </c>
    </row>
    <row r="7" spans="1:14" ht="15.6" customHeight="1">
      <c r="A7" s="239" t="s">
        <v>18</v>
      </c>
      <c r="B7" s="240">
        <v>9348</v>
      </c>
      <c r="C7" s="240">
        <v>3122</v>
      </c>
      <c r="D7" s="240">
        <v>37095</v>
      </c>
      <c r="E7" s="240">
        <v>47667</v>
      </c>
      <c r="F7" s="241">
        <v>28.499797816417299</v>
      </c>
      <c r="G7" s="6"/>
    </row>
    <row r="8" spans="1:14" s="33" customFormat="1" ht="15.6" customHeight="1">
      <c r="A8" s="239" t="s">
        <v>11</v>
      </c>
      <c r="B8" s="240">
        <v>11669</v>
      </c>
      <c r="C8" s="240">
        <v>12851</v>
      </c>
      <c r="D8" s="240">
        <v>47076</v>
      </c>
      <c r="E8" s="240">
        <v>47346</v>
      </c>
      <c r="F8" s="241">
        <v>0.57354065765994733</v>
      </c>
    </row>
    <row r="9" spans="1:14" ht="15.6" customHeight="1">
      <c r="A9" s="239" t="s">
        <v>8</v>
      </c>
      <c r="B9" s="240">
        <v>44172</v>
      </c>
      <c r="C9" s="240">
        <v>40145</v>
      </c>
      <c r="D9" s="240">
        <v>202050</v>
      </c>
      <c r="E9" s="240">
        <v>165184</v>
      </c>
      <c r="F9" s="241">
        <v>-18.245978718139071</v>
      </c>
      <c r="G9" s="6"/>
    </row>
    <row r="10" spans="1:14" ht="15.6" customHeight="1">
      <c r="A10" s="239" t="s">
        <v>10</v>
      </c>
      <c r="B10" s="240">
        <v>96337</v>
      </c>
      <c r="C10" s="240">
        <v>43603</v>
      </c>
      <c r="D10" s="240">
        <v>498317</v>
      </c>
      <c r="E10" s="240">
        <v>171851</v>
      </c>
      <c r="F10" s="241">
        <v>-65.513719178755693</v>
      </c>
    </row>
    <row r="11" spans="1:14" ht="15.6" customHeight="1">
      <c r="A11" s="239" t="s">
        <v>9</v>
      </c>
      <c r="B11" s="240">
        <v>499223</v>
      </c>
      <c r="C11" s="240">
        <v>497146</v>
      </c>
      <c r="D11" s="240">
        <v>2393247</v>
      </c>
      <c r="E11" s="240">
        <v>2313248</v>
      </c>
      <c r="F11" s="241">
        <v>-3.3426971808593038</v>
      </c>
    </row>
    <row r="12" spans="1:14" ht="15.6" customHeight="1">
      <c r="A12" s="239" t="s">
        <v>6</v>
      </c>
      <c r="B12" s="240">
        <v>21110</v>
      </c>
      <c r="C12" s="240">
        <v>39161</v>
      </c>
      <c r="D12" s="240">
        <v>136126</v>
      </c>
      <c r="E12" s="240">
        <v>106545</v>
      </c>
      <c r="F12" s="241">
        <v>-21.730602530008969</v>
      </c>
    </row>
    <row r="13" spans="1:14" ht="15.6" customHeight="1">
      <c r="A13" s="239" t="s">
        <v>175</v>
      </c>
      <c r="B13" s="240">
        <v>703</v>
      </c>
      <c r="C13" s="240">
        <v>327</v>
      </c>
      <c r="D13" s="240">
        <v>2423</v>
      </c>
      <c r="E13" s="240">
        <v>894</v>
      </c>
      <c r="F13" s="241">
        <v>-63.103590590177483</v>
      </c>
    </row>
    <row r="14" spans="1:14" ht="15.6" customHeight="1">
      <c r="A14" s="239" t="s">
        <v>148</v>
      </c>
      <c r="B14" s="240">
        <v>796370</v>
      </c>
      <c r="C14" s="240">
        <v>820675</v>
      </c>
      <c r="D14" s="240">
        <v>4142700</v>
      </c>
      <c r="E14" s="240">
        <v>3844621</v>
      </c>
      <c r="F14" s="241">
        <v>-7.1952832693653903</v>
      </c>
    </row>
    <row r="15" spans="1:14" ht="15.6" customHeight="1">
      <c r="A15" s="239" t="s">
        <v>145</v>
      </c>
      <c r="B15" s="240">
        <v>287995</v>
      </c>
      <c r="C15" s="240">
        <v>264011</v>
      </c>
      <c r="D15" s="240">
        <v>1281719</v>
      </c>
      <c r="E15" s="240">
        <v>1200861</v>
      </c>
      <c r="F15" s="241">
        <v>-6.3085590523351831</v>
      </c>
    </row>
    <row r="16" spans="1:14" ht="15.6" customHeight="1">
      <c r="A16" s="239" t="s">
        <v>144</v>
      </c>
      <c r="B16" s="240">
        <v>35081</v>
      </c>
      <c r="C16" s="240">
        <v>24756</v>
      </c>
      <c r="D16" s="240">
        <v>148073</v>
      </c>
      <c r="E16" s="240">
        <v>103547</v>
      </c>
      <c r="F16" s="241">
        <v>-30.070303161278559</v>
      </c>
      <c r="G16" s="1"/>
    </row>
    <row r="17" spans="1:8" ht="15.6" customHeight="1">
      <c r="A17" s="239" t="s">
        <v>150</v>
      </c>
      <c r="B17" s="240">
        <v>65427</v>
      </c>
      <c r="C17" s="240">
        <v>71089</v>
      </c>
      <c r="D17" s="240">
        <v>328454</v>
      </c>
      <c r="E17" s="240">
        <v>326595</v>
      </c>
      <c r="F17" s="241">
        <v>-0.56598488677258274</v>
      </c>
      <c r="G17" s="2"/>
    </row>
    <row r="18" spans="1:8" ht="15.6" customHeight="1">
      <c r="A18" s="239" t="s">
        <v>147</v>
      </c>
      <c r="B18" s="240">
        <v>0</v>
      </c>
      <c r="C18" s="240">
        <v>0</v>
      </c>
      <c r="D18" s="240">
        <v>0</v>
      </c>
      <c r="E18" s="240">
        <v>0</v>
      </c>
      <c r="F18" s="241"/>
    </row>
    <row r="19" spans="1:8" ht="15.6" customHeight="1">
      <c r="A19" s="239" t="s">
        <v>143</v>
      </c>
      <c r="B19" s="240">
        <v>69124</v>
      </c>
      <c r="C19" s="240">
        <v>76506</v>
      </c>
      <c r="D19" s="240">
        <v>263924</v>
      </c>
      <c r="E19" s="240">
        <v>279444</v>
      </c>
      <c r="F19" s="241">
        <v>5.8804807444567331</v>
      </c>
      <c r="H19" s="251"/>
    </row>
    <row r="20" spans="1:8" ht="15.6" customHeight="1">
      <c r="A20" s="239" t="s">
        <v>142</v>
      </c>
      <c r="B20" s="240">
        <v>90146</v>
      </c>
      <c r="C20" s="240">
        <v>85996</v>
      </c>
      <c r="D20" s="240">
        <v>373601</v>
      </c>
      <c r="E20" s="240">
        <v>363145</v>
      </c>
      <c r="F20" s="241">
        <v>-2.7987077122384529</v>
      </c>
    </row>
    <row r="21" spans="1:8" ht="15.6" customHeight="1">
      <c r="A21" s="239" t="s">
        <v>149</v>
      </c>
      <c r="B21" s="240">
        <v>22756</v>
      </c>
      <c r="C21" s="240">
        <v>6901</v>
      </c>
      <c r="D21" s="240">
        <v>97016</v>
      </c>
      <c r="E21" s="240">
        <v>36354</v>
      </c>
      <c r="F21" s="241">
        <v>-62.527830460954902</v>
      </c>
    </row>
    <row r="22" spans="1:8" ht="15.6" customHeight="1">
      <c r="A22" s="239" t="s">
        <v>146</v>
      </c>
      <c r="B22" s="240">
        <v>18414</v>
      </c>
      <c r="C22" s="240">
        <v>21512</v>
      </c>
      <c r="D22" s="240">
        <v>80186</v>
      </c>
      <c r="E22" s="240">
        <v>92151</v>
      </c>
      <c r="F22" s="241">
        <v>14.92155737909361</v>
      </c>
    </row>
    <row r="23" spans="1:8" ht="15.6" customHeight="1">
      <c r="A23" s="239" t="s">
        <v>165</v>
      </c>
      <c r="B23" s="240">
        <v>11421</v>
      </c>
      <c r="C23" s="240">
        <v>40179</v>
      </c>
      <c r="D23" s="240">
        <v>57041</v>
      </c>
      <c r="E23" s="240">
        <v>187575</v>
      </c>
      <c r="F23" s="241">
        <v>228.8424115986746</v>
      </c>
    </row>
    <row r="24" spans="1:8" ht="15.6" customHeight="1">
      <c r="A24" s="239" t="s">
        <v>141</v>
      </c>
      <c r="B24" s="240">
        <v>66030</v>
      </c>
      <c r="C24" s="240">
        <v>58465</v>
      </c>
      <c r="D24" s="240">
        <v>253256</v>
      </c>
      <c r="E24" s="240">
        <v>253962</v>
      </c>
      <c r="F24" s="241">
        <v>0.2787693085257672</v>
      </c>
    </row>
    <row r="25" spans="1:8" ht="15.6" customHeight="1">
      <c r="A25" s="239" t="s">
        <v>140</v>
      </c>
      <c r="B25" s="240">
        <v>0</v>
      </c>
      <c r="C25" s="240">
        <v>0</v>
      </c>
      <c r="D25" s="240">
        <v>0</v>
      </c>
      <c r="E25" s="240">
        <v>0</v>
      </c>
      <c r="F25" s="241"/>
    </row>
    <row r="26" spans="1:8" ht="15.6" customHeight="1">
      <c r="A26" s="239" t="s">
        <v>152</v>
      </c>
      <c r="B26" s="240">
        <v>9361</v>
      </c>
      <c r="C26" s="240">
        <v>3224</v>
      </c>
      <c r="D26" s="240">
        <v>38676</v>
      </c>
      <c r="E26" s="240">
        <v>7704</v>
      </c>
      <c r="F26" s="241">
        <v>-80.080670183059254</v>
      </c>
    </row>
    <row r="27" spans="1:8" ht="15.6" customHeight="1">
      <c r="A27" s="239" t="s">
        <v>173</v>
      </c>
      <c r="B27" s="240">
        <v>75983</v>
      </c>
      <c r="C27" s="240">
        <v>87470</v>
      </c>
      <c r="D27" s="240">
        <v>387674</v>
      </c>
      <c r="E27" s="240">
        <v>398307</v>
      </c>
      <c r="F27" s="241">
        <v>2.742768408508184</v>
      </c>
    </row>
    <row r="28" spans="1:8" ht="15.6" customHeight="1">
      <c r="A28" s="239" t="s">
        <v>177</v>
      </c>
      <c r="B28" s="240">
        <v>10301</v>
      </c>
      <c r="C28" s="240">
        <v>16118</v>
      </c>
      <c r="D28" s="240">
        <v>31479</v>
      </c>
      <c r="E28" s="240">
        <v>38418</v>
      </c>
      <c r="F28" s="241">
        <v>22.043266939864669</v>
      </c>
    </row>
    <row r="29" spans="1:8" ht="15.6" customHeight="1">
      <c r="A29" s="239" t="s">
        <v>178</v>
      </c>
      <c r="B29" s="240">
        <v>161331</v>
      </c>
      <c r="C29" s="240">
        <v>155891</v>
      </c>
      <c r="D29" s="240">
        <v>708241</v>
      </c>
      <c r="E29" s="240">
        <v>677387</v>
      </c>
      <c r="F29" s="241">
        <v>-4.3564266965623233</v>
      </c>
    </row>
    <row r="30" spans="1:8" ht="15.6" customHeight="1">
      <c r="A30" s="239" t="s">
        <v>179</v>
      </c>
      <c r="B30" s="240">
        <v>16916</v>
      </c>
      <c r="C30" s="240">
        <v>21782</v>
      </c>
      <c r="D30" s="240">
        <v>112304</v>
      </c>
      <c r="E30" s="240">
        <v>141437</v>
      </c>
      <c r="F30" s="241">
        <v>25.941195326969648</v>
      </c>
    </row>
    <row r="31" spans="1:8" ht="15.6" customHeight="1">
      <c r="A31" s="239" t="s">
        <v>180</v>
      </c>
      <c r="B31" s="240">
        <v>46179</v>
      </c>
      <c r="C31" s="240">
        <v>61460</v>
      </c>
      <c r="D31" s="240">
        <v>290904</v>
      </c>
      <c r="E31" s="240">
        <v>221360</v>
      </c>
      <c r="F31" s="241">
        <v>-23.906168357946271</v>
      </c>
    </row>
    <row r="32" spans="1:8" ht="15.6" customHeight="1">
      <c r="A32" s="239" t="s">
        <v>181</v>
      </c>
      <c r="B32" s="240">
        <v>1227876</v>
      </c>
      <c r="C32" s="240">
        <v>1225385</v>
      </c>
      <c r="D32" s="240">
        <v>5897103</v>
      </c>
      <c r="E32" s="240">
        <v>5464766</v>
      </c>
      <c r="F32" s="241">
        <v>-7.3313455776505796</v>
      </c>
    </row>
    <row r="33" spans="1:6" ht="15.6" customHeight="1">
      <c r="A33" s="239" t="s">
        <v>182</v>
      </c>
      <c r="B33" s="240">
        <v>181441</v>
      </c>
      <c r="C33" s="240">
        <v>171607</v>
      </c>
      <c r="D33" s="240">
        <v>802493</v>
      </c>
      <c r="E33" s="240">
        <v>787033</v>
      </c>
      <c r="F33" s="241">
        <v>-1.9264965551101341</v>
      </c>
    </row>
    <row r="34" spans="1:6" ht="15.6" customHeight="1">
      <c r="A34" s="239" t="s">
        <v>183</v>
      </c>
      <c r="B34" s="240">
        <v>24847</v>
      </c>
      <c r="C34" s="240">
        <v>20624</v>
      </c>
      <c r="D34" s="240">
        <v>112037</v>
      </c>
      <c r="E34" s="240">
        <v>121911</v>
      </c>
      <c r="F34" s="241">
        <v>8.8131599382346906</v>
      </c>
    </row>
    <row r="35" spans="1:6" ht="15.6" customHeight="1">
      <c r="A35" s="243" t="s">
        <v>153</v>
      </c>
      <c r="B35" s="244">
        <f>SUM(B7:B34)</f>
        <v>3899561</v>
      </c>
      <c r="C35" s="244">
        <f>SUM(C7:C34)</f>
        <v>3870006</v>
      </c>
      <c r="D35" s="244">
        <f>SUM(D7:D34)</f>
        <v>18723215</v>
      </c>
      <c r="E35" s="244">
        <f>SUM(E7:E34)</f>
        <v>17399313</v>
      </c>
      <c r="F35" s="245">
        <f>E35*100/D35-100</f>
        <v>-7.0709116997267785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7079-B46C-472A-B4F2-37DF3B4C1C4B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52"/>
      <c r="B48" s="253"/>
      <c r="C48" s="253"/>
      <c r="D48" s="25"/>
      <c r="E48" s="19"/>
      <c r="F48" s="19"/>
      <c r="G48" s="253"/>
      <c r="H48" s="253"/>
      <c r="I48" s="253"/>
      <c r="J48" s="253"/>
      <c r="K48" s="253"/>
    </row>
    <row r="51" spans="8:8">
      <c r="H51" s="153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1153-A21C-465D-98A4-4A049B6FBBCF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3" customWidth="1"/>
    <col min="2" max="8" width="11.5546875" style="153" customWidth="1"/>
    <col min="9" max="9" width="3.6640625" style="153" customWidth="1"/>
    <col min="10" max="16" width="11.5546875" style="153" customWidth="1"/>
    <col min="17" max="17" width="3.6640625" style="153" customWidth="1"/>
    <col min="18" max="24" width="11.5546875" style="153" customWidth="1"/>
    <col min="25" max="25" width="11.44140625" style="256"/>
    <col min="26" max="45" width="12.88671875" style="256" customWidth="1"/>
    <col min="46" max="63" width="12.88671875" style="153" customWidth="1"/>
    <col min="64" max="16384" width="11.44140625" style="153"/>
  </cols>
  <sheetData>
    <row r="1" spans="1:42" ht="24.6">
      <c r="B1" s="254" t="s">
        <v>197</v>
      </c>
      <c r="C1" s="255"/>
      <c r="D1" s="255"/>
      <c r="E1" s="255"/>
      <c r="F1" s="255"/>
      <c r="G1" s="255"/>
      <c r="H1" s="255"/>
      <c r="J1" s="32"/>
      <c r="K1" s="32"/>
      <c r="L1" s="32"/>
      <c r="M1" s="32"/>
      <c r="N1" s="32"/>
      <c r="O1" s="32"/>
      <c r="P1" s="32"/>
      <c r="Q1" s="32"/>
      <c r="R1" s="32"/>
      <c r="S1" s="32"/>
      <c r="T1" s="255"/>
      <c r="U1" s="255"/>
      <c r="V1" s="255"/>
      <c r="W1" s="255"/>
      <c r="X1" s="255"/>
      <c r="Z1" s="256" t="s">
        <v>198</v>
      </c>
      <c r="AB1" s="39"/>
      <c r="AC1" s="257"/>
      <c r="AD1" s="39"/>
      <c r="AE1" s="39"/>
      <c r="AF1" s="257"/>
      <c r="AG1" s="39"/>
      <c r="AH1" s="39"/>
      <c r="AI1" s="257"/>
      <c r="AJ1" s="39"/>
      <c r="AK1" s="39"/>
      <c r="AL1" s="39"/>
      <c r="AM1" s="39"/>
      <c r="AN1" s="39"/>
      <c r="AO1" s="39"/>
    </row>
    <row r="2" spans="1:42" ht="15" customHeight="1">
      <c r="A2" s="258"/>
      <c r="B2" s="255"/>
      <c r="C2" s="255"/>
      <c r="D2" s="255"/>
      <c r="E2" s="255"/>
      <c r="F2" s="255"/>
      <c r="G2" s="255"/>
      <c r="H2" s="255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5"/>
      <c r="U2" s="255"/>
      <c r="V2" s="255"/>
      <c r="W2" s="255"/>
      <c r="X2" s="255"/>
      <c r="Z2" s="256" t="s">
        <v>199</v>
      </c>
    </row>
    <row r="3" spans="1:42" ht="15" customHeight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Z3" s="256" t="s">
        <v>200</v>
      </c>
    </row>
    <row r="4" spans="1:42" ht="15" customHeight="1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</row>
    <row r="5" spans="1:42" ht="15" customHeight="1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</row>
    <row r="6" spans="1:42" ht="15" customHeight="1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9" t="s">
        <v>201</v>
      </c>
      <c r="Z6" s="260" t="s">
        <v>202</v>
      </c>
      <c r="AA6" s="260"/>
      <c r="AF6" s="260" t="s">
        <v>203</v>
      </c>
      <c r="AG6" s="260"/>
      <c r="AL6" s="260" t="s">
        <v>204</v>
      </c>
      <c r="AM6" s="260"/>
    </row>
    <row r="7" spans="1:42" ht="15" customHeight="1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AA7" s="261">
        <v>2019</v>
      </c>
      <c r="AB7" s="261">
        <v>2020</v>
      </c>
      <c r="AC7" s="261">
        <v>2021</v>
      </c>
      <c r="AD7" s="261">
        <v>2022</v>
      </c>
      <c r="AG7" s="261">
        <v>2019</v>
      </c>
      <c r="AH7" s="261">
        <v>2020</v>
      </c>
      <c r="AI7" s="261">
        <v>2021</v>
      </c>
      <c r="AJ7" s="261">
        <v>2022</v>
      </c>
      <c r="AM7" s="261">
        <v>2019</v>
      </c>
      <c r="AN7" s="261">
        <v>2020</v>
      </c>
      <c r="AO7" s="261">
        <v>2021</v>
      </c>
      <c r="AP7" s="261">
        <v>2022</v>
      </c>
    </row>
    <row r="8" spans="1:42" ht="15" customHeight="1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Z8" s="256" t="s">
        <v>205</v>
      </c>
      <c r="AA8" s="262">
        <v>46820440</v>
      </c>
      <c r="AB8" s="262">
        <v>45800165</v>
      </c>
      <c r="AC8" s="262">
        <v>42493337</v>
      </c>
      <c r="AD8" s="262">
        <v>46756593</v>
      </c>
      <c r="AF8" s="256" t="s">
        <v>205</v>
      </c>
      <c r="AG8" s="262">
        <v>15006507</v>
      </c>
      <c r="AH8" s="262">
        <v>16073289</v>
      </c>
      <c r="AI8" s="262">
        <v>13213428</v>
      </c>
      <c r="AJ8" s="262">
        <v>15176514</v>
      </c>
      <c r="AL8" s="256" t="s">
        <v>205</v>
      </c>
      <c r="AM8" s="262">
        <v>9115628</v>
      </c>
      <c r="AN8" s="262">
        <v>7108259</v>
      </c>
      <c r="AO8" s="262">
        <v>6476535</v>
      </c>
      <c r="AP8" s="262">
        <v>8185760</v>
      </c>
    </row>
    <row r="9" spans="1:42" ht="15" customHeight="1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Z9" s="256" t="s">
        <v>206</v>
      </c>
      <c r="AA9" s="262">
        <v>44583561</v>
      </c>
      <c r="AB9" s="262">
        <v>43109659</v>
      </c>
      <c r="AC9" s="262">
        <v>40489010</v>
      </c>
      <c r="AD9" s="262">
        <v>43967035</v>
      </c>
      <c r="AF9" s="256" t="s">
        <v>206</v>
      </c>
      <c r="AG9" s="262">
        <v>14348549</v>
      </c>
      <c r="AH9" s="262">
        <v>14002412</v>
      </c>
      <c r="AI9" s="262">
        <v>12145827</v>
      </c>
      <c r="AJ9" s="262">
        <v>13961403</v>
      </c>
      <c r="AL9" s="256" t="s">
        <v>206</v>
      </c>
      <c r="AM9" s="262">
        <v>7843248</v>
      </c>
      <c r="AN9" s="262">
        <v>6425079</v>
      </c>
      <c r="AO9" s="262">
        <v>6094779</v>
      </c>
      <c r="AP9" s="262">
        <v>7406116</v>
      </c>
    </row>
    <row r="10" spans="1:42" ht="15" customHeight="1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Z10" s="256" t="s">
        <v>207</v>
      </c>
      <c r="AA10" s="262">
        <v>48353601</v>
      </c>
      <c r="AB10" s="262">
        <v>44303648</v>
      </c>
      <c r="AC10" s="262">
        <v>46455313</v>
      </c>
      <c r="AD10" s="262">
        <v>45981761</v>
      </c>
      <c r="AF10" s="256" t="s">
        <v>207</v>
      </c>
      <c r="AG10" s="262">
        <v>15951378</v>
      </c>
      <c r="AH10" s="262">
        <v>14965286</v>
      </c>
      <c r="AI10" s="262">
        <v>14413642</v>
      </c>
      <c r="AJ10" s="262">
        <v>15107748</v>
      </c>
      <c r="AL10" s="256" t="s">
        <v>207</v>
      </c>
      <c r="AM10" s="262">
        <v>7398685</v>
      </c>
      <c r="AN10" s="262">
        <v>6499455</v>
      </c>
      <c r="AO10" s="262">
        <v>7109023</v>
      </c>
      <c r="AP10" s="262">
        <v>6819146</v>
      </c>
    </row>
    <row r="11" spans="1:42" ht="15" customHeight="1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Z11" s="256" t="s">
        <v>208</v>
      </c>
      <c r="AA11" s="262">
        <v>46400443</v>
      </c>
      <c r="AB11" s="262">
        <v>41795682</v>
      </c>
      <c r="AC11" s="262">
        <v>45471169</v>
      </c>
      <c r="AD11" s="262">
        <v>48522626</v>
      </c>
      <c r="AF11" s="256" t="s">
        <v>208</v>
      </c>
      <c r="AG11" s="262">
        <v>14553222</v>
      </c>
      <c r="AH11" s="262">
        <v>15115366</v>
      </c>
      <c r="AI11" s="262">
        <v>13408185</v>
      </c>
      <c r="AJ11" s="262">
        <v>15751949</v>
      </c>
      <c r="AL11" s="256" t="s">
        <v>208</v>
      </c>
      <c r="AM11" s="262">
        <v>6775183</v>
      </c>
      <c r="AN11" s="262">
        <v>6003312</v>
      </c>
      <c r="AO11" s="262">
        <v>7240918</v>
      </c>
      <c r="AP11" s="262">
        <v>7881967</v>
      </c>
    </row>
    <row r="12" spans="1:42" ht="15" customHeight="1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Z12" s="256" t="s">
        <v>209</v>
      </c>
      <c r="AA12" s="262">
        <v>51071331</v>
      </c>
      <c r="AB12" s="262">
        <v>38167109</v>
      </c>
      <c r="AC12" s="262">
        <v>45495539</v>
      </c>
      <c r="AD12" s="262">
        <v>51334993</v>
      </c>
      <c r="AF12" s="256" t="s">
        <v>209</v>
      </c>
      <c r="AG12" s="262">
        <v>17078651</v>
      </c>
      <c r="AH12" s="262">
        <v>13043138</v>
      </c>
      <c r="AI12" s="262">
        <v>14380272</v>
      </c>
      <c r="AJ12" s="262">
        <v>16007624</v>
      </c>
      <c r="AL12" s="256" t="s">
        <v>209</v>
      </c>
      <c r="AM12" s="262">
        <v>7434110</v>
      </c>
      <c r="AN12" s="262">
        <v>4900444</v>
      </c>
      <c r="AO12" s="262">
        <v>6778350</v>
      </c>
      <c r="AP12" s="262">
        <v>8087600</v>
      </c>
    </row>
    <row r="13" spans="1:42" ht="15" customHeight="1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Z13" s="256" t="s">
        <v>210</v>
      </c>
      <c r="AA13" s="262">
        <v>47139627</v>
      </c>
      <c r="AB13" s="262">
        <v>40233166</v>
      </c>
      <c r="AC13" s="262">
        <v>44903502</v>
      </c>
      <c r="AD13" s="262">
        <v>48228965</v>
      </c>
      <c r="AF13" s="256" t="s">
        <v>210</v>
      </c>
      <c r="AG13" s="262">
        <v>16093379</v>
      </c>
      <c r="AH13" s="262">
        <v>13043509</v>
      </c>
      <c r="AI13" s="262">
        <v>13541010</v>
      </c>
      <c r="AJ13" s="262">
        <v>15221080</v>
      </c>
      <c r="AL13" s="256" t="s">
        <v>210</v>
      </c>
      <c r="AM13" s="262">
        <v>6893378</v>
      </c>
      <c r="AN13" s="262">
        <v>5893666</v>
      </c>
      <c r="AO13" s="262">
        <v>6990004</v>
      </c>
      <c r="AP13" s="262">
        <v>7884812</v>
      </c>
    </row>
    <row r="14" spans="1:42" ht="15" customHeight="1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Z14" s="256" t="s">
        <v>211</v>
      </c>
      <c r="AA14" s="262">
        <v>48818378</v>
      </c>
      <c r="AB14" s="262">
        <v>42217915</v>
      </c>
      <c r="AC14" s="262">
        <v>46051657</v>
      </c>
      <c r="AD14" s="262">
        <v>48153701</v>
      </c>
      <c r="AF14" s="256" t="s">
        <v>211</v>
      </c>
      <c r="AG14" s="262">
        <v>16173719</v>
      </c>
      <c r="AH14" s="262">
        <v>13620638</v>
      </c>
      <c r="AI14" s="262">
        <v>14490452</v>
      </c>
      <c r="AJ14" s="262">
        <v>16239218</v>
      </c>
      <c r="AL14" s="256" t="s">
        <v>211</v>
      </c>
      <c r="AM14" s="262">
        <v>7261076</v>
      </c>
      <c r="AN14" s="262">
        <v>5583770</v>
      </c>
      <c r="AO14" s="262">
        <v>6913445</v>
      </c>
      <c r="AP14" s="262">
        <v>7117785</v>
      </c>
    </row>
    <row r="15" spans="1:42" ht="15" customHeight="1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Z15" s="256" t="s">
        <v>212</v>
      </c>
      <c r="AA15" s="262">
        <v>48198107</v>
      </c>
      <c r="AB15" s="262">
        <v>42978437</v>
      </c>
      <c r="AC15" s="262">
        <v>48800280</v>
      </c>
      <c r="AD15" s="262"/>
      <c r="AF15" s="256" t="s">
        <v>212</v>
      </c>
      <c r="AG15" s="262">
        <v>17632595</v>
      </c>
      <c r="AH15" s="262">
        <v>14001773</v>
      </c>
      <c r="AI15" s="262">
        <v>16512152</v>
      </c>
      <c r="AJ15" s="262"/>
      <c r="AL15" s="256" t="s">
        <v>212</v>
      </c>
      <c r="AM15" s="262">
        <v>7612537</v>
      </c>
      <c r="AN15" s="262">
        <v>6338903</v>
      </c>
      <c r="AO15" s="262">
        <v>8077202</v>
      </c>
      <c r="AP15" s="262"/>
    </row>
    <row r="16" spans="1:42" ht="15" customHeight="1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Z16" s="256" t="s">
        <v>213</v>
      </c>
      <c r="AA16" s="262">
        <v>46635887</v>
      </c>
      <c r="AB16" s="262">
        <v>43349327</v>
      </c>
      <c r="AC16" s="262">
        <v>45052533</v>
      </c>
      <c r="AD16" s="262"/>
      <c r="AF16" s="256" t="s">
        <v>213</v>
      </c>
      <c r="AG16" s="262">
        <v>15419568</v>
      </c>
      <c r="AH16" s="262">
        <v>13231512</v>
      </c>
      <c r="AI16" s="262">
        <v>14197332</v>
      </c>
      <c r="AJ16" s="262"/>
      <c r="AL16" s="256" t="s">
        <v>213</v>
      </c>
      <c r="AM16" s="262">
        <v>8176343</v>
      </c>
      <c r="AN16" s="262">
        <v>7349376</v>
      </c>
      <c r="AO16" s="262">
        <v>7429205</v>
      </c>
      <c r="AP16" s="262"/>
    </row>
    <row r="17" spans="1:42" ht="15" customHeight="1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Z17" s="256" t="s">
        <v>214</v>
      </c>
      <c r="AA17" s="262">
        <v>48624088</v>
      </c>
      <c r="AB17" s="262">
        <v>45985008</v>
      </c>
      <c r="AC17" s="262">
        <v>46987477</v>
      </c>
      <c r="AD17" s="262"/>
      <c r="AF17" s="256" t="s">
        <v>214</v>
      </c>
      <c r="AG17" s="262">
        <v>15747355</v>
      </c>
      <c r="AH17" s="262">
        <v>13918205</v>
      </c>
      <c r="AI17" s="262">
        <v>15124052</v>
      </c>
      <c r="AJ17" s="262"/>
      <c r="AL17" s="256" t="s">
        <v>214</v>
      </c>
      <c r="AM17" s="262">
        <v>8099276</v>
      </c>
      <c r="AN17" s="262">
        <v>7703032</v>
      </c>
      <c r="AO17" s="262">
        <v>7715340</v>
      </c>
      <c r="AP17" s="262"/>
    </row>
    <row r="18" spans="1:42" ht="15" customHeight="1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Z18" s="256" t="s">
        <v>215</v>
      </c>
      <c r="AA18" s="262">
        <v>43594127</v>
      </c>
      <c r="AB18" s="262">
        <v>43641437</v>
      </c>
      <c r="AC18" s="262">
        <v>45669918</v>
      </c>
      <c r="AD18" s="262"/>
      <c r="AF18" s="256" t="s">
        <v>215</v>
      </c>
      <c r="AG18" s="262">
        <v>13891905</v>
      </c>
      <c r="AH18" s="262">
        <v>12143165</v>
      </c>
      <c r="AI18" s="262">
        <v>14606259</v>
      </c>
      <c r="AJ18" s="262"/>
      <c r="AL18" s="256" t="s">
        <v>215</v>
      </c>
      <c r="AM18" s="262">
        <v>7088673</v>
      </c>
      <c r="AN18" s="262">
        <v>7146925</v>
      </c>
      <c r="AO18" s="262">
        <v>6799164</v>
      </c>
      <c r="AP18" s="262"/>
    </row>
    <row r="19" spans="1:42" ht="15" customHeight="1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Z19" s="256" t="s">
        <v>216</v>
      </c>
      <c r="AA19" s="262">
        <v>43965686</v>
      </c>
      <c r="AB19" s="262">
        <v>43897248</v>
      </c>
      <c r="AC19" s="262">
        <v>46519669</v>
      </c>
      <c r="AD19" s="262"/>
      <c r="AF19" s="256" t="s">
        <v>216</v>
      </c>
      <c r="AG19" s="262">
        <v>15094063</v>
      </c>
      <c r="AH19" s="262">
        <v>13745088</v>
      </c>
      <c r="AI19" s="262">
        <v>14827296</v>
      </c>
      <c r="AJ19" s="262"/>
      <c r="AL19" s="256" t="s">
        <v>216</v>
      </c>
      <c r="AM19" s="262">
        <v>6896804</v>
      </c>
      <c r="AN19" s="262">
        <v>6165562</v>
      </c>
      <c r="AO19" s="262">
        <v>7356730</v>
      </c>
      <c r="AP19" s="262"/>
    </row>
    <row r="20" spans="1:42" ht="15" customHeight="1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AB20" s="262"/>
      <c r="AC20" s="262"/>
      <c r="AD20" s="262"/>
      <c r="AH20" s="262"/>
      <c r="AI20" s="262"/>
      <c r="AJ20" s="262"/>
      <c r="AN20" s="262"/>
      <c r="AO20" s="262"/>
      <c r="AP20" s="262"/>
    </row>
    <row r="21" spans="1:42" ht="15" customHeight="1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</row>
    <row r="22" spans="1:42" ht="15" customHeight="1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AC22" s="262"/>
    </row>
    <row r="23" spans="1:42" ht="15" customHeight="1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AC23" s="262"/>
    </row>
    <row r="24" spans="1:42" ht="15" customHeight="1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AC24" s="262"/>
    </row>
    <row r="25" spans="1:42" ht="15" customHeight="1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AC25" s="262"/>
    </row>
    <row r="26" spans="1:42" ht="15" customHeight="1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AC26" s="262"/>
    </row>
    <row r="27" spans="1:42" ht="15" customHeight="1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AC27" s="262"/>
    </row>
    <row r="28" spans="1:42" ht="15" customHeight="1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AC28" s="262"/>
    </row>
    <row r="29" spans="1:42" ht="15" customHeight="1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AC29" s="262"/>
    </row>
    <row r="30" spans="1:42" ht="15" customHeight="1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AC30" s="262"/>
    </row>
    <row r="31" spans="1:42" ht="15" customHeight="1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AC31" s="262"/>
    </row>
    <row r="32" spans="1:42" ht="15" customHeight="1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</row>
    <row r="33" spans="1:42" ht="15" customHeight="1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Z33" s="260" t="s">
        <v>217</v>
      </c>
      <c r="AA33" s="260"/>
      <c r="AB33" s="260"/>
      <c r="AF33" s="260" t="s">
        <v>218</v>
      </c>
      <c r="AG33" s="260"/>
      <c r="AL33" s="260" t="s">
        <v>219</v>
      </c>
      <c r="AM33" s="260"/>
    </row>
    <row r="34" spans="1:42" ht="15" customHeight="1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AA34" s="261">
        <v>2019</v>
      </c>
      <c r="AB34" s="261">
        <v>2020</v>
      </c>
      <c r="AC34" s="261">
        <v>2021</v>
      </c>
      <c r="AD34" s="261">
        <v>2022</v>
      </c>
      <c r="AG34" s="261">
        <v>2019</v>
      </c>
      <c r="AH34" s="261">
        <v>2020</v>
      </c>
      <c r="AI34" s="261">
        <v>2021</v>
      </c>
      <c r="AJ34" s="261">
        <v>2022</v>
      </c>
      <c r="AM34" s="261">
        <v>2019</v>
      </c>
      <c r="AN34" s="261">
        <v>2020</v>
      </c>
      <c r="AO34" s="261">
        <v>2021</v>
      </c>
      <c r="AP34" s="261">
        <v>2022</v>
      </c>
    </row>
    <row r="35" spans="1:42" ht="15" customHeight="1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Z35" s="256" t="s">
        <v>205</v>
      </c>
      <c r="AA35" s="262">
        <v>21616722</v>
      </c>
      <c r="AB35" s="262">
        <v>21713940</v>
      </c>
      <c r="AC35" s="262">
        <v>21954468</v>
      </c>
      <c r="AD35" s="262">
        <v>22253438</v>
      </c>
      <c r="AF35" s="256" t="s">
        <v>205</v>
      </c>
      <c r="AG35" s="262">
        <v>15688961</v>
      </c>
      <c r="AH35" s="262">
        <v>15760826</v>
      </c>
      <c r="AI35" s="262">
        <v>16670260</v>
      </c>
      <c r="AJ35" s="262">
        <v>15955111</v>
      </c>
      <c r="AL35" s="256" t="s">
        <v>205</v>
      </c>
      <c r="AM35" s="262">
        <v>1426519</v>
      </c>
      <c r="AN35" s="262">
        <v>1436084</v>
      </c>
      <c r="AO35" s="262">
        <v>1487154</v>
      </c>
      <c r="AP35" s="262">
        <v>1460985</v>
      </c>
    </row>
    <row r="36" spans="1:42" ht="15" customHeight="1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Z36" s="256" t="s">
        <v>206</v>
      </c>
      <c r="AA36" s="262">
        <v>21387737</v>
      </c>
      <c r="AB36" s="262">
        <v>21770037</v>
      </c>
      <c r="AC36" s="262">
        <v>21414677</v>
      </c>
      <c r="AD36" s="262">
        <v>21336156</v>
      </c>
      <c r="AF36" s="256" t="s">
        <v>206</v>
      </c>
      <c r="AG36" s="262">
        <v>15273403</v>
      </c>
      <c r="AH36" s="262">
        <v>15335512</v>
      </c>
      <c r="AI36" s="262">
        <v>15530857</v>
      </c>
      <c r="AJ36" s="262">
        <v>14718939</v>
      </c>
      <c r="AL36" s="256" t="s">
        <v>206</v>
      </c>
      <c r="AM36" s="262">
        <v>1390109</v>
      </c>
      <c r="AN36" s="262">
        <v>1383390</v>
      </c>
      <c r="AO36" s="262">
        <v>1366845</v>
      </c>
      <c r="AP36" s="262">
        <v>1349473</v>
      </c>
    </row>
    <row r="37" spans="1:42" ht="15" customHeight="1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Z37" s="256" t="s">
        <v>207</v>
      </c>
      <c r="AA37" s="262">
        <v>23910619</v>
      </c>
      <c r="AB37" s="262">
        <v>21880853</v>
      </c>
      <c r="AC37" s="262">
        <v>23881813</v>
      </c>
      <c r="AD37" s="262">
        <v>22797540</v>
      </c>
      <c r="AF37" s="256" t="s">
        <v>207</v>
      </c>
      <c r="AG37" s="262">
        <v>16762324</v>
      </c>
      <c r="AH37" s="262">
        <v>15513384</v>
      </c>
      <c r="AI37" s="262">
        <v>16770863</v>
      </c>
      <c r="AJ37" s="262">
        <v>15576897</v>
      </c>
      <c r="AL37" s="256" t="s">
        <v>207</v>
      </c>
      <c r="AM37" s="262">
        <v>1468626</v>
      </c>
      <c r="AN37" s="262">
        <v>1346068</v>
      </c>
      <c r="AO37" s="262">
        <v>1483236</v>
      </c>
      <c r="AP37" s="262">
        <v>1386654</v>
      </c>
    </row>
    <row r="38" spans="1:42" ht="15" customHeight="1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Z38" s="256" t="s">
        <v>208</v>
      </c>
      <c r="AA38" s="262">
        <v>23932607</v>
      </c>
      <c r="AB38" s="262">
        <v>19851154</v>
      </c>
      <c r="AC38" s="262">
        <v>23820669</v>
      </c>
      <c r="AD38" s="262">
        <v>23589473</v>
      </c>
      <c r="AF38" s="256" t="s">
        <v>208</v>
      </c>
      <c r="AG38" s="262">
        <v>17092661</v>
      </c>
      <c r="AH38" s="262">
        <v>15415920</v>
      </c>
      <c r="AI38" s="262">
        <v>17248759</v>
      </c>
      <c r="AJ38" s="262">
        <v>16524574</v>
      </c>
      <c r="AL38" s="256" t="s">
        <v>208</v>
      </c>
      <c r="AM38" s="262">
        <v>1482835</v>
      </c>
      <c r="AN38" s="262">
        <v>1295678</v>
      </c>
      <c r="AO38" s="262">
        <v>1498199</v>
      </c>
      <c r="AP38" s="262">
        <v>1474935</v>
      </c>
    </row>
    <row r="39" spans="1:42" ht="15" customHeight="1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Z39" s="256" t="s">
        <v>209</v>
      </c>
      <c r="AA39" s="262">
        <v>25421795</v>
      </c>
      <c r="AB39" s="262">
        <v>19456818</v>
      </c>
      <c r="AC39" s="262">
        <v>23325659</v>
      </c>
      <c r="AD39" s="262">
        <v>25966576</v>
      </c>
      <c r="AF39" s="256" t="s">
        <v>209</v>
      </c>
      <c r="AG39" s="262">
        <v>17842847</v>
      </c>
      <c r="AH39" s="262">
        <v>14370790</v>
      </c>
      <c r="AI39" s="262">
        <v>16358886</v>
      </c>
      <c r="AJ39" s="262">
        <v>17841436</v>
      </c>
      <c r="AL39" s="256" t="s">
        <v>209</v>
      </c>
      <c r="AM39" s="262">
        <v>1569777</v>
      </c>
      <c r="AN39" s="262">
        <v>1232285</v>
      </c>
      <c r="AO39" s="262">
        <v>1434774</v>
      </c>
      <c r="AP39" s="262">
        <v>1604300</v>
      </c>
    </row>
    <row r="40" spans="1:42" ht="15" customHeight="1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Z40" s="256" t="s">
        <v>210</v>
      </c>
      <c r="AA40" s="262">
        <v>23125768</v>
      </c>
      <c r="AB40" s="262">
        <v>20538508</v>
      </c>
      <c r="AC40" s="262">
        <v>23428423</v>
      </c>
      <c r="AD40" s="262">
        <v>23932527</v>
      </c>
      <c r="AF40" s="256" t="s">
        <v>210</v>
      </c>
      <c r="AG40" s="262">
        <v>16406477</v>
      </c>
      <c r="AH40" s="262">
        <v>15053681</v>
      </c>
      <c r="AI40" s="262">
        <v>16563394</v>
      </c>
      <c r="AJ40" s="262">
        <v>16148010</v>
      </c>
      <c r="AL40" s="256" t="s">
        <v>210</v>
      </c>
      <c r="AM40" s="262">
        <v>1459480</v>
      </c>
      <c r="AN40" s="262">
        <v>1272315</v>
      </c>
      <c r="AO40" s="262">
        <v>1478879</v>
      </c>
      <c r="AP40" s="262">
        <v>1474713</v>
      </c>
    </row>
    <row r="41" spans="1:42" ht="15" customHeight="1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Z41" s="256" t="s">
        <v>211</v>
      </c>
      <c r="AA41" s="262">
        <v>24306034</v>
      </c>
      <c r="AB41" s="262">
        <v>22269168</v>
      </c>
      <c r="AC41" s="262">
        <v>23652061</v>
      </c>
      <c r="AD41" s="262">
        <v>23546583</v>
      </c>
      <c r="AF41" s="256" t="s">
        <v>211</v>
      </c>
      <c r="AG41" s="262">
        <v>17282258</v>
      </c>
      <c r="AH41" s="262">
        <v>16353888</v>
      </c>
      <c r="AI41" s="262">
        <v>17042833</v>
      </c>
      <c r="AJ41" s="262">
        <v>16416328</v>
      </c>
      <c r="AL41" s="256" t="s">
        <v>211</v>
      </c>
      <c r="AM41" s="262">
        <v>1551040</v>
      </c>
      <c r="AN41" s="262">
        <v>1405762</v>
      </c>
      <c r="AO41" s="262">
        <v>1554049</v>
      </c>
      <c r="AP41" s="262">
        <v>1518965</v>
      </c>
    </row>
    <row r="42" spans="1:42" ht="15" customHeight="1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Z42" s="256" t="s">
        <v>212</v>
      </c>
      <c r="AA42" s="262">
        <v>21902550</v>
      </c>
      <c r="AB42" s="262">
        <v>21829983</v>
      </c>
      <c r="AC42" s="262">
        <v>23119760</v>
      </c>
      <c r="AD42" s="262"/>
      <c r="AF42" s="256" t="s">
        <v>212</v>
      </c>
      <c r="AG42" s="262">
        <v>16173912</v>
      </c>
      <c r="AH42" s="262">
        <v>16721585</v>
      </c>
      <c r="AI42" s="262">
        <v>16886911</v>
      </c>
      <c r="AJ42" s="262"/>
      <c r="AL42" s="256" t="s">
        <v>212</v>
      </c>
      <c r="AM42" s="262">
        <v>1468306</v>
      </c>
      <c r="AN42" s="262">
        <v>1449810</v>
      </c>
      <c r="AO42" s="262">
        <v>1522958</v>
      </c>
      <c r="AP42" s="262"/>
    </row>
    <row r="43" spans="1:42" ht="15" customHeight="1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Z43" s="256" t="s">
        <v>213</v>
      </c>
      <c r="AA43" s="262">
        <v>21969911</v>
      </c>
      <c r="AB43" s="262">
        <v>21967773</v>
      </c>
      <c r="AC43" s="262">
        <v>22394269</v>
      </c>
      <c r="AD43" s="262"/>
      <c r="AF43" s="256" t="s">
        <v>213</v>
      </c>
      <c r="AG43" s="262">
        <v>15730480</v>
      </c>
      <c r="AH43" s="262">
        <v>16527782</v>
      </c>
      <c r="AI43" s="262">
        <v>15999030</v>
      </c>
      <c r="AJ43" s="262"/>
      <c r="AL43" s="256" t="s">
        <v>213</v>
      </c>
      <c r="AM43" s="262">
        <v>1426564</v>
      </c>
      <c r="AN43" s="262">
        <v>1425631</v>
      </c>
      <c r="AO43" s="262">
        <v>1468002</v>
      </c>
      <c r="AP43" s="262"/>
    </row>
    <row r="44" spans="1:42" ht="15" customHeight="1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Z44" s="256" t="s">
        <v>214</v>
      </c>
      <c r="AA44" s="262">
        <v>23848860</v>
      </c>
      <c r="AB44" s="262">
        <v>23542586</v>
      </c>
      <c r="AC44" s="262">
        <v>23042069</v>
      </c>
      <c r="AD44" s="262"/>
      <c r="AF44" s="256" t="s">
        <v>214</v>
      </c>
      <c r="AG44" s="262">
        <v>16909291</v>
      </c>
      <c r="AH44" s="262">
        <v>17663441</v>
      </c>
      <c r="AI44" s="262">
        <v>16285920</v>
      </c>
      <c r="AJ44" s="262"/>
      <c r="AL44" s="256" t="s">
        <v>214</v>
      </c>
      <c r="AM44" s="262">
        <v>1531356</v>
      </c>
      <c r="AN44" s="262">
        <v>1533480</v>
      </c>
      <c r="AO44" s="262">
        <v>1458303</v>
      </c>
      <c r="AP44" s="262"/>
    </row>
    <row r="45" spans="1:42" ht="15" customHeight="1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Z45" s="256" t="s">
        <v>215</v>
      </c>
      <c r="AA45" s="262">
        <v>21694089</v>
      </c>
      <c r="AB45" s="262">
        <v>23498333</v>
      </c>
      <c r="AC45" s="262">
        <v>23050267</v>
      </c>
      <c r="AD45" s="262"/>
      <c r="AF45" s="256" t="s">
        <v>215</v>
      </c>
      <c r="AG45" s="262">
        <v>15188037</v>
      </c>
      <c r="AH45" s="262">
        <v>17495635</v>
      </c>
      <c r="AI45" s="262">
        <v>16197439</v>
      </c>
      <c r="AJ45" s="262"/>
      <c r="AL45" s="256" t="s">
        <v>215</v>
      </c>
      <c r="AM45" s="262">
        <v>1355608</v>
      </c>
      <c r="AN45" s="262">
        <v>1493039</v>
      </c>
      <c r="AO45" s="262">
        <v>1476539</v>
      </c>
      <c r="AP45" s="262"/>
    </row>
    <row r="46" spans="1:42" ht="15" customHeight="1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Z46" s="256" t="s">
        <v>216</v>
      </c>
      <c r="AA46" s="262">
        <v>20944890</v>
      </c>
      <c r="AB46" s="262">
        <v>23129018</v>
      </c>
      <c r="AC46" s="262">
        <v>23101926</v>
      </c>
      <c r="AD46" s="262"/>
      <c r="AF46" s="256" t="s">
        <v>216</v>
      </c>
      <c r="AG46" s="262">
        <v>15091336</v>
      </c>
      <c r="AH46" s="262">
        <v>17404768</v>
      </c>
      <c r="AI46" s="262">
        <v>16403302</v>
      </c>
      <c r="AJ46" s="262"/>
      <c r="AL46" s="256" t="s">
        <v>216</v>
      </c>
      <c r="AM46" s="262">
        <v>1342806</v>
      </c>
      <c r="AN46" s="262">
        <v>1495290</v>
      </c>
      <c r="AO46" s="262">
        <v>1479590</v>
      </c>
      <c r="AP46" s="262"/>
    </row>
    <row r="47" spans="1:42" ht="15" customHeight="1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AB47" s="262"/>
      <c r="AC47" s="262"/>
      <c r="AD47" s="262"/>
      <c r="AH47" s="262"/>
      <c r="AI47" s="262"/>
      <c r="AJ47" s="262"/>
      <c r="AN47" s="262"/>
      <c r="AO47" s="262"/>
      <c r="AP47" s="262"/>
    </row>
    <row r="48" spans="1:42" ht="15" customHeight="1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</row>
    <row r="49" spans="1:27" ht="15" customHeight="1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</row>
    <row r="50" spans="1:27" ht="15" customHeight="1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</row>
    <row r="51" spans="1:27" ht="15" customHeight="1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</row>
    <row r="52" spans="1:27" ht="15" customHeight="1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</row>
    <row r="53" spans="1:27" ht="15" customHeight="1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</row>
    <row r="54" spans="1:27" ht="15" customHeight="1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Z54" s="262"/>
      <c r="AA54" s="262"/>
    </row>
    <row r="55" spans="1:27" ht="15" customHeight="1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Z55" s="262"/>
      <c r="AA55" s="262"/>
    </row>
    <row r="56" spans="1:27" ht="15" customHeight="1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Z56" s="262"/>
      <c r="AA56" s="262"/>
    </row>
    <row r="57" spans="1:27" ht="15" customHeight="1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Z57" s="262"/>
      <c r="AA57" s="262"/>
    </row>
    <row r="58" spans="1:27" ht="15" customHeight="1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Z58" s="262"/>
      <c r="AA58" s="262"/>
    </row>
    <row r="59" spans="1:27" ht="15" customHeight="1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Z59" s="262"/>
      <c r="AA59" s="262"/>
    </row>
    <row r="60" spans="1:27" ht="15" customHeight="1">
      <c r="B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Z60" s="262"/>
      <c r="AA60" s="262"/>
    </row>
    <row r="61" spans="1:27" ht="15" customHeight="1">
      <c r="B61" s="135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62"/>
      <c r="AA61" s="262"/>
    </row>
    <row r="62" spans="1:27" ht="15" customHeight="1">
      <c r="B62" s="135"/>
      <c r="H62"/>
      <c r="I62"/>
      <c r="J62" s="17"/>
      <c r="K62" s="17"/>
      <c r="L62" s="17"/>
      <c r="M62"/>
      <c r="N62" s="17"/>
      <c r="O62" s="17"/>
      <c r="P62" s="17"/>
      <c r="Q62" s="17"/>
      <c r="Z62" s="262"/>
      <c r="AA62" s="262"/>
    </row>
    <row r="63" spans="1:27" ht="15" customHeight="1">
      <c r="B63" s="135"/>
      <c r="H63"/>
      <c r="I63"/>
      <c r="J63" s="135"/>
      <c r="K63" s="135"/>
      <c r="L63" s="135"/>
      <c r="M63"/>
      <c r="N63" s="135"/>
      <c r="O63" s="135"/>
      <c r="P63" s="135"/>
      <c r="Q63" s="135"/>
      <c r="Z63" s="262"/>
      <c r="AA63" s="262"/>
    </row>
    <row r="64" spans="1:27" ht="15" customHeight="1">
      <c r="B64" s="135"/>
      <c r="C64" s="135"/>
      <c r="D64" s="135"/>
      <c r="E64" s="135"/>
      <c r="F64" s="135"/>
      <c r="G64" s="135"/>
      <c r="H64"/>
      <c r="I64" s="135"/>
      <c r="J64" s="135"/>
      <c r="K64" s="135"/>
      <c r="L64" s="135"/>
      <c r="M64" s="135"/>
      <c r="N64" s="135"/>
      <c r="O64" s="135"/>
      <c r="P64" s="135"/>
      <c r="Q64" s="135"/>
      <c r="Z64" s="262"/>
      <c r="AA64" s="262"/>
    </row>
    <row r="65" spans="2:27" ht="15" customHeight="1"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Z65" s="262"/>
      <c r="AA65" s="262"/>
    </row>
    <row r="66" spans="2:27" ht="15" customHeight="1">
      <c r="B66" s="135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5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5"/>
      <c r="C68"/>
      <c r="D68" s="135"/>
      <c r="E68" s="135"/>
      <c r="F68" s="135"/>
      <c r="G68" s="135"/>
      <c r="H68"/>
      <c r="I68"/>
      <c r="J68" s="135"/>
      <c r="K68" s="135"/>
      <c r="L68" s="135"/>
      <c r="M68"/>
      <c r="N68" s="135"/>
      <c r="O68" s="135"/>
      <c r="P68" s="135"/>
      <c r="Q68" s="135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501C-918D-42BC-A871-8AB2370C4418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50" customWidth="1"/>
    <col min="2" max="8" width="11.5546875" style="250" customWidth="1"/>
    <col min="9" max="9" width="3.6640625" style="250" customWidth="1"/>
    <col min="10" max="16" width="11.5546875" style="250" customWidth="1"/>
    <col min="17" max="17" width="3.6640625" style="250" customWidth="1"/>
    <col min="18" max="25" width="11.5546875" style="250" customWidth="1"/>
    <col min="26" max="27" width="12.88671875" style="266" customWidth="1"/>
    <col min="28" max="29" width="12.88671875" style="267" customWidth="1"/>
    <col min="30" max="31" width="12.88671875" style="266" customWidth="1"/>
    <col min="32" max="33" width="12.88671875" style="267" customWidth="1"/>
    <col min="34" max="35" width="12.88671875" style="266" customWidth="1"/>
    <col min="36" max="37" width="12.88671875" style="267" customWidth="1"/>
    <col min="38" max="43" width="12.88671875" style="266" customWidth="1"/>
    <col min="44" max="63" width="12.88671875" style="250" customWidth="1"/>
    <col min="64" max="16384" width="11.44140625" style="250"/>
  </cols>
  <sheetData>
    <row r="1" spans="1:39" ht="24.6">
      <c r="B1" s="254" t="s">
        <v>220</v>
      </c>
      <c r="C1" s="263"/>
      <c r="D1" s="263"/>
      <c r="E1" s="263"/>
      <c r="F1" s="263"/>
      <c r="G1" s="263"/>
      <c r="H1" s="263"/>
      <c r="I1" s="263"/>
      <c r="J1" s="263"/>
      <c r="K1" s="263"/>
      <c r="T1" s="264"/>
      <c r="U1" s="264"/>
      <c r="V1" s="264"/>
      <c r="W1" s="264"/>
      <c r="X1" s="264"/>
      <c r="Y1" s="264"/>
      <c r="Z1" s="265" t="s">
        <v>221</v>
      </c>
    </row>
    <row r="2" spans="1:39" ht="15" customHeight="1">
      <c r="A2" s="264"/>
      <c r="B2" s="264"/>
      <c r="C2" s="264"/>
      <c r="D2" s="264"/>
      <c r="E2" s="264"/>
      <c r="F2" s="264"/>
      <c r="G2" s="264"/>
      <c r="H2" s="264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4"/>
      <c r="U2" s="264"/>
      <c r="V2" s="264"/>
      <c r="W2" s="264"/>
      <c r="X2" s="264"/>
      <c r="Y2" s="264"/>
      <c r="Z2" s="265" t="s">
        <v>222</v>
      </c>
    </row>
    <row r="3" spans="1:39" ht="1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5" t="s">
        <v>223</v>
      </c>
    </row>
    <row r="4" spans="1:39" ht="15" customHeight="1">
      <c r="A4" s="264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Y4" s="264"/>
      <c r="Z4" s="265" t="s">
        <v>224</v>
      </c>
    </row>
    <row r="5" spans="1:39" ht="15" customHeight="1">
      <c r="A5" s="264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Y5" s="264"/>
      <c r="AE5" s="269"/>
    </row>
    <row r="6" spans="1:39" ht="15" customHeigh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59" t="s">
        <v>201</v>
      </c>
      <c r="Y6" s="264"/>
      <c r="Z6" s="269" t="s">
        <v>202</v>
      </c>
      <c r="AA6" s="267"/>
      <c r="AC6" s="266"/>
      <c r="AD6" s="269" t="s">
        <v>203</v>
      </c>
      <c r="AE6" s="267"/>
      <c r="AG6" s="266"/>
      <c r="AH6" s="269" t="s">
        <v>204</v>
      </c>
      <c r="AI6" s="267"/>
      <c r="AK6" s="266"/>
    </row>
    <row r="7" spans="1:39" ht="15" customHeight="1" thickBot="1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X7" s="264"/>
      <c r="Y7" s="264"/>
      <c r="AA7" s="270">
        <v>2021</v>
      </c>
      <c r="AB7" s="270">
        <v>2022</v>
      </c>
      <c r="AC7" s="266"/>
      <c r="AE7" s="270">
        <v>2021</v>
      </c>
      <c r="AF7" s="270">
        <v>2022</v>
      </c>
      <c r="AG7" s="266"/>
      <c r="AI7" s="270">
        <v>2021</v>
      </c>
      <c r="AJ7" s="270">
        <v>2022</v>
      </c>
      <c r="AK7" s="266"/>
    </row>
    <row r="8" spans="1:39" ht="15" customHeight="1">
      <c r="A8" s="264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6" t="s">
        <v>205</v>
      </c>
      <c r="AA8" s="267">
        <v>-7.2201224602575137E-2</v>
      </c>
      <c r="AB8" s="267">
        <v>0.10032763489485419</v>
      </c>
      <c r="AC8" s="266"/>
      <c r="AD8" s="266" t="s">
        <v>205</v>
      </c>
      <c r="AE8" s="267">
        <v>-0.17792630991703062</v>
      </c>
      <c r="AF8" s="267">
        <v>0.14856750269498575</v>
      </c>
      <c r="AG8" s="266"/>
      <c r="AH8" s="266" t="s">
        <v>205</v>
      </c>
      <c r="AI8" s="267">
        <v>-8.8871832047763069E-2</v>
      </c>
      <c r="AJ8" s="267">
        <v>0.26391040888376266</v>
      </c>
      <c r="AK8" s="266"/>
      <c r="AL8" s="271" t="s">
        <v>225</v>
      </c>
      <c r="AM8" s="272">
        <v>2022</v>
      </c>
    </row>
    <row r="9" spans="1:39" ht="15" customHeight="1" thickBot="1">
      <c r="A9" s="264"/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66" t="s">
        <v>206</v>
      </c>
      <c r="AA9" s="267">
        <v>-6.6668414505015788E-2</v>
      </c>
      <c r="AB9" s="267">
        <v>9.3288286965419326E-2</v>
      </c>
      <c r="AC9" s="266"/>
      <c r="AD9" s="266" t="s">
        <v>206</v>
      </c>
      <c r="AE9" s="267">
        <v>-0.15681915443965877</v>
      </c>
      <c r="AF9" s="267">
        <v>0.14900524483073341</v>
      </c>
      <c r="AG9" s="266"/>
      <c r="AH9" s="266" t="s">
        <v>206</v>
      </c>
      <c r="AI9" s="267">
        <v>-7.108549272914047E-2</v>
      </c>
      <c r="AJ9" s="267">
        <v>0.24027416704411322</v>
      </c>
      <c r="AK9" s="266"/>
      <c r="AL9" s="273" t="s">
        <v>226</v>
      </c>
      <c r="AM9" s="274">
        <v>2021</v>
      </c>
    </row>
    <row r="10" spans="1:39" ht="15" customHeight="1">
      <c r="A10" s="264"/>
      <c r="B10" s="264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  <c r="X10" s="264"/>
      <c r="Y10" s="264"/>
      <c r="Z10" s="266" t="s">
        <v>207</v>
      </c>
      <c r="AA10" s="267">
        <v>-2.8344070185333834E-2</v>
      </c>
      <c r="AB10" s="267">
        <v>5.6148488778304542E-2</v>
      </c>
      <c r="AC10" s="266"/>
      <c r="AD10" s="266" t="s">
        <v>207</v>
      </c>
      <c r="AE10" s="267">
        <v>-0.11696213495499108</v>
      </c>
      <c r="AF10" s="267">
        <v>0.11245768695199644</v>
      </c>
      <c r="AG10" s="266"/>
      <c r="AH10" s="266" t="s">
        <v>207</v>
      </c>
      <c r="AI10" s="267">
        <v>-1.7593952076477848E-2</v>
      </c>
      <c r="AJ10" s="267">
        <v>0.1387519431196732</v>
      </c>
      <c r="AK10" s="266"/>
    </row>
    <row r="11" spans="1:39" ht="15" customHeight="1">
      <c r="A11" s="264"/>
      <c r="B11" s="264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6" t="s">
        <v>208</v>
      </c>
      <c r="AA11" s="267">
        <v>-5.7325572809745044E-4</v>
      </c>
      <c r="AB11" s="267">
        <v>5.8997513498875519E-2</v>
      </c>
      <c r="AC11" s="266"/>
      <c r="AD11" s="266" t="s">
        <v>208</v>
      </c>
      <c r="AE11" s="267">
        <v>-0.11595235834858542</v>
      </c>
      <c r="AF11" s="267">
        <v>0.13223409586123908</v>
      </c>
      <c r="AG11" s="266"/>
      <c r="AH11" s="266" t="s">
        <v>208</v>
      </c>
      <c r="AI11" s="267">
        <v>3.3997020675711698E-2</v>
      </c>
      <c r="AJ11" s="267">
        <v>0.12524430974707529</v>
      </c>
      <c r="AK11" s="266"/>
    </row>
    <row r="12" spans="1:39" ht="15" customHeight="1">
      <c r="A12" s="264"/>
      <c r="B12" s="264"/>
      <c r="C12" s="264"/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6" t="s">
        <v>209</v>
      </c>
      <c r="AA12" s="267">
        <v>3.390670658299328E-2</v>
      </c>
      <c r="AB12" s="267">
        <v>7.3313610554215536E-2</v>
      </c>
      <c r="AC12" s="266"/>
      <c r="AD12" s="266" t="s">
        <v>209</v>
      </c>
      <c r="AE12" s="267">
        <v>-7.7024265100422581E-2</v>
      </c>
      <c r="AF12" s="267">
        <v>0.12498097655058843</v>
      </c>
      <c r="AG12" s="266"/>
      <c r="AH12" s="266" t="s">
        <v>209</v>
      </c>
      <c r="AI12" s="267">
        <v>8.9313646457463564E-2</v>
      </c>
      <c r="AJ12" s="267">
        <v>0.13890323046813166</v>
      </c>
      <c r="AK12" s="266"/>
    </row>
    <row r="13" spans="1:39" ht="15" customHeight="1">
      <c r="A13" s="264"/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6" t="s">
        <v>210</v>
      </c>
      <c r="AA13" s="267">
        <v>4.6953426504110073E-2</v>
      </c>
      <c r="AB13" s="267">
        <v>7.3439596797486642E-2</v>
      </c>
      <c r="AC13" s="266"/>
      <c r="AD13" s="266" t="s">
        <v>210</v>
      </c>
      <c r="AE13" s="267">
        <v>-5.9606414433635138E-2</v>
      </c>
      <c r="AF13" s="267">
        <v>0.12482933296494295</v>
      </c>
      <c r="AG13" s="266"/>
      <c r="AH13" s="266" t="s">
        <v>210</v>
      </c>
      <c r="AI13" s="267">
        <v>0.1047887990879228</v>
      </c>
      <c r="AJ13" s="267">
        <v>0.1370323317680443</v>
      </c>
      <c r="AK13" s="266"/>
    </row>
    <row r="14" spans="1:39" ht="15" customHeight="1">
      <c r="A14" s="264"/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6" t="s">
        <v>211</v>
      </c>
      <c r="AA14" s="267">
        <v>5.321626473091072E-2</v>
      </c>
      <c r="AB14" s="267">
        <v>6.9328686383827859E-2</v>
      </c>
      <c r="AC14" s="266"/>
      <c r="AD14" s="266" t="s">
        <v>211</v>
      </c>
      <c r="AE14" s="267">
        <v>-4.2766537305600705E-2</v>
      </c>
      <c r="AF14" s="267">
        <v>0.12420096505996853</v>
      </c>
      <c r="AG14" s="266"/>
      <c r="AH14" s="266" t="s">
        <v>211</v>
      </c>
      <c r="AI14" s="267">
        <v>0.12234334972297461</v>
      </c>
      <c r="AJ14" s="267">
        <v>0.12142355404340237</v>
      </c>
      <c r="AK14" s="266"/>
    </row>
    <row r="15" spans="1:39" ht="15" customHeight="1">
      <c r="A15" s="264"/>
      <c r="B15" s="264"/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6" t="s">
        <v>212</v>
      </c>
      <c r="AA15" s="267">
        <v>6.3655221527360764E-2</v>
      </c>
      <c r="AC15" s="266"/>
      <c r="AD15" s="266" t="s">
        <v>212</v>
      </c>
      <c r="AE15" s="267">
        <v>-1.5460735481822497E-2</v>
      </c>
      <c r="AG15" s="266"/>
      <c r="AH15" s="266" t="s">
        <v>212</v>
      </c>
      <c r="AI15" s="267">
        <v>0.14209143876768907</v>
      </c>
      <c r="AK15" s="266"/>
    </row>
    <row r="16" spans="1:39" ht="15" customHeight="1">
      <c r="A16" s="264"/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6" t="s">
        <v>213</v>
      </c>
      <c r="AA16" s="267">
        <v>6.0889961969038495E-2</v>
      </c>
      <c r="AC16" s="266"/>
      <c r="AD16" s="266" t="s">
        <v>213</v>
      </c>
      <c r="AE16" s="267">
        <v>-6.2521025784393206E-3</v>
      </c>
      <c r="AG16" s="266"/>
      <c r="AH16" s="266" t="s">
        <v>213</v>
      </c>
      <c r="AI16" s="267">
        <v>0.12490043182571028</v>
      </c>
      <c r="AK16" s="266"/>
    </row>
    <row r="17" spans="1:37" ht="15" customHeight="1">
      <c r="A17" s="264"/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6" t="s">
        <v>214</v>
      </c>
      <c r="AA17" s="267">
        <v>5.6689476150910849E-2</v>
      </c>
      <c r="AC17" s="266"/>
      <c r="AD17" s="266" t="s">
        <v>214</v>
      </c>
      <c r="AE17" s="267">
        <v>2.9161693914144847E-3</v>
      </c>
      <c r="AG17" s="266"/>
      <c r="AH17" s="266" t="s">
        <v>214</v>
      </c>
      <c r="AI17" s="267">
        <v>0.11001445710713412</v>
      </c>
      <c r="AK17" s="266"/>
    </row>
    <row r="18" spans="1:37" ht="15" customHeight="1">
      <c r="A18" s="264"/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6" t="s">
        <v>215</v>
      </c>
      <c r="AA18" s="267">
        <v>5.5744720786396015E-2</v>
      </c>
      <c r="AC18" s="266"/>
      <c r="AD18" s="266" t="s">
        <v>215</v>
      </c>
      <c r="AE18" s="267">
        <v>1.8766975941681495E-2</v>
      </c>
      <c r="AG18" s="266"/>
      <c r="AH18" s="266" t="s">
        <v>215</v>
      </c>
      <c r="AI18" s="267">
        <v>9.4031503256254603E-2</v>
      </c>
      <c r="AK18" s="266"/>
    </row>
    <row r="19" spans="1:37" ht="15" customHeight="1">
      <c r="A19" s="264"/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6" t="s">
        <v>216</v>
      </c>
      <c r="AA19" s="267">
        <v>5.608495042650645E-2</v>
      </c>
      <c r="AC19" s="266"/>
      <c r="AD19" s="266" t="s">
        <v>216</v>
      </c>
      <c r="AE19" s="267">
        <v>2.3705487428082678E-2</v>
      </c>
      <c r="AG19" s="266"/>
      <c r="AH19" s="266" t="s">
        <v>216</v>
      </c>
      <c r="AI19" s="267">
        <v>0.10195977755221521</v>
      </c>
      <c r="AK19" s="266"/>
    </row>
    <row r="20" spans="1:37" ht="15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AA20" s="267"/>
      <c r="AC20" s="266"/>
      <c r="AE20" s="267"/>
      <c r="AG20" s="266"/>
      <c r="AI20" s="267"/>
      <c r="AK20" s="266"/>
    </row>
    <row r="21" spans="1:37" ht="15" customHeight="1">
      <c r="A21" s="26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AA21" s="267"/>
      <c r="AC21" s="266"/>
      <c r="AE21" s="267"/>
      <c r="AG21" s="266"/>
      <c r="AI21" s="267"/>
      <c r="AK21" s="266"/>
    </row>
    <row r="22" spans="1:37" ht="15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AA22" s="267"/>
      <c r="AC22" s="266"/>
      <c r="AE22" s="267"/>
      <c r="AG22" s="266"/>
      <c r="AI22" s="267"/>
      <c r="AK22" s="266"/>
    </row>
    <row r="23" spans="1:37" ht="15" customHeight="1">
      <c r="A23" s="264"/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AA23" s="267"/>
      <c r="AC23" s="266"/>
      <c r="AE23" s="267"/>
      <c r="AG23" s="266"/>
      <c r="AI23" s="267"/>
      <c r="AK23" s="266"/>
    </row>
    <row r="24" spans="1:37" ht="15" customHeight="1">
      <c r="A24" s="264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AA24" s="267"/>
      <c r="AC24" s="266"/>
      <c r="AE24" s="267"/>
      <c r="AG24" s="266"/>
      <c r="AI24" s="267"/>
      <c r="AK24" s="266"/>
    </row>
    <row r="25" spans="1:37" ht="15" customHeight="1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AA25" s="267"/>
      <c r="AC25" s="266"/>
      <c r="AE25" s="267"/>
      <c r="AG25" s="266"/>
      <c r="AI25" s="267"/>
      <c r="AK25" s="266"/>
    </row>
    <row r="26" spans="1:37" ht="15" customHeight="1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AA26" s="267"/>
      <c r="AC26" s="266"/>
      <c r="AE26" s="267"/>
      <c r="AG26" s="266"/>
      <c r="AI26" s="267"/>
      <c r="AK26" s="266"/>
    </row>
    <row r="27" spans="1:37" ht="15" customHeight="1">
      <c r="A27" s="264"/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AA27" s="267"/>
      <c r="AC27" s="266"/>
      <c r="AE27" s="267"/>
      <c r="AG27" s="266"/>
      <c r="AI27" s="267"/>
      <c r="AK27" s="266"/>
    </row>
    <row r="28" spans="1:37" ht="15" customHeight="1">
      <c r="A28" s="264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AA28" s="267"/>
      <c r="AC28" s="266"/>
      <c r="AE28" s="267"/>
      <c r="AG28" s="266"/>
      <c r="AI28" s="267"/>
      <c r="AK28" s="266"/>
    </row>
    <row r="29" spans="1:37" ht="15" customHeight="1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AA29" s="267"/>
      <c r="AC29" s="266"/>
      <c r="AE29" s="267"/>
      <c r="AG29" s="266"/>
      <c r="AI29" s="267"/>
      <c r="AK29" s="266"/>
    </row>
    <row r="30" spans="1:37" ht="15" customHeight="1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AA30" s="267"/>
      <c r="AC30" s="266"/>
      <c r="AE30" s="267"/>
      <c r="AG30" s="266"/>
      <c r="AI30" s="267"/>
      <c r="AK30" s="266"/>
    </row>
    <row r="31" spans="1:37" ht="15" customHeight="1">
      <c r="A31" s="264"/>
      <c r="B31" s="264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AA31" s="267"/>
      <c r="AC31" s="266"/>
      <c r="AE31" s="267"/>
      <c r="AG31" s="266"/>
      <c r="AI31" s="267"/>
      <c r="AK31" s="266"/>
    </row>
    <row r="32" spans="1:37" ht="15" customHeight="1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AA32" s="267"/>
      <c r="AC32" s="266"/>
      <c r="AE32" s="267"/>
      <c r="AG32" s="266"/>
      <c r="AI32" s="267"/>
      <c r="AK32" s="266"/>
    </row>
    <row r="33" spans="1:39" ht="15" customHeight="1">
      <c r="A33" s="264"/>
      <c r="B33" s="264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9" t="s">
        <v>217</v>
      </c>
      <c r="AA33" s="267"/>
      <c r="AC33" s="266"/>
      <c r="AD33" s="269" t="s">
        <v>218</v>
      </c>
      <c r="AE33" s="267"/>
      <c r="AG33" s="266"/>
      <c r="AH33" s="269" t="s">
        <v>219</v>
      </c>
      <c r="AI33" s="267"/>
      <c r="AK33" s="266"/>
    </row>
    <row r="34" spans="1:39" ht="15" customHeight="1" thickBot="1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AA34" s="270">
        <v>2021</v>
      </c>
      <c r="AB34" s="270">
        <v>2022</v>
      </c>
      <c r="AC34" s="266"/>
      <c r="AE34" s="270">
        <v>2021</v>
      </c>
      <c r="AF34" s="270">
        <v>2022</v>
      </c>
      <c r="AG34" s="266"/>
      <c r="AI34" s="270">
        <v>2021</v>
      </c>
      <c r="AJ34" s="270">
        <v>2022</v>
      </c>
      <c r="AK34" s="266"/>
    </row>
    <row r="35" spans="1:39" ht="15" customHeight="1">
      <c r="A35" s="264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6" t="s">
        <v>205</v>
      </c>
      <c r="AA35" s="267">
        <v>1.107712372789095E-2</v>
      </c>
      <c r="AB35" s="267">
        <v>1.3617729202092192E-2</v>
      </c>
      <c r="AC35" s="266"/>
      <c r="AD35" s="266" t="s">
        <v>205</v>
      </c>
      <c r="AE35" s="267">
        <v>5.7702178807125935E-2</v>
      </c>
      <c r="AF35" s="267">
        <v>-4.2899690826657774E-2</v>
      </c>
      <c r="AG35" s="266"/>
      <c r="AH35" s="266" t="s">
        <v>205</v>
      </c>
      <c r="AI35" s="267">
        <v>3.5561986624737897E-2</v>
      </c>
      <c r="AJ35" s="267">
        <v>-1.7596698122723069E-2</v>
      </c>
      <c r="AK35" s="266"/>
      <c r="AL35" s="271" t="s">
        <v>227</v>
      </c>
      <c r="AM35" s="272">
        <v>2022</v>
      </c>
    </row>
    <row r="36" spans="1:39" ht="15" customHeight="1" thickBot="1">
      <c r="A36" s="264"/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6" t="s">
        <v>206</v>
      </c>
      <c r="AA36" s="267">
        <v>-2.6407888128539979E-3</v>
      </c>
      <c r="AB36" s="267">
        <v>5.0830838375992473E-3</v>
      </c>
      <c r="AC36" s="266"/>
      <c r="AD36" s="266" t="s">
        <v>206</v>
      </c>
      <c r="AE36" s="267">
        <v>3.552762386362019E-2</v>
      </c>
      <c r="AF36" s="267">
        <v>-4.7422795923507836E-2</v>
      </c>
      <c r="AG36" s="266"/>
      <c r="AH36" s="266" t="s">
        <v>206</v>
      </c>
      <c r="AI36" s="267">
        <v>1.2245191833654018E-2</v>
      </c>
      <c r="AJ36" s="267">
        <v>-1.5256137090447481E-2</v>
      </c>
      <c r="AK36" s="266"/>
      <c r="AL36" s="273" t="s">
        <v>228</v>
      </c>
      <c r="AM36" s="274">
        <v>2021</v>
      </c>
    </row>
    <row r="37" spans="1:39" ht="15" customHeight="1">
      <c r="A37" s="264"/>
      <c r="B37" s="264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6" t="s">
        <v>207</v>
      </c>
      <c r="AA37" s="267">
        <v>2.8855395171990778E-2</v>
      </c>
      <c r="AB37" s="267">
        <v>-1.284478356427286E-2</v>
      </c>
      <c r="AC37" s="266"/>
      <c r="AD37" s="266" t="s">
        <v>207</v>
      </c>
      <c r="AE37" s="267">
        <v>5.0681658217141885E-2</v>
      </c>
      <c r="AF37" s="267">
        <v>-5.55630587123494E-2</v>
      </c>
      <c r="AG37" s="266"/>
      <c r="AH37" s="266" t="s">
        <v>207</v>
      </c>
      <c r="AI37" s="267">
        <v>4.1217445412865886E-2</v>
      </c>
      <c r="AJ37" s="267">
        <v>-3.2306988207925116E-2</v>
      </c>
      <c r="AK37" s="266"/>
    </row>
    <row r="38" spans="1:39" ht="15" customHeight="1">
      <c r="A38" s="264"/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6" t="s">
        <v>208</v>
      </c>
      <c r="AA38" s="267">
        <v>6.8715312845533699E-2</v>
      </c>
      <c r="AB38" s="267">
        <v>-1.2023722822037683E-2</v>
      </c>
      <c r="AC38" s="266"/>
      <c r="AD38" s="266" t="s">
        <v>208</v>
      </c>
      <c r="AE38" s="267">
        <v>6.7634882360427612E-2</v>
      </c>
      <c r="AF38" s="267">
        <v>-5.2026269293068451E-2</v>
      </c>
      <c r="AG38" s="266"/>
      <c r="AH38" s="266" t="s">
        <v>208</v>
      </c>
      <c r="AI38" s="267">
        <v>6.8522051849220555E-2</v>
      </c>
      <c r="AJ38" s="267">
        <v>-2.7999117117938396E-2</v>
      </c>
      <c r="AK38" s="266"/>
    </row>
    <row r="39" spans="1:39" ht="15" customHeight="1">
      <c r="A39" s="264"/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6" t="s">
        <v>209</v>
      </c>
      <c r="AA39" s="267">
        <v>9.2903636992539868E-2</v>
      </c>
      <c r="AB39" s="267">
        <v>1.3513406253361638E-2</v>
      </c>
      <c r="AC39" s="266"/>
      <c r="AD39" s="266" t="s">
        <v>209</v>
      </c>
      <c r="AE39" s="267">
        <v>8.0935625370566977E-2</v>
      </c>
      <c r="AF39" s="267">
        <v>-2.376697641821451E-2</v>
      </c>
      <c r="AG39" s="266"/>
      <c r="AH39" s="266" t="s">
        <v>209</v>
      </c>
      <c r="AI39" s="267">
        <v>8.6158597028014441E-2</v>
      </c>
      <c r="AJ39" s="267">
        <v>8.4440500189259633E-4</v>
      </c>
      <c r="AK39" s="266"/>
    </row>
    <row r="40" spans="1:39" ht="15" customHeight="1">
      <c r="A40" s="264"/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6" t="s">
        <v>210</v>
      </c>
      <c r="AA40" s="267">
        <v>0.10074488478716503</v>
      </c>
      <c r="AB40" s="267">
        <v>1.4873865078394033E-2</v>
      </c>
      <c r="AC40" s="266"/>
      <c r="AD40" s="266" t="s">
        <v>210</v>
      </c>
      <c r="AE40" s="267">
        <v>8.4121339467344292E-2</v>
      </c>
      <c r="AF40" s="267">
        <v>-2.3986076114950662E-2</v>
      </c>
      <c r="AG40" s="266"/>
      <c r="AH40" s="266" t="s">
        <v>210</v>
      </c>
      <c r="AI40" s="267">
        <v>9.8328483445521045E-2</v>
      </c>
      <c r="AJ40" s="267">
        <v>2.2550924456453457E-4</v>
      </c>
      <c r="AK40" s="266"/>
    </row>
    <row r="41" spans="1:39" ht="15" customHeight="1">
      <c r="A41" s="264"/>
      <c r="B41" s="264"/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6" t="s">
        <v>211</v>
      </c>
      <c r="AA41" s="267">
        <v>9.4909456423107053E-2</v>
      </c>
      <c r="AB41" s="267">
        <v>1.2042047645319798E-2</v>
      </c>
      <c r="AC41" s="266"/>
      <c r="AD41" s="266" t="s">
        <v>211</v>
      </c>
      <c r="AE41" s="267">
        <v>7.7750834127204627E-2</v>
      </c>
      <c r="AF41" s="267">
        <v>-2.5859921395592948E-2</v>
      </c>
      <c r="AG41" s="266"/>
      <c r="AH41" s="266" t="s">
        <v>211</v>
      </c>
      <c r="AI41" s="267">
        <v>9.940200064407477E-2</v>
      </c>
      <c r="AJ41" s="267">
        <v>-3.2136817372885674E-3</v>
      </c>
      <c r="AK41" s="266"/>
    </row>
    <row r="42" spans="1:39" ht="15" customHeight="1">
      <c r="A42" s="264"/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6" t="s">
        <v>212</v>
      </c>
      <c r="AA42" s="267">
        <v>9.0290162283593392E-2</v>
      </c>
      <c r="AC42" s="266"/>
      <c r="AD42" s="266" t="s">
        <v>212</v>
      </c>
      <c r="AE42" s="267">
        <v>6.8637918315036045E-2</v>
      </c>
      <c r="AG42" s="266"/>
      <c r="AH42" s="266" t="s">
        <v>212</v>
      </c>
      <c r="AI42" s="267">
        <v>9.2844062944951983E-2</v>
      </c>
      <c r="AK42" s="266"/>
    </row>
    <row r="43" spans="1:39" ht="15" customHeight="1">
      <c r="A43" s="264"/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6" t="s">
        <v>213</v>
      </c>
      <c r="AA43" s="267">
        <v>8.2150303625241602E-2</v>
      </c>
      <c r="AC43" s="266"/>
      <c r="AD43" s="266" t="s">
        <v>213</v>
      </c>
      <c r="AE43" s="267">
        <v>5.6846746119525449E-2</v>
      </c>
      <c r="AG43" s="266"/>
      <c r="AH43" s="266" t="s">
        <v>213</v>
      </c>
      <c r="AI43" s="267">
        <v>8.5496124241785196E-2</v>
      </c>
      <c r="AK43" s="266"/>
    </row>
    <row r="44" spans="1:39" ht="15" customHeight="1">
      <c r="A44" s="264"/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6" t="s">
        <v>214</v>
      </c>
      <c r="AA44" s="267">
        <v>7.0817381667195894E-2</v>
      </c>
      <c r="AC44" s="266"/>
      <c r="AD44" s="266" t="s">
        <v>214</v>
      </c>
      <c r="AE44" s="267">
        <v>4.1841214184188825E-2</v>
      </c>
      <c r="AG44" s="266"/>
      <c r="AH44" s="266" t="s">
        <v>214</v>
      </c>
      <c r="AI44" s="267">
        <v>7.0526888604864404E-2</v>
      </c>
      <c r="AK44" s="266"/>
    </row>
    <row r="45" spans="1:39" ht="15" customHeight="1">
      <c r="A45" s="264"/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6" t="s">
        <v>215</v>
      </c>
      <c r="AA45" s="267">
        <v>6.1954659598844726E-2</v>
      </c>
      <c r="AC45" s="266"/>
      <c r="AD45" s="266" t="s">
        <v>215</v>
      </c>
      <c r="AE45" s="267">
        <v>3.0319697512395861E-2</v>
      </c>
      <c r="AG45" s="266"/>
      <c r="AH45" s="266" t="s">
        <v>215</v>
      </c>
      <c r="AI45" s="267">
        <v>6.2552353605993996E-2</v>
      </c>
      <c r="AK45" s="266"/>
    </row>
    <row r="46" spans="1:39" ht="15" customHeight="1">
      <c r="A46" s="264"/>
      <c r="B46" s="264"/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6" t="s">
        <v>216</v>
      </c>
      <c r="AA46" s="267">
        <v>5.6370216489294196E-2</v>
      </c>
      <c r="AC46" s="266"/>
      <c r="AD46" s="266" t="s">
        <v>216</v>
      </c>
      <c r="AE46" s="267">
        <v>2.2421777253976812E-2</v>
      </c>
      <c r="AG46" s="266"/>
      <c r="AH46" s="266" t="s">
        <v>216</v>
      </c>
      <c r="AI46" s="267">
        <v>5.6038250010495713E-2</v>
      </c>
      <c r="AK46" s="266"/>
    </row>
    <row r="47" spans="1:39" ht="15" customHeight="1">
      <c r="A47" s="264"/>
      <c r="B47" s="264"/>
      <c r="C47" s="264"/>
      <c r="D47" s="264"/>
      <c r="E47" s="264"/>
      <c r="F47" s="264"/>
      <c r="G47" s="264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</row>
    <row r="48" spans="1:39" ht="15" customHeight="1">
      <c r="A48" s="264"/>
      <c r="B48" s="264"/>
      <c r="C48" s="264"/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</row>
    <row r="49" spans="1:25" ht="15" customHeight="1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</row>
    <row r="50" spans="1:25" ht="15" customHeight="1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</row>
    <row r="51" spans="1:25" ht="15" customHeight="1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</row>
    <row r="52" spans="1:25" ht="15" customHeight="1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</row>
    <row r="53" spans="1:25" ht="15" customHeight="1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</row>
    <row r="54" spans="1:25" ht="15" customHeight="1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</row>
    <row r="55" spans="1:25" ht="15" customHeight="1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</row>
    <row r="56" spans="1:25" ht="15" customHeight="1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</row>
    <row r="57" spans="1:25" ht="15" customHeight="1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</row>
    <row r="58" spans="1:25" ht="15" customHeight="1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</row>
    <row r="59" spans="1:25" ht="15" customHeight="1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C628F-13DD-4AD2-B1E6-A1F9291057FB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3" customWidth="1"/>
    <col min="2" max="8" width="11.5546875" style="153" customWidth="1"/>
    <col min="9" max="9" width="3.6640625" style="153" customWidth="1"/>
    <col min="10" max="16" width="11.5546875" style="153" customWidth="1"/>
    <col min="17" max="17" width="3.6640625" style="153" customWidth="1"/>
    <col min="18" max="24" width="11.5546875" style="153" customWidth="1"/>
    <col min="25" max="25" width="11.5546875" style="256" customWidth="1"/>
    <col min="26" max="27" width="12.88671875" style="256" customWidth="1"/>
    <col min="28" max="28" width="12.88671875" style="39" customWidth="1"/>
    <col min="29" max="29" width="12.88671875" style="257" customWidth="1"/>
    <col min="30" max="31" width="12.88671875" style="39" customWidth="1"/>
    <col min="32" max="32" width="12.88671875" style="257" customWidth="1"/>
    <col min="33" max="34" width="12.88671875" style="39" customWidth="1"/>
    <col min="35" max="35" width="12.88671875" style="257" customWidth="1"/>
    <col min="36" max="41" width="12.88671875" style="39" customWidth="1"/>
    <col min="42" max="45" width="12.88671875" style="256" customWidth="1"/>
    <col min="46" max="63" width="12.88671875" style="153" customWidth="1"/>
    <col min="64" max="16384" width="11.44140625" style="153"/>
  </cols>
  <sheetData>
    <row r="1" spans="1:42" ht="24.6">
      <c r="B1" s="254" t="s">
        <v>229</v>
      </c>
      <c r="C1" s="255"/>
      <c r="D1" s="255"/>
      <c r="E1" s="255"/>
      <c r="F1" s="255"/>
      <c r="G1" s="255"/>
      <c r="H1" s="255"/>
      <c r="J1" s="32"/>
      <c r="K1" s="32"/>
      <c r="L1" s="32"/>
      <c r="M1" s="32"/>
      <c r="N1" s="32"/>
      <c r="O1" s="32"/>
      <c r="P1" s="32"/>
      <c r="Q1" s="32"/>
      <c r="R1" s="32"/>
      <c r="S1" s="32"/>
      <c r="T1" s="255"/>
      <c r="U1" s="255"/>
      <c r="V1" s="255"/>
      <c r="W1" s="255"/>
      <c r="X1" s="255"/>
      <c r="Z1" s="256" t="s">
        <v>198</v>
      </c>
      <c r="AB1" s="39" t="s">
        <v>230</v>
      </c>
    </row>
    <row r="2" spans="1:42" ht="15" customHeight="1">
      <c r="A2" s="32"/>
      <c r="B2" s="255"/>
      <c r="C2" s="255"/>
      <c r="D2" s="255"/>
      <c r="E2" s="255"/>
      <c r="F2" s="255"/>
      <c r="G2" s="255"/>
      <c r="H2" s="255"/>
      <c r="J2" s="32"/>
      <c r="K2" s="32"/>
      <c r="L2" s="32"/>
      <c r="M2" s="32"/>
      <c r="N2" s="32"/>
      <c r="O2" s="32"/>
      <c r="P2" s="32"/>
      <c r="Q2" s="32"/>
      <c r="R2" s="32"/>
      <c r="S2" s="32"/>
      <c r="T2" s="255"/>
      <c r="U2" s="255"/>
      <c r="V2" s="255"/>
      <c r="W2" s="255"/>
      <c r="X2" s="255"/>
      <c r="Z2" s="256" t="s">
        <v>199</v>
      </c>
      <c r="AB2" s="39" t="s">
        <v>231</v>
      </c>
    </row>
    <row r="3" spans="1:42" ht="15" customHeight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Z3" s="256" t="s">
        <v>200</v>
      </c>
      <c r="AB3" s="39" t="s">
        <v>232</v>
      </c>
    </row>
    <row r="4" spans="1:42" ht="15" customHeight="1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AB4" s="39" t="s">
        <v>233</v>
      </c>
    </row>
    <row r="5" spans="1:42" ht="15" customHeight="1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AB5" s="39" t="s">
        <v>234</v>
      </c>
    </row>
    <row r="6" spans="1:42" ht="15" customHeight="1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9" t="s">
        <v>201</v>
      </c>
      <c r="Z6" s="260" t="s">
        <v>202</v>
      </c>
      <c r="AA6" s="260"/>
    </row>
    <row r="7" spans="1:42" ht="15" customHeight="1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AA7" s="261">
        <v>2019</v>
      </c>
      <c r="AB7" s="275" t="s">
        <v>202</v>
      </c>
      <c r="AE7" s="275" t="s">
        <v>203</v>
      </c>
      <c r="AH7" s="275" t="s">
        <v>204</v>
      </c>
      <c r="AP7" s="261">
        <v>2022</v>
      </c>
    </row>
    <row r="8" spans="1:42" ht="15" customHeight="1" thickBot="1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Z8" s="256" t="s">
        <v>205</v>
      </c>
      <c r="AA8" s="262">
        <v>46820440</v>
      </c>
      <c r="AP8" s="262">
        <v>8185760</v>
      </c>
    </row>
    <row r="9" spans="1:42" ht="15" customHeight="1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Z9" s="256" t="s">
        <v>206</v>
      </c>
      <c r="AA9" s="262">
        <v>44583561</v>
      </c>
      <c r="AB9" s="276">
        <v>44317</v>
      </c>
      <c r="AC9" s="257">
        <v>522.706906</v>
      </c>
      <c r="AE9" s="276">
        <v>44317</v>
      </c>
      <c r="AF9" s="257">
        <v>161.265244</v>
      </c>
      <c r="AH9" s="276">
        <v>44317</v>
      </c>
      <c r="AI9" s="257">
        <v>79.880838999999995</v>
      </c>
      <c r="AK9" s="277" t="s">
        <v>225</v>
      </c>
      <c r="AL9" s="278">
        <v>2022</v>
      </c>
      <c r="AP9" s="262">
        <v>7406116</v>
      </c>
    </row>
    <row r="10" spans="1:42" ht="15" customHeight="1" thickBot="1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Z10" s="256" t="s">
        <v>207</v>
      </c>
      <c r="AA10" s="262">
        <v>48353601</v>
      </c>
      <c r="AB10" s="276">
        <v>44348</v>
      </c>
      <c r="AC10" s="257">
        <v>527.37724200000002</v>
      </c>
      <c r="AE10" s="276">
        <v>44348</v>
      </c>
      <c r="AF10" s="257">
        <v>161.762745</v>
      </c>
      <c r="AH10" s="276">
        <v>44348</v>
      </c>
      <c r="AI10" s="257">
        <v>80.977176999999998</v>
      </c>
      <c r="AK10" s="279" t="s">
        <v>235</v>
      </c>
      <c r="AL10" s="280">
        <v>2021</v>
      </c>
      <c r="AP10" s="262">
        <v>6819146</v>
      </c>
    </row>
    <row r="11" spans="1:42" ht="15" customHeight="1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Z11" s="256" t="s">
        <v>208</v>
      </c>
      <c r="AA11" s="262">
        <v>46400443</v>
      </c>
      <c r="AB11" s="276">
        <v>44378</v>
      </c>
      <c r="AC11" s="257">
        <v>531.21098400000005</v>
      </c>
      <c r="AE11" s="276">
        <v>44378</v>
      </c>
      <c r="AF11" s="257">
        <v>162.63255899999999</v>
      </c>
      <c r="AH11" s="276">
        <v>44378</v>
      </c>
      <c r="AI11" s="257">
        <v>82.306852000000006</v>
      </c>
      <c r="AP11" s="262">
        <v>7881967</v>
      </c>
    </row>
    <row r="12" spans="1:42" ht="15" customHeight="1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Z12" s="256" t="s">
        <v>209</v>
      </c>
      <c r="AA12" s="262">
        <v>51071331</v>
      </c>
      <c r="AB12" s="276">
        <v>44409</v>
      </c>
      <c r="AC12" s="257">
        <v>537.04507799999999</v>
      </c>
      <c r="AE12" s="276">
        <v>44409</v>
      </c>
      <c r="AF12" s="257">
        <v>165.14293799999999</v>
      </c>
      <c r="AH12" s="276">
        <v>44409</v>
      </c>
      <c r="AI12" s="257">
        <v>84.045151000000004</v>
      </c>
      <c r="AP12" s="262">
        <v>8087600</v>
      </c>
    </row>
    <row r="13" spans="1:42" ht="15" customHeight="1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Z13" s="256" t="s">
        <v>210</v>
      </c>
      <c r="AA13" s="262">
        <v>47139627</v>
      </c>
      <c r="AB13" s="276">
        <v>44440</v>
      </c>
      <c r="AC13" s="257">
        <v>538.74828400000001</v>
      </c>
      <c r="AE13" s="276">
        <v>44440</v>
      </c>
      <c r="AF13" s="257">
        <v>166.10875799999999</v>
      </c>
      <c r="AH13" s="276">
        <v>44440</v>
      </c>
      <c r="AI13" s="257">
        <v>84.124979999999994</v>
      </c>
      <c r="AP13" s="262">
        <v>7884812</v>
      </c>
    </row>
    <row r="14" spans="1:42" ht="15" customHeight="1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Z14" s="256" t="s">
        <v>211</v>
      </c>
      <c r="AA14" s="262">
        <v>48818378</v>
      </c>
      <c r="AB14" s="276">
        <v>44470</v>
      </c>
      <c r="AC14" s="257">
        <v>539.75075300000003</v>
      </c>
      <c r="AE14" s="276">
        <v>44470</v>
      </c>
      <c r="AF14" s="257">
        <v>167.314605</v>
      </c>
      <c r="AH14" s="276">
        <v>44470</v>
      </c>
      <c r="AI14" s="257">
        <v>84.137287999999998</v>
      </c>
      <c r="AP14" s="262">
        <v>7117785</v>
      </c>
    </row>
    <row r="15" spans="1:42" ht="15" customHeight="1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Z15" s="256" t="s">
        <v>212</v>
      </c>
      <c r="AA15" s="262">
        <v>48198107</v>
      </c>
      <c r="AB15" s="276">
        <v>44501</v>
      </c>
      <c r="AC15" s="257">
        <v>541.77923399999997</v>
      </c>
      <c r="AE15" s="276">
        <v>44501</v>
      </c>
      <c r="AF15" s="257">
        <v>169.77769900000001</v>
      </c>
      <c r="AH15" s="276">
        <v>44501</v>
      </c>
      <c r="AI15" s="257">
        <v>83.789527000000007</v>
      </c>
      <c r="AP15" s="262"/>
    </row>
    <row r="16" spans="1:42" ht="15" customHeight="1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Z16" s="256" t="s">
        <v>213</v>
      </c>
      <c r="AA16" s="262">
        <v>46635887</v>
      </c>
      <c r="AB16" s="276">
        <v>44531</v>
      </c>
      <c r="AC16" s="257">
        <v>544.40165500000001</v>
      </c>
      <c r="AE16" s="276">
        <v>44531</v>
      </c>
      <c r="AF16" s="257">
        <v>170.85990699999999</v>
      </c>
      <c r="AH16" s="276">
        <v>44531</v>
      </c>
      <c r="AI16" s="257">
        <v>84.980694999999997</v>
      </c>
      <c r="AP16" s="262"/>
    </row>
    <row r="17" spans="1:42" ht="15" customHeight="1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Z17" s="256" t="s">
        <v>214</v>
      </c>
      <c r="AA17" s="262">
        <v>48624088</v>
      </c>
      <c r="AB17" s="276">
        <v>44562</v>
      </c>
      <c r="AC17" s="257">
        <v>548.66491099999996</v>
      </c>
      <c r="AE17" s="276">
        <v>44562</v>
      </c>
      <c r="AF17" s="257">
        <v>172.822993</v>
      </c>
      <c r="AH17" s="276">
        <v>44562</v>
      </c>
      <c r="AI17" s="257">
        <v>86.689920000000001</v>
      </c>
      <c r="AP17" s="262"/>
    </row>
    <row r="18" spans="1:42" ht="15" customHeight="1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Z18" s="256" t="s">
        <v>215</v>
      </c>
      <c r="AA18" s="262">
        <v>43594127</v>
      </c>
      <c r="AB18" s="276">
        <v>44593</v>
      </c>
      <c r="AC18" s="257">
        <v>552.14293599999996</v>
      </c>
      <c r="AE18" s="276">
        <v>44593</v>
      </c>
      <c r="AF18" s="257">
        <v>174.63856899999999</v>
      </c>
      <c r="AH18" s="276">
        <v>44593</v>
      </c>
      <c r="AI18" s="257">
        <v>88.001256999999995</v>
      </c>
      <c r="AP18" s="262"/>
    </row>
    <row r="19" spans="1:42" ht="15" customHeight="1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Z19" s="256" t="s">
        <v>216</v>
      </c>
      <c r="AA19" s="262">
        <v>43965686</v>
      </c>
      <c r="AB19" s="276">
        <v>44621</v>
      </c>
      <c r="AC19" s="257">
        <v>551.66938400000004</v>
      </c>
      <c r="AE19" s="276">
        <v>44621</v>
      </c>
      <c r="AF19" s="257">
        <v>175.33267499999999</v>
      </c>
      <c r="AH19" s="276">
        <v>44621</v>
      </c>
      <c r="AI19" s="257">
        <v>87.711380000000005</v>
      </c>
      <c r="AP19" s="262"/>
    </row>
    <row r="20" spans="1:42" ht="15" customHeight="1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AB20" s="276">
        <v>44652</v>
      </c>
      <c r="AC20" s="257">
        <v>554.72084099999995</v>
      </c>
      <c r="AE20" s="276">
        <v>44652</v>
      </c>
      <c r="AF20" s="257">
        <v>177.67643899999999</v>
      </c>
      <c r="AH20" s="276">
        <v>44652</v>
      </c>
      <c r="AI20" s="257">
        <v>88.352429000000001</v>
      </c>
      <c r="AP20" s="262"/>
    </row>
    <row r="21" spans="1:42" ht="15" customHeight="1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AB21" s="276">
        <v>44682</v>
      </c>
      <c r="AC21" s="257">
        <v>560.560295</v>
      </c>
      <c r="AE21" s="276">
        <v>44682</v>
      </c>
      <c r="AF21" s="257">
        <v>179.30379099999999</v>
      </c>
      <c r="AH21" s="276">
        <v>44682</v>
      </c>
      <c r="AI21" s="257">
        <v>89.661679000000007</v>
      </c>
    </row>
    <row r="22" spans="1:42" ht="15" customHeight="1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AB22" s="276">
        <v>44714</v>
      </c>
      <c r="AC22" s="257">
        <v>563.88575800000001</v>
      </c>
      <c r="AE22" s="276">
        <v>44714</v>
      </c>
      <c r="AF22" s="257">
        <v>180.98386099999999</v>
      </c>
      <c r="AH22" s="276">
        <v>44714</v>
      </c>
      <c r="AI22" s="257">
        <v>90.556487000000004</v>
      </c>
    </row>
    <row r="23" spans="1:42" ht="15" customHeight="1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AB23" s="276">
        <v>44746</v>
      </c>
      <c r="AC23" s="257">
        <v>565.98780199999999</v>
      </c>
      <c r="AE23" s="276">
        <v>44746</v>
      </c>
      <c r="AF23" s="257">
        <v>182.73262700000001</v>
      </c>
      <c r="AH23" s="276">
        <v>44746</v>
      </c>
      <c r="AI23" s="257">
        <v>90.760827000000006</v>
      </c>
    </row>
    <row r="24" spans="1:42" ht="15" customHeight="1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AB24" s="276">
        <v>44778</v>
      </c>
      <c r="AC24" s="257">
        <v>564.38430900000003</v>
      </c>
      <c r="AE24" s="276">
        <v>44778</v>
      </c>
      <c r="AF24" s="257">
        <v>181.57939099999999</v>
      </c>
      <c r="AH24" s="276">
        <v>44778</v>
      </c>
      <c r="AI24" s="257">
        <v>90.884389999999996</v>
      </c>
    </row>
    <row r="25" spans="1:42" ht="15" customHeight="1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AB25" s="281"/>
      <c r="AE25" s="281"/>
      <c r="AH25" s="281"/>
    </row>
    <row r="26" spans="1:42" ht="15" customHeight="1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AB26" s="281"/>
      <c r="AE26" s="281"/>
      <c r="AH26" s="281"/>
    </row>
    <row r="27" spans="1:42" ht="15" customHeight="1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AB27" s="281"/>
      <c r="AE27" s="281"/>
      <c r="AH27" s="281"/>
    </row>
    <row r="28" spans="1:42" ht="15" customHeight="1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AB28" s="281"/>
      <c r="AE28" s="281"/>
      <c r="AH28" s="281"/>
    </row>
    <row r="29" spans="1:42" ht="15" customHeight="1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AB29" s="281"/>
      <c r="AE29" s="281"/>
      <c r="AH29" s="281"/>
    </row>
    <row r="30" spans="1:42" ht="15" customHeight="1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AB30" s="281"/>
      <c r="AE30" s="281"/>
      <c r="AH30" s="281"/>
    </row>
    <row r="31" spans="1:42" ht="15" customHeight="1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AB31" s="281"/>
      <c r="AE31" s="281"/>
      <c r="AH31" s="281"/>
    </row>
    <row r="32" spans="1:42" ht="15" customHeight="1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AB32" s="281"/>
      <c r="AE32" s="281"/>
      <c r="AH32" s="281"/>
    </row>
    <row r="33" spans="1:42" ht="15" customHeight="1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Z33" s="260" t="s">
        <v>217</v>
      </c>
      <c r="AA33" s="260"/>
    </row>
    <row r="34" spans="1:42" ht="15" customHeight="1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AA34" s="261">
        <v>2019</v>
      </c>
      <c r="AB34" s="275" t="s">
        <v>217</v>
      </c>
      <c r="AE34" s="275" t="s">
        <v>218</v>
      </c>
      <c r="AH34" s="275" t="s">
        <v>236</v>
      </c>
      <c r="AP34" s="261">
        <v>2022</v>
      </c>
    </row>
    <row r="35" spans="1:42" ht="15" customHeight="1" thickBot="1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Z35" s="256" t="s">
        <v>205</v>
      </c>
      <c r="AA35" s="262">
        <v>21616722</v>
      </c>
      <c r="AP35" s="262">
        <v>1460985</v>
      </c>
    </row>
    <row r="36" spans="1:42" ht="15" customHeight="1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Z36" s="256" t="s">
        <v>206</v>
      </c>
      <c r="AA36" s="262">
        <v>21387737</v>
      </c>
      <c r="AB36" s="276">
        <v>44317</v>
      </c>
      <c r="AC36" s="257">
        <v>271.17265500000002</v>
      </c>
      <c r="AE36" s="276">
        <v>44317</v>
      </c>
      <c r="AF36" s="257">
        <v>199.80040500000001</v>
      </c>
      <c r="AH36" s="276">
        <v>44317</v>
      </c>
      <c r="AI36" s="257">
        <v>17.345535000000002</v>
      </c>
      <c r="AK36" s="277" t="s">
        <v>227</v>
      </c>
      <c r="AL36" s="278">
        <v>2022</v>
      </c>
      <c r="AP36" s="262">
        <v>1349473</v>
      </c>
    </row>
    <row r="37" spans="1:42" ht="15" customHeight="1" thickBot="1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Z37" s="256" t="s">
        <v>207</v>
      </c>
      <c r="AA37" s="262">
        <v>23910619</v>
      </c>
      <c r="AB37" s="276">
        <v>44348</v>
      </c>
      <c r="AC37" s="257">
        <v>274.06256999999999</v>
      </c>
      <c r="AE37" s="276">
        <v>44348</v>
      </c>
      <c r="AF37" s="257">
        <v>201.31011799999999</v>
      </c>
      <c r="AH37" s="276">
        <v>44348</v>
      </c>
      <c r="AI37" s="257">
        <v>17.552098999999998</v>
      </c>
      <c r="AK37" s="279" t="s">
        <v>237</v>
      </c>
      <c r="AL37" s="280">
        <v>2021</v>
      </c>
      <c r="AP37" s="262">
        <v>1386654</v>
      </c>
    </row>
    <row r="38" spans="1:42" ht="15" customHeight="1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Z38" s="256" t="s">
        <v>208</v>
      </c>
      <c r="AA38" s="262">
        <v>23932607</v>
      </c>
      <c r="AB38" s="276">
        <v>44378</v>
      </c>
      <c r="AC38" s="257">
        <v>275.44546300000002</v>
      </c>
      <c r="AE38" s="276">
        <v>44378</v>
      </c>
      <c r="AF38" s="257">
        <v>201.99906300000001</v>
      </c>
      <c r="AH38" s="276">
        <v>44378</v>
      </c>
      <c r="AI38" s="257">
        <v>17.700386000000002</v>
      </c>
      <c r="AP38" s="262">
        <v>1474935</v>
      </c>
    </row>
    <row r="39" spans="1:42" ht="15" customHeight="1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Z39" s="256" t="s">
        <v>209</v>
      </c>
      <c r="AA39" s="262">
        <v>25421795</v>
      </c>
      <c r="AB39" s="276">
        <v>44409</v>
      </c>
      <c r="AC39" s="257">
        <v>276.747367</v>
      </c>
      <c r="AE39" s="276">
        <v>44409</v>
      </c>
      <c r="AF39" s="257">
        <v>202.157746</v>
      </c>
      <c r="AH39" s="276">
        <v>44409</v>
      </c>
      <c r="AI39" s="257">
        <v>17.774260999999999</v>
      </c>
      <c r="AP39" s="262">
        <v>1604300</v>
      </c>
    </row>
    <row r="40" spans="1:42" ht="15" customHeight="1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Z40" s="256" t="s">
        <v>210</v>
      </c>
      <c r="AA40" s="262">
        <v>23125768</v>
      </c>
      <c r="AB40" s="276">
        <v>44440</v>
      </c>
      <c r="AC40" s="257">
        <v>277.17386299999998</v>
      </c>
      <c r="AE40" s="276">
        <v>44440</v>
      </c>
      <c r="AF40" s="257">
        <v>201.62899400000001</v>
      </c>
      <c r="AH40" s="276">
        <v>44440</v>
      </c>
      <c r="AI40" s="257">
        <v>17.816631999999998</v>
      </c>
      <c r="AP40" s="262">
        <v>1474713</v>
      </c>
    </row>
    <row r="41" spans="1:42" ht="15" customHeight="1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Z41" s="256" t="s">
        <v>211</v>
      </c>
      <c r="AA41" s="262">
        <v>24306034</v>
      </c>
      <c r="AB41" s="276">
        <v>44470</v>
      </c>
      <c r="AC41" s="257">
        <v>276.67334599999998</v>
      </c>
      <c r="AE41" s="276">
        <v>44470</v>
      </c>
      <c r="AF41" s="257">
        <v>200.251473</v>
      </c>
      <c r="AH41" s="276">
        <v>44470</v>
      </c>
      <c r="AI41" s="257">
        <v>17.741454999999998</v>
      </c>
      <c r="AP41" s="262">
        <v>1518965</v>
      </c>
    </row>
    <row r="42" spans="1:42" ht="15" customHeight="1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Z42" s="256" t="s">
        <v>212</v>
      </c>
      <c r="AA42" s="262">
        <v>21902550</v>
      </c>
      <c r="AB42" s="276">
        <v>44501</v>
      </c>
      <c r="AC42" s="257">
        <v>276.22528</v>
      </c>
      <c r="AE42" s="276">
        <v>44501</v>
      </c>
      <c r="AF42" s="257">
        <v>198.95327700000001</v>
      </c>
      <c r="AH42" s="276">
        <v>44501</v>
      </c>
      <c r="AI42" s="257">
        <v>17.724955000000001</v>
      </c>
      <c r="AP42" s="262"/>
    </row>
    <row r="43" spans="1:42" ht="15" customHeight="1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Z43" s="256" t="s">
        <v>213</v>
      </c>
      <c r="AA43" s="262">
        <v>21969911</v>
      </c>
      <c r="AB43" s="276">
        <v>44531</v>
      </c>
      <c r="AC43" s="257">
        <v>276.19818800000002</v>
      </c>
      <c r="AE43" s="276">
        <v>44531</v>
      </c>
      <c r="AF43" s="257">
        <v>197.95181099999999</v>
      </c>
      <c r="AH43" s="276">
        <v>44531</v>
      </c>
      <c r="AI43" s="257">
        <v>17.709254999999999</v>
      </c>
      <c r="AP43" s="262"/>
    </row>
    <row r="44" spans="1:42" ht="15" customHeight="1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Z44" s="256" t="s">
        <v>214</v>
      </c>
      <c r="AA44" s="262">
        <v>23848860</v>
      </c>
      <c r="AB44" s="276">
        <v>44562</v>
      </c>
      <c r="AC44" s="257">
        <v>276.49715800000001</v>
      </c>
      <c r="AE44" s="276">
        <v>44562</v>
      </c>
      <c r="AF44" s="257">
        <v>197.236662</v>
      </c>
      <c r="AH44" s="276">
        <v>44562</v>
      </c>
      <c r="AI44" s="257">
        <v>17.683085999999999</v>
      </c>
      <c r="AP44" s="262"/>
    </row>
    <row r="45" spans="1:42" ht="15" customHeight="1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Z45" s="256" t="s">
        <v>215</v>
      </c>
      <c r="AA45" s="262">
        <v>21694089</v>
      </c>
      <c r="AB45" s="276">
        <v>44593</v>
      </c>
      <c r="AC45" s="257">
        <v>276.41863699999999</v>
      </c>
      <c r="AE45" s="276">
        <v>44593</v>
      </c>
      <c r="AF45" s="257">
        <v>196.424744</v>
      </c>
      <c r="AH45" s="276">
        <v>44593</v>
      </c>
      <c r="AI45" s="257">
        <v>17.665714000000001</v>
      </c>
      <c r="AP45" s="262"/>
    </row>
    <row r="46" spans="1:42" ht="15" customHeight="1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Z46" s="256" t="s">
        <v>216</v>
      </c>
      <c r="AA46" s="262">
        <v>20944890</v>
      </c>
      <c r="AB46" s="276">
        <v>44621</v>
      </c>
      <c r="AC46" s="257">
        <v>275.33436399999999</v>
      </c>
      <c r="AE46" s="276">
        <v>44621</v>
      </c>
      <c r="AF46" s="257">
        <v>195.23077799999999</v>
      </c>
      <c r="AH46" s="276">
        <v>44621</v>
      </c>
      <c r="AI46" s="257">
        <v>17.569132</v>
      </c>
      <c r="AP46" s="262"/>
    </row>
    <row r="47" spans="1:42" ht="15" customHeight="1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AB47" s="276">
        <v>44652</v>
      </c>
      <c r="AC47" s="257">
        <v>275.10316799999998</v>
      </c>
      <c r="AE47" s="276">
        <v>44652</v>
      </c>
      <c r="AF47" s="257">
        <v>194.50659300000001</v>
      </c>
      <c r="AH47" s="276">
        <v>44652</v>
      </c>
      <c r="AI47" s="257">
        <v>17.545867999999999</v>
      </c>
      <c r="AP47" s="262"/>
    </row>
    <row r="48" spans="1:42" ht="15" customHeight="1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AB48" s="276">
        <v>44682</v>
      </c>
      <c r="AC48" s="257">
        <v>277.74408499999998</v>
      </c>
      <c r="AE48" s="276">
        <v>44682</v>
      </c>
      <c r="AF48" s="257">
        <v>195.98914300000001</v>
      </c>
      <c r="AH48" s="276">
        <v>44682</v>
      </c>
      <c r="AI48" s="257">
        <v>17.715394</v>
      </c>
    </row>
    <row r="49" spans="1:35" ht="15" customHeight="1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AB49" s="276">
        <v>44714</v>
      </c>
      <c r="AC49" s="257">
        <v>278.24818900000002</v>
      </c>
      <c r="AE49" s="276">
        <v>44714</v>
      </c>
      <c r="AF49" s="257">
        <v>195.573759</v>
      </c>
      <c r="AH49" s="276">
        <v>44714</v>
      </c>
      <c r="AI49" s="257">
        <v>17.711227999999998</v>
      </c>
    </row>
    <row r="50" spans="1:35" ht="15" customHeight="1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AB50" s="276">
        <v>44746</v>
      </c>
      <c r="AC50" s="257">
        <v>278.14271100000002</v>
      </c>
      <c r="AE50" s="276">
        <v>44746</v>
      </c>
      <c r="AF50" s="257">
        <v>194.94725399999999</v>
      </c>
      <c r="AH50" s="276">
        <v>44746</v>
      </c>
      <c r="AI50" s="257">
        <v>17.676144000000001</v>
      </c>
    </row>
    <row r="51" spans="1:35" ht="15" customHeight="1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AB51" s="276">
        <v>44778</v>
      </c>
      <c r="AC51" s="257">
        <v>277.53878700000001</v>
      </c>
      <c r="AE51" s="276">
        <v>44778</v>
      </c>
      <c r="AF51" s="257">
        <v>194.333505</v>
      </c>
      <c r="AH51" s="276">
        <v>44778</v>
      </c>
      <c r="AI51" s="257">
        <v>17.681687</v>
      </c>
    </row>
    <row r="52" spans="1:35" ht="15" customHeight="1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AB52" s="281"/>
      <c r="AE52" s="281"/>
      <c r="AH52" s="281"/>
    </row>
    <row r="53" spans="1:35" ht="15" customHeight="1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AB53" s="281"/>
      <c r="AE53" s="281"/>
      <c r="AH53" s="281"/>
    </row>
    <row r="54" spans="1:35" ht="15" customHeight="1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Z54" s="262"/>
      <c r="AA54" s="262"/>
      <c r="AB54" s="281"/>
      <c r="AE54" s="281"/>
      <c r="AH54" s="281"/>
    </row>
    <row r="55" spans="1:35" ht="15" customHeight="1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Z55" s="262"/>
      <c r="AA55" s="262"/>
      <c r="AB55" s="281"/>
      <c r="AE55" s="281"/>
      <c r="AH55" s="281"/>
    </row>
    <row r="56" spans="1:35" ht="15" customHeight="1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Z56" s="262"/>
      <c r="AA56" s="262"/>
      <c r="AB56" s="281"/>
      <c r="AE56" s="281"/>
      <c r="AH56" s="281"/>
    </row>
    <row r="57" spans="1:35" ht="15" customHeight="1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Z57" s="262"/>
      <c r="AA57" s="262"/>
      <c r="AB57" s="281"/>
      <c r="AH57" s="281"/>
    </row>
    <row r="58" spans="1:35" ht="15" customHeight="1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Z58" s="262"/>
      <c r="AA58" s="262"/>
      <c r="AH58" s="281"/>
    </row>
    <row r="59" spans="1:35" ht="15" customHeight="1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Z59" s="262"/>
      <c r="AA59" s="262"/>
    </row>
    <row r="60" spans="1:35" ht="15" customHeight="1">
      <c r="Z60" s="262"/>
      <c r="AA60" s="262"/>
    </row>
    <row r="61" spans="1:35" ht="15" customHeight="1">
      <c r="Z61" s="262"/>
      <c r="AA61" s="262"/>
    </row>
    <row r="62" spans="1:35" ht="15" customHeight="1">
      <c r="Z62" s="262"/>
      <c r="AA62" s="262"/>
    </row>
    <row r="63" spans="1:35" ht="15" customHeight="1">
      <c r="Z63" s="262"/>
      <c r="AA63" s="262"/>
    </row>
    <row r="64" spans="1:35" ht="15" customHeight="1">
      <c r="Z64" s="262"/>
      <c r="AA64" s="262"/>
    </row>
    <row r="65" spans="26:27" ht="15" customHeight="1">
      <c r="Z65" s="262"/>
      <c r="AA65" s="262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26C09-CBDD-46E7-8D3E-379193D6FC3C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50" customWidth="1"/>
    <col min="2" max="8" width="11.5546875" style="250" customWidth="1"/>
    <col min="9" max="9" width="3.6640625" style="250" customWidth="1"/>
    <col min="10" max="16" width="11.5546875" style="250" customWidth="1"/>
    <col min="17" max="17" width="3.6640625" style="250" customWidth="1"/>
    <col min="18" max="25" width="11.5546875" style="250" customWidth="1"/>
    <col min="26" max="26" width="12.88671875" style="266" customWidth="1"/>
    <col min="27" max="27" width="12.88671875" style="267" customWidth="1"/>
    <col min="28" max="29" width="12.88671875" style="266" customWidth="1"/>
    <col min="30" max="30" width="12.88671875" style="267" customWidth="1"/>
    <col min="31" max="32" width="12.88671875" style="266" customWidth="1"/>
    <col min="33" max="33" width="12.88671875" style="267" customWidth="1"/>
    <col min="34" max="43" width="12.88671875" style="266" customWidth="1"/>
    <col min="44" max="45" width="12.88671875" style="265" customWidth="1"/>
    <col min="46" max="47" width="12.88671875" style="286" customWidth="1"/>
    <col min="48" max="63" width="12.88671875" style="250" customWidth="1"/>
    <col min="64" max="16384" width="11.44140625" style="250"/>
  </cols>
  <sheetData>
    <row r="1" spans="1:36" ht="24.6">
      <c r="B1" s="254" t="s">
        <v>238</v>
      </c>
      <c r="C1" s="282"/>
      <c r="D1" s="282"/>
      <c r="E1" s="282"/>
      <c r="F1" s="282"/>
      <c r="G1" s="282"/>
      <c r="H1" s="282"/>
      <c r="I1" s="282"/>
      <c r="J1" s="282"/>
      <c r="K1" s="282"/>
      <c r="T1" s="264"/>
      <c r="U1" s="264"/>
      <c r="V1" s="264"/>
      <c r="W1" s="264"/>
      <c r="X1" s="264"/>
      <c r="Y1" s="264"/>
      <c r="Z1" s="266" t="s">
        <v>230</v>
      </c>
    </row>
    <row r="2" spans="1:36" ht="15" customHeight="1">
      <c r="A2" s="264"/>
      <c r="B2" s="264"/>
      <c r="C2" s="264"/>
      <c r="D2" s="264"/>
      <c r="E2" s="264"/>
      <c r="F2" s="264"/>
      <c r="G2" s="264"/>
      <c r="H2" s="264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4"/>
      <c r="U2" s="264"/>
      <c r="V2" s="264"/>
      <c r="W2" s="264"/>
      <c r="X2" s="264"/>
      <c r="Y2" s="264"/>
      <c r="Z2" s="266" t="s">
        <v>239</v>
      </c>
    </row>
    <row r="3" spans="1:36" ht="1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6" t="s">
        <v>240</v>
      </c>
    </row>
    <row r="4" spans="1:36" ht="15" customHeight="1">
      <c r="A4" s="264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Y4" s="264"/>
      <c r="Z4" s="266" t="s">
        <v>233</v>
      </c>
    </row>
    <row r="5" spans="1:36" ht="15" customHeight="1">
      <c r="A5" s="264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Y5" s="264"/>
      <c r="Z5" s="266" t="s">
        <v>234</v>
      </c>
    </row>
    <row r="6" spans="1:36" ht="15" customHeigh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59" t="s">
        <v>201</v>
      </c>
      <c r="Y6" s="264"/>
    </row>
    <row r="7" spans="1:36" ht="15" customHeight="1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  <c r="Y7" s="264"/>
      <c r="Z7" s="269" t="s">
        <v>202</v>
      </c>
      <c r="AC7" s="269" t="s">
        <v>203</v>
      </c>
      <c r="AF7" s="269" t="s">
        <v>204</v>
      </c>
    </row>
    <row r="8" spans="1:36" ht="15" customHeight="1">
      <c r="A8" s="264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AB8" s="283"/>
    </row>
    <row r="9" spans="1:36" ht="15" customHeight="1">
      <c r="A9" s="264"/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84">
        <v>44317</v>
      </c>
      <c r="AA9" s="267">
        <v>-3.2296930744679743E-2</v>
      </c>
      <c r="AC9" s="284">
        <v>44317</v>
      </c>
      <c r="AD9" s="267">
        <v>-0.11998134809660414</v>
      </c>
      <c r="AF9" s="284">
        <v>44317</v>
      </c>
      <c r="AG9" s="267">
        <v>-3.7170017837479606E-2</v>
      </c>
      <c r="AI9" s="266" t="s">
        <v>225</v>
      </c>
      <c r="AJ9" s="266">
        <v>2022</v>
      </c>
    </row>
    <row r="10" spans="1:36" ht="15" customHeight="1">
      <c r="A10" s="264"/>
      <c r="B10" s="264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  <c r="X10" s="264"/>
      <c r="Y10" s="264"/>
      <c r="Z10" s="284">
        <v>44348</v>
      </c>
      <c r="AA10" s="267">
        <v>-1.1005170745848858E-2</v>
      </c>
      <c r="AC10" s="284">
        <v>44348</v>
      </c>
      <c r="AD10" s="267">
        <v>-0.10232649483950539</v>
      </c>
      <c r="AF10" s="284">
        <v>44348</v>
      </c>
      <c r="AG10" s="267">
        <v>-1.2050849946496668E-2</v>
      </c>
      <c r="AI10" s="266" t="s">
        <v>235</v>
      </c>
      <c r="AJ10" s="266">
        <v>2021</v>
      </c>
    </row>
    <row r="11" spans="1:36" ht="15" customHeight="1">
      <c r="A11" s="264"/>
      <c r="B11" s="264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84">
        <v>44378</v>
      </c>
      <c r="AA11" s="267">
        <v>8.66948879794208E-3</v>
      </c>
      <c r="AC11" s="284">
        <v>44378</v>
      </c>
      <c r="AD11" s="267">
        <v>-8.4529350113766957E-2</v>
      </c>
      <c r="AF11" s="284">
        <v>44378</v>
      </c>
      <c r="AG11" s="267">
        <v>2.5150005073011385E-2</v>
      </c>
    </row>
    <row r="12" spans="1:36" ht="15" customHeight="1">
      <c r="A12" s="264"/>
      <c r="B12" s="264"/>
      <c r="C12" s="264"/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84">
        <v>44409</v>
      </c>
      <c r="AA12" s="267">
        <v>2.9931900021573341E-2</v>
      </c>
      <c r="AC12" s="284">
        <v>44409</v>
      </c>
      <c r="AD12" s="267">
        <v>-5.1002474440878132E-2</v>
      </c>
      <c r="AF12" s="284">
        <v>44409</v>
      </c>
      <c r="AG12" s="267">
        <v>6.3674387055334444E-2</v>
      </c>
      <c r="AI12" s="266" t="s">
        <v>241</v>
      </c>
      <c r="AJ12" s="266">
        <v>2021</v>
      </c>
    </row>
    <row r="13" spans="1:36" ht="15" customHeight="1">
      <c r="A13" s="264"/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84">
        <v>44440</v>
      </c>
      <c r="AA13" s="267">
        <v>3.97519268810737E-2</v>
      </c>
      <c r="AC13" s="284">
        <v>44440</v>
      </c>
      <c r="AD13" s="267">
        <v>-3.3297327642771393E-2</v>
      </c>
      <c r="AF13" s="284">
        <v>44440</v>
      </c>
      <c r="AG13" s="267">
        <v>7.594563941478924E-2</v>
      </c>
      <c r="AI13" s="266" t="s">
        <v>242</v>
      </c>
      <c r="AJ13" s="266">
        <v>2020</v>
      </c>
    </row>
    <row r="14" spans="1:36" ht="15" customHeight="1">
      <c r="A14" s="264"/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84">
        <v>44470</v>
      </c>
      <c r="AA14" s="267">
        <v>4.7019546728201363E-2</v>
      </c>
      <c r="AC14" s="284">
        <v>44470</v>
      </c>
      <c r="AD14" s="267">
        <v>-1.5802786353800967E-2</v>
      </c>
      <c r="AF14" s="284">
        <v>44470</v>
      </c>
      <c r="AG14" s="267">
        <v>8.1584418758764626E-2</v>
      </c>
    </row>
    <row r="15" spans="1:36" ht="15" customHeight="1">
      <c r="A15" s="264"/>
      <c r="B15" s="264"/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84">
        <v>44501</v>
      </c>
      <c r="AA15" s="267">
        <v>5.085808247340836E-2</v>
      </c>
      <c r="AC15" s="284">
        <v>44501</v>
      </c>
      <c r="AD15" s="267">
        <v>9.0658047011240236E-3</v>
      </c>
      <c r="AF15" s="284">
        <v>44501</v>
      </c>
      <c r="AG15" s="267">
        <v>7.6307982020327222E-2</v>
      </c>
    </row>
    <row r="16" spans="1:36" ht="15" customHeight="1">
      <c r="A16" s="264"/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84">
        <v>44531</v>
      </c>
      <c r="AA16" s="267">
        <v>5.608495042650645E-2</v>
      </c>
      <c r="AC16" s="284">
        <v>44531</v>
      </c>
      <c r="AD16" s="267">
        <v>2.3705487428082678E-2</v>
      </c>
      <c r="AF16" s="284">
        <v>44531</v>
      </c>
      <c r="AG16" s="267">
        <v>0.10195977755221521</v>
      </c>
    </row>
    <row r="17" spans="1:33" ht="15" customHeight="1">
      <c r="A17" s="264"/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84">
        <v>44562</v>
      </c>
      <c r="AA17" s="267">
        <v>7.1227417592410941E-2</v>
      </c>
      <c r="AC17" s="284">
        <v>44562</v>
      </c>
      <c r="AD17" s="267">
        <v>5.3519169791040752E-2</v>
      </c>
      <c r="AF17" s="284">
        <v>44562</v>
      </c>
      <c r="AG17" s="267">
        <v>0.1334081155887506</v>
      </c>
    </row>
    <row r="18" spans="1:33" ht="15" customHeight="1">
      <c r="A18" s="264"/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84">
        <v>44593</v>
      </c>
      <c r="AA18" s="267">
        <v>8.3562457782957289E-2</v>
      </c>
      <c r="AC18" s="284">
        <v>44593</v>
      </c>
      <c r="AD18" s="267">
        <v>7.6773347988849994E-2</v>
      </c>
      <c r="AF18" s="284">
        <v>44593</v>
      </c>
      <c r="AG18" s="267">
        <v>0.1555430364760727</v>
      </c>
    </row>
    <row r="19" spans="1:33" ht="15" customHeight="1">
      <c r="A19" s="264"/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84">
        <v>44621</v>
      </c>
      <c r="AA19" s="267">
        <v>7.8080732102192199E-2</v>
      </c>
      <c r="AC19" s="284">
        <v>44621</v>
      </c>
      <c r="AD19" s="267">
        <v>8.4742533114256557E-2</v>
      </c>
      <c r="AF19" s="284">
        <v>44621</v>
      </c>
      <c r="AG19" s="267">
        <v>0.14259110757126067</v>
      </c>
    </row>
    <row r="20" spans="1:33" ht="15" customHeight="1">
      <c r="A20" s="264"/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84">
        <v>44652</v>
      </c>
      <c r="AA20" s="267">
        <v>7.6313070552057813E-2</v>
      </c>
      <c r="AC20" s="284">
        <v>44652</v>
      </c>
      <c r="AD20" s="267">
        <v>0.11097691956717298</v>
      </c>
      <c r="AF20" s="284">
        <v>44652</v>
      </c>
      <c r="AG20" s="267">
        <v>0.1326808570134152</v>
      </c>
    </row>
    <row r="21" spans="1:33" ht="15" customHeight="1">
      <c r="A21" s="26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84">
        <v>44682</v>
      </c>
      <c r="AA21" s="267">
        <v>7.2394562929306266E-2</v>
      </c>
      <c r="AC21" s="284">
        <v>44682</v>
      </c>
      <c r="AD21" s="267">
        <v>0.11185638363589362</v>
      </c>
      <c r="AF21" s="284">
        <v>44682</v>
      </c>
      <c r="AG21" s="267">
        <v>0.12244288020059485</v>
      </c>
    </row>
    <row r="22" spans="1:33" ht="15" customHeight="1">
      <c r="A22" s="264"/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84">
        <v>44714</v>
      </c>
      <c r="AA22" s="267">
        <v>6.9203336991928807E-2</v>
      </c>
      <c r="AC22" s="284">
        <v>44714</v>
      </c>
      <c r="AD22" s="267">
        <v>0.11882288471304064</v>
      </c>
      <c r="AF22" s="284">
        <v>44714</v>
      </c>
      <c r="AG22" s="267">
        <v>0.11829641826116016</v>
      </c>
    </row>
    <row r="23" spans="1:33" ht="15" customHeight="1">
      <c r="A23" s="264"/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84">
        <v>44746</v>
      </c>
      <c r="AA23" s="267">
        <v>6.5443991271084065E-2</v>
      </c>
      <c r="AC23" s="284">
        <v>44746</v>
      </c>
      <c r="AD23" s="267">
        <v>0.12359190634146017</v>
      </c>
      <c r="AF23" s="284">
        <v>44746</v>
      </c>
      <c r="AG23" s="267">
        <v>0.1027128944258493</v>
      </c>
    </row>
    <row r="24" spans="1:33" ht="15" customHeight="1">
      <c r="A24" s="264"/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85"/>
      <c r="AC24" s="285"/>
      <c r="AF24" s="285"/>
    </row>
    <row r="25" spans="1:33" ht="15" customHeight="1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85"/>
      <c r="AF25" s="285"/>
    </row>
    <row r="26" spans="1:33" ht="15" customHeight="1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</row>
    <row r="27" spans="1:33" ht="15" customHeight="1">
      <c r="A27" s="264"/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</row>
    <row r="28" spans="1:33" ht="15" customHeight="1">
      <c r="A28" s="264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</row>
    <row r="29" spans="1:33" ht="15" customHeight="1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</row>
    <row r="30" spans="1:33" ht="15" customHeight="1">
      <c r="A30" s="264"/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</row>
    <row r="31" spans="1:33" ht="15" customHeight="1">
      <c r="A31" s="264"/>
      <c r="B31" s="264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</row>
    <row r="32" spans="1:33" ht="15" customHeight="1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</row>
    <row r="33" spans="1:36" ht="15" customHeight="1">
      <c r="A33" s="264"/>
      <c r="B33" s="264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</row>
    <row r="34" spans="1:36" ht="15" customHeight="1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9" t="s">
        <v>217</v>
      </c>
      <c r="AC34" s="269" t="s">
        <v>218</v>
      </c>
      <c r="AF34" s="269" t="s">
        <v>219</v>
      </c>
    </row>
    <row r="35" spans="1:36" ht="15" customHeight="1">
      <c r="A35" s="264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</row>
    <row r="36" spans="1:36" ht="15" customHeight="1">
      <c r="A36" s="264"/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84">
        <v>44317</v>
      </c>
      <c r="AA36" s="267">
        <v>3.3176820471204849E-2</v>
      </c>
      <c r="AC36" s="284">
        <v>44317</v>
      </c>
      <c r="AD36" s="267">
        <v>5.6149073775790724E-2</v>
      </c>
      <c r="AF36" s="284">
        <v>44317</v>
      </c>
      <c r="AG36" s="267">
        <v>3.0713666235557043E-2</v>
      </c>
      <c r="AI36" s="266" t="s">
        <v>227</v>
      </c>
      <c r="AJ36" s="266">
        <v>2022</v>
      </c>
    </row>
    <row r="37" spans="1:36" ht="15" customHeight="1">
      <c r="A37" s="264"/>
      <c r="B37" s="264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84">
        <v>44348</v>
      </c>
      <c r="AA37" s="267">
        <v>5.4478845436970291E-2</v>
      </c>
      <c r="AC37" s="284">
        <v>44348</v>
      </c>
      <c r="AD37" s="267">
        <v>6.6461848107498292E-2</v>
      </c>
      <c r="AF37" s="284">
        <v>44348</v>
      </c>
      <c r="AG37" s="267">
        <v>5.3775140462097824E-2</v>
      </c>
      <c r="AI37" s="266" t="s">
        <v>237</v>
      </c>
      <c r="AJ37" s="266">
        <v>2021</v>
      </c>
    </row>
    <row r="38" spans="1:36" ht="15" customHeight="1">
      <c r="A38" s="264"/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84">
        <v>44378</v>
      </c>
      <c r="AA38" s="267">
        <v>6.8277349830211873E-2</v>
      </c>
      <c r="AC38" s="284">
        <v>44378</v>
      </c>
      <c r="AD38" s="267">
        <v>8.08038726901944E-2</v>
      </c>
      <c r="AF38" s="284">
        <v>44378</v>
      </c>
      <c r="AG38" s="267">
        <v>7.2996350315848127E-2</v>
      </c>
    </row>
    <row r="39" spans="1:36" ht="15" customHeight="1">
      <c r="A39" s="264"/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84">
        <v>44409</v>
      </c>
      <c r="AA39" s="267">
        <v>7.3581722612025266E-2</v>
      </c>
      <c r="AC39" s="284">
        <v>44409</v>
      </c>
      <c r="AD39" s="267">
        <v>7.8527995959128849E-2</v>
      </c>
      <c r="AF39" s="284">
        <v>44409</v>
      </c>
      <c r="AG39" s="267">
        <v>7.8639977385228974E-2</v>
      </c>
      <c r="AI39" s="266" t="s">
        <v>243</v>
      </c>
      <c r="AJ39" s="266">
        <v>2021</v>
      </c>
    </row>
    <row r="40" spans="1:36" ht="15" customHeight="1">
      <c r="A40" s="264"/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84">
        <v>44440</v>
      </c>
      <c r="AA40" s="267">
        <v>7.5245212739847314E-2</v>
      </c>
      <c r="AC40" s="284">
        <v>44440</v>
      </c>
      <c r="AD40" s="267">
        <v>7.1150979713181212E-2</v>
      </c>
      <c r="AF40" s="284">
        <v>44440</v>
      </c>
      <c r="AG40" s="267">
        <v>8.127261172729433E-2</v>
      </c>
      <c r="AI40" s="266" t="s">
        <v>244</v>
      </c>
      <c r="AJ40" s="266">
        <v>2020</v>
      </c>
    </row>
    <row r="41" spans="1:36" ht="15" customHeight="1">
      <c r="A41" s="264"/>
      <c r="B41" s="264"/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84">
        <v>44470</v>
      </c>
      <c r="AA41" s="267">
        <v>7.4580264859136353E-2</v>
      </c>
      <c r="AC41" s="284">
        <v>44470</v>
      </c>
      <c r="AD41" s="267">
        <v>5.9588156124762294E-2</v>
      </c>
      <c r="AF41" s="284">
        <v>44470</v>
      </c>
      <c r="AG41" s="267">
        <v>7.6571233412972506E-2</v>
      </c>
    </row>
    <row r="42" spans="1:36" ht="15" customHeight="1">
      <c r="A42" s="264"/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84">
        <v>44501</v>
      </c>
      <c r="AA42" s="267">
        <v>6.537393231964686E-2</v>
      </c>
      <c r="AC42" s="284">
        <v>44501</v>
      </c>
      <c r="AD42" s="267">
        <v>4.0020850607342881E-2</v>
      </c>
      <c r="AF42" s="284">
        <v>44501</v>
      </c>
      <c r="AG42" s="267">
        <v>6.6674097100036675E-2</v>
      </c>
    </row>
    <row r="43" spans="1:36" ht="15" customHeight="1">
      <c r="A43" s="264"/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84">
        <v>44531</v>
      </c>
      <c r="AA43" s="267">
        <v>5.6370216489294196E-2</v>
      </c>
      <c r="AC43" s="284">
        <v>44531</v>
      </c>
      <c r="AD43" s="267">
        <v>2.2421777253976812E-2</v>
      </c>
      <c r="AF43" s="284">
        <v>44531</v>
      </c>
      <c r="AG43" s="267">
        <v>5.6038250010495713E-2</v>
      </c>
    </row>
    <row r="44" spans="1:36" ht="15" customHeight="1">
      <c r="A44" s="264"/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84">
        <v>44562</v>
      </c>
      <c r="AA44" s="267">
        <v>5.6541730906002952E-2</v>
      </c>
      <c r="AC44" s="284">
        <v>44562</v>
      </c>
      <c r="AD44" s="267">
        <v>1.3965485222009164E-2</v>
      </c>
      <c r="AF44" s="284">
        <v>44562</v>
      </c>
      <c r="AG44" s="267">
        <v>5.1275982464107132E-2</v>
      </c>
    </row>
    <row r="45" spans="1:36" ht="15" customHeight="1">
      <c r="A45" s="264"/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84">
        <v>44593</v>
      </c>
      <c r="AA45" s="267">
        <v>5.7677949004432211E-2</v>
      </c>
      <c r="AC45" s="284">
        <v>44593</v>
      </c>
      <c r="AD45" s="267">
        <v>8.7786489405812067E-3</v>
      </c>
      <c r="AF45" s="284">
        <v>44593</v>
      </c>
      <c r="AG45" s="267">
        <v>5.127725370591122E-2</v>
      </c>
    </row>
    <row r="46" spans="1:36" ht="15" customHeight="1">
      <c r="A46" s="264"/>
      <c r="B46" s="264"/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84">
        <v>44621</v>
      </c>
      <c r="AA46" s="267">
        <v>4.5523648250621565E-2</v>
      </c>
      <c r="AC46" s="284">
        <v>44621</v>
      </c>
      <c r="AD46" s="267">
        <v>-3.7863608876990895E-3</v>
      </c>
      <c r="AF46" s="284">
        <v>44621</v>
      </c>
      <c r="AG46" s="267">
        <v>3.7063786393869119E-2</v>
      </c>
    </row>
    <row r="47" spans="1:36" ht="15" customHeight="1">
      <c r="A47" s="264"/>
      <c r="B47" s="264"/>
      <c r="C47" s="264"/>
      <c r="D47" s="264"/>
      <c r="E47" s="264"/>
      <c r="F47" s="264"/>
      <c r="G47" s="264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84">
        <v>44652</v>
      </c>
      <c r="AA47" s="267">
        <v>2.913249490708722E-2</v>
      </c>
      <c r="AC47" s="284">
        <v>44652</v>
      </c>
      <c r="AD47" s="267">
        <v>-1.6677794302476911E-2</v>
      </c>
      <c r="AF47" s="284">
        <v>44652</v>
      </c>
      <c r="AG47" s="267">
        <v>2.3455283267629311E-2</v>
      </c>
    </row>
    <row r="48" spans="1:36" ht="15" customHeight="1">
      <c r="A48" s="264"/>
      <c r="B48" s="264"/>
      <c r="C48" s="264"/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84">
        <v>44682</v>
      </c>
      <c r="AA48" s="267">
        <v>2.4188659435443471E-2</v>
      </c>
      <c r="AC48" s="284">
        <v>44682</v>
      </c>
      <c r="AD48" s="267">
        <v>-1.904209853828874E-2</v>
      </c>
      <c r="AF48" s="284">
        <v>44682</v>
      </c>
      <c r="AG48" s="267">
        <v>2.1281096259066032E-2</v>
      </c>
    </row>
    <row r="49" spans="1:33" ht="15" customHeight="1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84">
        <v>44714</v>
      </c>
      <c r="AA49" s="267">
        <v>1.5228245141246361E-2</v>
      </c>
      <c r="AC49" s="284">
        <v>44714</v>
      </c>
      <c r="AD49" s="267">
        <v>-2.8462136215130586E-2</v>
      </c>
      <c r="AF49" s="284">
        <v>44714</v>
      </c>
      <c r="AG49" s="267">
        <v>9.0246756242657964E-3</v>
      </c>
    </row>
    <row r="50" spans="1:33" ht="15" customHeight="1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84">
        <v>44746</v>
      </c>
      <c r="AA50" s="267">
        <v>9.7482854527903839E-3</v>
      </c>
      <c r="AC50" s="284">
        <v>44746</v>
      </c>
      <c r="AD50" s="267">
        <v>-3.4877221187902305E-2</v>
      </c>
      <c r="AF50" s="284">
        <v>44746</v>
      </c>
      <c r="AG50" s="267">
        <v>-1.4106472028349514E-3</v>
      </c>
    </row>
    <row r="51" spans="1:33" ht="15" customHeight="1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  <c r="Z51" s="285"/>
      <c r="AC51" s="285"/>
      <c r="AF51" s="285"/>
    </row>
    <row r="52" spans="1:33" ht="15" customHeight="1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85"/>
      <c r="AF52" s="285"/>
    </row>
    <row r="53" spans="1:33" ht="15" customHeight="1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85"/>
      <c r="AF53" s="285"/>
    </row>
    <row r="54" spans="1:33" ht="15" customHeight="1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AF54" s="285"/>
    </row>
    <row r="55" spans="1:33" ht="15" customHeight="1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</row>
    <row r="56" spans="1:33" ht="15" customHeight="1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</row>
    <row r="57" spans="1:33" ht="15" customHeight="1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</row>
    <row r="58" spans="1:33" ht="15" customHeight="1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Isabel Hortal Muñoz</cp:lastModifiedBy>
  <dcterms:created xsi:type="dcterms:W3CDTF">2014-04-30T10:51:23Z</dcterms:created>
  <dcterms:modified xsi:type="dcterms:W3CDTF">2026-09-22T09:16:22Z</dcterms:modified>
  <cp:category/>
</cp:coreProperties>
</file>