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ascifs.puertos.es\ccompart\sigma\trabajo\Integra\Resumen\"/>
    </mc:Choice>
  </mc:AlternateContent>
  <xr:revisionPtr revIDLastSave="0" documentId="8_{5CB751BF-85B6-46E5-AA97-298F90C1157D}" xr6:coauthVersionLast="45" xr6:coauthVersionMax="45" xr10:uidLastSave="{00000000-0000-0000-0000-000000000000}"/>
  <bookViews>
    <workbookView xWindow="3075" yWindow="3075" windowWidth="21600" windowHeight="11385" xr2:uid="{8E3C6DBE-2137-4BBB-BDEC-F9E70B41C474}"/>
  </bookViews>
  <sheets>
    <sheet name="Portada" sheetId="2" r:id="rId1"/>
    <sheet name="Indice" sheetId="3" r:id="rId2"/>
    <sheet name="Resumen general" sheetId="4" r:id="rId3"/>
    <sheet name="Total tráfico" sheetId="5" r:id="rId4"/>
    <sheet name="Total presentación" sheetId="6" r:id="rId5"/>
    <sheet name="Líquidos" sheetId="7" r:id="rId6"/>
    <sheet name="Sólidos" sheetId="8" r:id="rId7"/>
    <sheet name="Mercancía general" sheetId="9" r:id="rId8"/>
    <sheet name="Mercancías contenedores" sheetId="10" r:id="rId9"/>
    <sheet name="Pesca" sheetId="11" r:id="rId10"/>
    <sheet name="Avituallamiento" sheetId="12" r:id="rId11"/>
    <sheet name="Avi. combustibles" sheetId="13" r:id="rId12"/>
    <sheet name="Tráfico interior" sheetId="14" r:id="rId13"/>
    <sheet name="Mercancías tránsito" sheetId="15" r:id="rId14"/>
    <sheet name="Mercan. contene. tránsito" sheetId="16" r:id="rId15"/>
    <sheet name="Ro-Ro" sheetId="17" r:id="rId16"/>
    <sheet name="Ro-Ro remolques" sheetId="18" r:id="rId17"/>
    <sheet name="TEUS" sheetId="19" r:id="rId18"/>
    <sheet name="TEUS tránsito" sheetId="20" r:id="rId19"/>
    <sheet name="TEUS nacional" sheetId="21" r:id="rId20"/>
    <sheet name="TEUS exterior" sheetId="22" r:id="rId21"/>
    <sheet name="TEUS nacional y exterior" sheetId="23" r:id="rId22"/>
    <sheet name="Pasajeros total" sheetId="24" r:id="rId23"/>
    <sheet name="Pasajeros crucero" sheetId="25" r:id="rId24"/>
    <sheet name="Automóviles régimen pasaje" sheetId="26" r:id="rId25"/>
    <sheet name="Automóviles régimen mercancía" sheetId="27" r:id="rId26"/>
    <sheet name="Buques número" sheetId="28" r:id="rId27"/>
    <sheet name="Buques GT" sheetId="29" r:id="rId28"/>
    <sheet name="Cruceros" sheetId="30" r:id="rId29"/>
  </sheets>
  <definedNames>
    <definedName name="_xlnm.Print_Area" localSheetId="25">'Automóviles régimen mercancía'!$A$1:$M$40</definedName>
    <definedName name="_xlnm.Print_Area" localSheetId="24">'Automóviles régimen pasaje'!$A$1:$M$40</definedName>
    <definedName name="_xlnm.Print_Area" localSheetId="11">'Avi. combustibles'!$A$1:$M$40</definedName>
    <definedName name="_xlnm.Print_Area" localSheetId="10">Avituallamiento!$A$1:$M$40</definedName>
    <definedName name="_xlnm.Print_Area" localSheetId="27">'Buques GT'!$A$1:$M$40</definedName>
    <definedName name="_xlnm.Print_Area" localSheetId="26">'Buques número'!$A$1:$M$40</definedName>
    <definedName name="_xlnm.Print_Area" localSheetId="28">Cruceros!$A$1:$M$40</definedName>
    <definedName name="_xlnm.Print_Area" localSheetId="1">Indice!$A$1:$M$35</definedName>
    <definedName name="_xlnm.Print_Area" localSheetId="5">Líquidos!$A$1:$M$40</definedName>
    <definedName name="_xlnm.Print_Area" localSheetId="14">'Mercan. contene. tránsito'!$A$1:$M$40</definedName>
    <definedName name="_xlnm.Print_Area" localSheetId="7">'Mercancía general'!$A$1:$M$40</definedName>
    <definedName name="_xlnm.Print_Area" localSheetId="8">'Mercancías contenedores'!$A$1:$M$40</definedName>
    <definedName name="_xlnm.Print_Area" localSheetId="13">'Mercancías tránsito'!$A$1:$M$40</definedName>
    <definedName name="_xlnm.Print_Area" localSheetId="23">'Pasajeros crucero'!$A$1:$M$40</definedName>
    <definedName name="_xlnm.Print_Area" localSheetId="22">'Pasajeros total'!$A$1:$M$40</definedName>
    <definedName name="_xlnm.Print_Area" localSheetId="9">Pesca!$A$1:$M$40</definedName>
    <definedName name="_xlnm.Print_Area" localSheetId="0">Portada!$A$1:$M$30</definedName>
    <definedName name="_xlnm.Print_Area" localSheetId="2">'Resumen general'!$A$1:$I$39</definedName>
    <definedName name="_xlnm.Print_Area" localSheetId="15">'Ro-Ro'!$A$1:$M$40</definedName>
    <definedName name="_xlnm.Print_Area" localSheetId="16">'Ro-Ro remolques'!$A$1:$M$40</definedName>
    <definedName name="_xlnm.Print_Area" localSheetId="6">Sólidos!$A$1:$M$40</definedName>
    <definedName name="_xlnm.Print_Area" localSheetId="17">TEUS!$A$1:$M$40</definedName>
    <definedName name="_xlnm.Print_Area" localSheetId="20">'TEUS exterior'!$A$1:$M$40</definedName>
    <definedName name="_xlnm.Print_Area" localSheetId="19">'TEUS nacional'!$A$1:$M$40</definedName>
    <definedName name="_xlnm.Print_Area" localSheetId="21">'TEUS nacional y exterior'!$A$1:$M$40</definedName>
    <definedName name="_xlnm.Print_Area" localSheetId="18">'TEUS tránsito'!$A$1:$M$40</definedName>
    <definedName name="_xlnm.Print_Area" localSheetId="4">'Total presentación'!$A$1:$M$40</definedName>
    <definedName name="_xlnm.Print_Area" localSheetId="3">'Total tráfico'!$A$1:$M$40</definedName>
    <definedName name="_xlnm.Print_Area" localSheetId="12">'Tráfico interior'!$A$1:$M$40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61_Acum">'Avi. combustibles'!$D$5:$F$5</definedName>
    <definedName name="LblRes061_Mes">'Avi. combustibles'!$B$5:$C$5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091_Acum">'Ro-Ro remolques'!$D$5:$F$5</definedName>
    <definedName name="LblRes091_Mes">'Ro-Ro remolques'!$B$5:$C$5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3_Acum">'Automóviles régimen mercancía'!$D$5:$F$5</definedName>
    <definedName name="LblRes11_3_Mes">'Automóviles régimen mercancía'!$B$5:$C$5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LblRes13_Acum">'Tráfico interior'!$D$5:$F$5</definedName>
    <definedName name="LblRes13_Mes">'Tráfico interior'!$B$5:$C$5</definedName>
    <definedName name="PROVINCIAS">Cruceros!$A$5:$A$35</definedName>
    <definedName name="TxtFecha">Cruceros!$L$5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1" i="3" l="1"/>
  <c r="B27" i="3"/>
  <c r="B22" i="3"/>
  <c r="B20" i="3"/>
  <c r="B18" i="3"/>
  <c r="B17" i="3"/>
  <c r="B15" i="3"/>
  <c r="B14" i="3"/>
  <c r="B12" i="3"/>
  <c r="B11" i="3"/>
  <c r="B10" i="3"/>
  <c r="B8" i="3"/>
  <c r="B7" i="3"/>
</calcChain>
</file>

<file path=xl/sharedStrings.xml><?xml version="1.0" encoding="utf-8"?>
<sst xmlns="http://schemas.openxmlformats.org/spreadsheetml/2006/main" count="1032" uniqueCount="160">
  <si>
    <t>Dirección de Planificación y Desarrollo</t>
  </si>
  <si>
    <t>Departamento de Estadística</t>
  </si>
  <si>
    <t>RESUMEN GENERAL DEL TRÁFICO PORTUARIO*</t>
  </si>
  <si>
    <t>Septiembre 2020</t>
  </si>
  <si>
    <t>* Datos mensuales facilitados por las AA.PP., sujetos a posibles modificaciones.</t>
  </si>
  <si>
    <t>ÍNDICE</t>
  </si>
  <si>
    <t>1.1.</t>
  </si>
  <si>
    <t>4.1.</t>
  </si>
  <si>
    <t>6.1.</t>
  </si>
  <si>
    <t>8.1.</t>
  </si>
  <si>
    <t>9.1.</t>
  </si>
  <si>
    <t>10.1.</t>
  </si>
  <si>
    <t>10.2.</t>
  </si>
  <si>
    <t>10.3.</t>
  </si>
  <si>
    <t>10.4.</t>
  </si>
  <si>
    <t>11.1.</t>
  </si>
  <si>
    <t>12.1.</t>
  </si>
  <si>
    <t>12.2.</t>
  </si>
  <si>
    <t>13.1.</t>
  </si>
  <si>
    <t>13.2.</t>
  </si>
  <si>
    <t>RESUMEN GENERAL DEL TRÁFICO PORTUARIO</t>
  </si>
  <si>
    <t>TRÁFICO PORTUARIO</t>
  </si>
  <si>
    <t>MERCANCÍAS SEGÚN SU FORMA DE PRESENTACIÓN</t>
  </si>
  <si>
    <t>GRANELES LÍQUIDOS</t>
  </si>
  <si>
    <t>GRANELES SÓLIDOS</t>
  </si>
  <si>
    <t>MERCANCÍA GENERAL</t>
  </si>
  <si>
    <t>MERCANCÍAS EN CONTENEDORES</t>
  </si>
  <si>
    <t>PESCA</t>
  </si>
  <si>
    <t>AVITUALLAMIENTO</t>
  </si>
  <si>
    <t>AVITUALLAMIENTO COMBUSTIBLES LÍQUIDOS</t>
  </si>
  <si>
    <t>TRÁFICO INTERIOR</t>
  </si>
  <si>
    <t>MERCANCÍAS EN TRÁNSITO</t>
  </si>
  <si>
    <t>MERCANCÍAS EN CONTENEDORES EN TRÁNSITO</t>
  </si>
  <si>
    <t>TRÁFICO RO-RO</t>
  </si>
  <si>
    <t>TRÁFICO RO-RO DE REMOLQUES, SEMIRREMOLQUES Y PLATAFORMAS (unidades)</t>
  </si>
  <si>
    <t>CONTENEDORES (TEUS)</t>
  </si>
  <si>
    <t>CONTENEDORES EN TRÁNSITO (TEUS)</t>
  </si>
  <si>
    <t>CONTENEDORES ENTRADAS-SALIDAS NACIONAL (TEUS)</t>
  </si>
  <si>
    <t>CONTENEDORES IMPORTACIÓN-EXPORTACIÓN EXTERIOR (TEUS)</t>
  </si>
  <si>
    <t>CONTENEDORES NACIONAL Y EXTERIOR (TEUS)</t>
  </si>
  <si>
    <t>PASAJEROS EN RÉGIMEN DE TRANSPORTE Y DE CRUCERO (número)</t>
  </si>
  <si>
    <t>PASAJEROS DE CRUCERO (número)</t>
  </si>
  <si>
    <t>AUTOMÓVILES EN REGIMEN DE PASAJE (unidades)</t>
  </si>
  <si>
    <t>TURISMOS, AUTOBUSES Y CAMIONES EN REGIMEN DE MERCANCÍA (unidades)</t>
  </si>
  <si>
    <t>BUQUES MERCANTES (unidades)</t>
  </si>
  <si>
    <t>BUQUES MERCANTES (unidades de arqueo bruto)</t>
  </si>
  <si>
    <t>CRUCEROS (unidades)</t>
  </si>
  <si>
    <t>Diferencia</t>
  </si>
  <si>
    <t>TOTAL TRÁFICO PORTUARIO (*)</t>
  </si>
  <si>
    <t>TOTAL</t>
  </si>
  <si>
    <t>%</t>
  </si>
  <si>
    <t>OTRAS MERCANCÍAS</t>
  </si>
  <si>
    <t>TOTAL PESCA</t>
  </si>
  <si>
    <t>COMBUSTIBLES LÍQUIDOS</t>
  </si>
  <si>
    <t>OTROS</t>
  </si>
  <si>
    <t>TOTAL TRÁFICO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</si>
  <si>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</si>
  <si>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</si>
  <si>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</si>
  <si>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</si>
  <si>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</si>
  <si>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</si>
  <si>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</si>
  <si>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</si>
  <si>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</si>
  <si>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</si>
  <si>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</si>
  <si>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TOTAL TRÁFICO RO-RO</t>
  </si>
  <si>
    <t>REMOLQUES SEMIRR. Y PLATAF. (uds.)</t>
  </si>
  <si>
    <t>CONTENEDORES</t>
  </si>
  <si>
    <t>TOTAL CONTENEDORES (TEUS)</t>
  </si>
  <si>
    <t>EN TRÁNSITO (TEUS)</t>
  </si>
  <si>
    <t>ENTRADAS-SALIDAS NACIONAL (TEUS)</t>
  </si>
  <si>
    <t>IMPORT-EXPORT EXTERIOR (TEUS)</t>
  </si>
  <si>
    <t>NACIONAL Y EXTERIOR (TEUS)</t>
  </si>
  <si>
    <t>PASAJEROS</t>
  </si>
  <si>
    <t>REG. TRANSPORTE Y DE CRUCERO (nº)</t>
  </si>
  <si>
    <t>DE CRUCERO (nº)</t>
  </si>
  <si>
    <t>AUTOMÓVILES</t>
  </si>
  <si>
    <t>EN RÉGIMEN DE PASAJE (uds)</t>
  </si>
  <si>
    <t>EN RÉGIMEN DE MERCANCÍA (**)</t>
  </si>
  <si>
    <t>BUQUES MERCANTES</t>
  </si>
  <si>
    <t>TOTAL BUQUES MERCANTES (uds)</t>
  </si>
  <si>
    <t>UDS. ARQUEO BRUTO (G.T.)</t>
  </si>
  <si>
    <t>CRUCEROS (uds)</t>
  </si>
  <si>
    <t>0. RESUMEN GENERAL DEL TRÁFICO PORTUARIO</t>
  </si>
  <si>
    <t>Mes Septiembre</t>
  </si>
  <si>
    <t>Acumulado desde Enero</t>
  </si>
  <si>
    <t>Variación</t>
  </si>
  <si>
    <t>CONCEPTO</t>
  </si>
  <si>
    <t>Fecha: 26/01/2021</t>
  </si>
  <si>
    <t>* Incluye cargas, descargas, tránsitos y transbordos.</t>
  </si>
  <si>
    <t>(**) Solo turismos, autobuses y camiones.</t>
  </si>
  <si>
    <t>Var. (%)</t>
  </si>
  <si>
    <t>A CORUÑA</t>
  </si>
  <si>
    <t>ALICANTE</t>
  </si>
  <si>
    <t>ALMERÍA</t>
  </si>
  <si>
    <t>AVILÉS</t>
  </si>
  <si>
    <t>BAHÍA DE ALGECIRAS</t>
  </si>
  <si>
    <t>BAHÍA DE CÁDIZ</t>
  </si>
  <si>
    <t>BALEARES</t>
  </si>
  <si>
    <t>BARCELONA</t>
  </si>
  <si>
    <t>BILBAO</t>
  </si>
  <si>
    <t>CARTAGENA</t>
  </si>
  <si>
    <t>CASTELLÓN</t>
  </si>
  <si>
    <t>CEUTA</t>
  </si>
  <si>
    <t>FERROL-SAN CIBRAO</t>
  </si>
  <si>
    <t>GIJÓN</t>
  </si>
  <si>
    <t>HUELVA</t>
  </si>
  <si>
    <t>LAS PALMAS</t>
  </si>
  <si>
    <t>MÁLAGA</t>
  </si>
  <si>
    <t>MARÍN Y RÍA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</si>
  <si>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</si>
  <si>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</si>
  <si>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</si>
  <si>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</si>
  <si>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</si>
  <si>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</si>
  <si>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</si>
  <si>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</si>
  <si>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</si>
  <si>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</si>
  <si>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</si>
  <si>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</si>
  <si>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</si>
  <si>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</si>
  <si>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</si>
  <si>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</si>
  <si>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</si>
  <si>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</si>
  <si>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4.1. MERCANCÍAS EN CONTENEDORES (toneladas)</t>
  </si>
  <si>
    <t>5. PESCA  (toneladas)</t>
  </si>
  <si>
    <t>6. AVITUALLAMIENTO  (toneladas)</t>
  </si>
  <si>
    <t>6.1. AVITUALLAMIENTO COMBUSTIBLES LÍQUIDOS (toneladas)</t>
  </si>
  <si>
    <t>7. TRÁFICO INTERIOR (toneladas)</t>
  </si>
  <si>
    <t>8. MERCANCÍAS EN TRÁNSITO (toneladas)</t>
  </si>
  <si>
    <t>* No incluye transbordos.</t>
  </si>
  <si>
    <t>8.1. MERCANCÍAS EN CONTENEDORES EN TRÁNSITO (toneladas)</t>
  </si>
  <si>
    <t>9. TRÁFICO RO-RO (toneladas)</t>
  </si>
  <si>
    <t>9.1. TRÁFICO RO-RO DE REMOLQUES, SEMIRREMOLQUES Y PLATAFORMAS (unidades)</t>
  </si>
  <si>
    <t>10. CONTENEDORES (TEUS)</t>
  </si>
  <si>
    <t>10.1. CONTENEDORES EN TRÁNSITO (TEUS)</t>
  </si>
  <si>
    <t>10.2. CONTENEDORES ENTRADA-SALIDA NACIONAL (TEUS)</t>
  </si>
  <si>
    <t>* No incluye tránsitos ni transbordos. Navegación de cabotaje.</t>
  </si>
  <si>
    <t>10.3. CONTENEDORES IMPORTACIÓN-EXPORTACIÓN EXTERIOR (TEUS)</t>
  </si>
  <si>
    <t>*  No incluye tránsitos ni transbordos. Navegación de exterior.</t>
  </si>
  <si>
    <t>10.4. CONTENEDORES NACIONAL Y EXTERIOR (TEUS)</t>
  </si>
  <si>
    <t>*  No incluye tránsitos ni transbordos. Navegación de cabotaje y exterior.</t>
  </si>
  <si>
    <t>11. PASAJEROS EN RÉGIMEN DE TRANSPORTE Y DE CRUCERO (número)</t>
  </si>
  <si>
    <t>*  Incluye embarques, desembarques y en tránsito.</t>
  </si>
  <si>
    <t>11.1. PASAJEROS DE CRUCERO (número)</t>
  </si>
  <si>
    <t>*  Incluye embarques (inicio de línea), desembarques (fin de línea) y en tránsito.</t>
  </si>
  <si>
    <t>12.1. AUTOMÓVILES EN RÉGIMEN DE PASAJE (unidades)</t>
  </si>
  <si>
    <t>12.2. TURISMOS, AUTOBUSES Y CAMIONES EN RÉGIMEN DE MERCANCÍA (unidades)</t>
  </si>
  <si>
    <t>*  Incluye cargas, descargas, tránsitos y transbordos. Sólo turismos, autobuses y camiones.</t>
  </si>
  <si>
    <t>13. BUQUES MERCANTES (unidades)</t>
  </si>
  <si>
    <t>*  Incluye tanques, graneleros, de carga general, ro-ro, solo de pasaje, cruceros, portacontenedores y otros buques mercantes.</t>
  </si>
  <si>
    <t>13.1. BUQUES MERCANTES (unidades de arqueo bruto)</t>
  </si>
  <si>
    <t>*  Unidades de arqueo bruto en G.T.</t>
  </si>
  <si>
    <t>13.2. CRUCEROS (unidades)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</si>
</sst>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4" fontId="0" fillId="0" borderId="0" xfId="0" applyNumberFormat="1"/>
    <xf numFmtId="0" fontId="12" fillId="4" borderId="1" xfId="0" applyFont="1" applyFill="1" applyBorder="1" applyAlignment="1">
      <alignment horizontal="right" vertical="center"/>
    </xf>
    <xf numFmtId="3" fontId="11" fillId="4" borderId="1" xfId="0" applyNumberFormat="1" applyFont="1" applyFill="1" applyBorder="1" applyAlignment="1">
      <alignment horizontal="right" vertical="center"/>
    </xf>
    <xf numFmtId="4" fontId="11" fillId="4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3" fillId="0" borderId="0" xfId="0" applyFont="1"/>
    <xf numFmtId="0" fontId="11" fillId="3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3" fontId="11" fillId="5" borderId="1" xfId="0" applyNumberFormat="1" applyFont="1" applyFill="1" applyBorder="1" applyAlignment="1">
      <alignment horizontal="right" vertical="center"/>
    </xf>
    <xf numFmtId="4" fontId="11" fillId="5" borderId="1" xfId="0" applyNumberFormat="1" applyFont="1" applyFill="1" applyBorder="1" applyAlignment="1">
      <alignment horizontal="right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vertical="center"/>
    </xf>
    <xf numFmtId="4" fontId="12" fillId="2" borderId="1" xfId="0" applyNumberFormat="1" applyFont="1" applyFill="1" applyBorder="1" applyAlignment="1">
      <alignment horizontal="right" vertical="center"/>
    </xf>
    <xf numFmtId="0" fontId="12" fillId="4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0" fillId="0" borderId="5" xfId="0" applyBorder="1" applyAlignment="1"/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10" fillId="0" borderId="0" xfId="0" applyFont="1" applyAlignment="1">
      <alignment horizontal="right"/>
    </xf>
    <xf numFmtId="0" fontId="14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6" borderId="9" xfId="0" applyFont="1" applyFill="1" applyBorder="1" applyAlignment="1">
      <alignment horizontal="center" vertical="center"/>
    </xf>
    <xf numFmtId="0" fontId="15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16" fillId="6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right" vertical="center"/>
    </xf>
    <xf numFmtId="4" fontId="12" fillId="2" borderId="9" xfId="0" applyNumberFormat="1" applyFont="1" applyFill="1" applyBorder="1" applyAlignment="1">
      <alignment horizontal="right" vertical="center"/>
    </xf>
    <xf numFmtId="0" fontId="11" fillId="5" borderId="9" xfId="0" applyFont="1" applyFill="1" applyBorder="1" applyAlignment="1">
      <alignment horizontal="left" vertical="center"/>
    </xf>
    <xf numFmtId="3" fontId="12" fillId="5" borderId="9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/>
    </xf>
    <xf numFmtId="0" fontId="10" fillId="6" borderId="9" xfId="0" applyFont="1" applyFill="1" applyBorder="1" applyAlignment="1">
      <alignment horizontal="left" vertical="center"/>
    </xf>
    <xf numFmtId="3" fontId="10" fillId="6" borderId="9" xfId="0" applyNumberFormat="1" applyFont="1" applyFill="1" applyBorder="1" applyAlignment="1">
      <alignment horizontal="right" vertical="center"/>
    </xf>
    <xf numFmtId="4" fontId="10" fillId="6" borderId="9" xfId="0" applyNumberFormat="1" applyFont="1" applyFill="1" applyBorder="1" applyAlignment="1">
      <alignment horizontal="right" vertical="center"/>
    </xf>
    <xf numFmtId="0" fontId="0" fillId="0" borderId="9" xfId="0" applyBorder="1"/>
    <xf numFmtId="0" fontId="14" fillId="0" borderId="9" xfId="0" applyFont="1" applyBorder="1" applyAlignment="1"/>
    <xf numFmtId="4" fontId="5" fillId="2" borderId="9" xfId="0" applyNumberFormat="1" applyFont="1" applyFill="1" applyBorder="1" applyAlignment="1">
      <alignment horizontal="right" vertical="center"/>
    </xf>
    <xf numFmtId="4" fontId="5" fillId="5" borderId="9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emf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emf"/><Relationship Id="rId1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emf"/><Relationship Id="rId1" Type="http://schemas.openxmlformats.org/officeDocument/2006/relationships/image" Target="../media/image8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emf"/><Relationship Id="rId1" Type="http://schemas.openxmlformats.org/officeDocument/2006/relationships/image" Target="../media/image10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emf"/><Relationship Id="rId1" Type="http://schemas.openxmlformats.org/officeDocument/2006/relationships/image" Target="../media/image16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emf"/><Relationship Id="rId1" Type="http://schemas.openxmlformats.org/officeDocument/2006/relationships/image" Target="../media/image18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emf"/><Relationship Id="rId1" Type="http://schemas.openxmlformats.org/officeDocument/2006/relationships/image" Target="../media/image20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image" Target="../media/image2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emf"/><Relationship Id="rId1" Type="http://schemas.openxmlformats.org/officeDocument/2006/relationships/image" Target="../media/image26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9.emf"/><Relationship Id="rId1" Type="http://schemas.openxmlformats.org/officeDocument/2006/relationships/image" Target="../media/image28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emf"/><Relationship Id="rId1" Type="http://schemas.openxmlformats.org/officeDocument/2006/relationships/image" Target="../media/image30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emf"/><Relationship Id="rId1" Type="http://schemas.openxmlformats.org/officeDocument/2006/relationships/image" Target="../media/image32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emf"/><Relationship Id="rId1" Type="http://schemas.openxmlformats.org/officeDocument/2006/relationships/image" Target="../media/image34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emf"/><Relationship Id="rId1" Type="http://schemas.openxmlformats.org/officeDocument/2006/relationships/image" Target="../media/image38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1.emf"/><Relationship Id="rId1" Type="http://schemas.openxmlformats.org/officeDocument/2006/relationships/image" Target="../media/image40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3.emf"/><Relationship Id="rId1" Type="http://schemas.openxmlformats.org/officeDocument/2006/relationships/image" Target="../media/image42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5.emf"/><Relationship Id="rId1" Type="http://schemas.openxmlformats.org/officeDocument/2006/relationships/image" Target="../media/image44.emf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7.emf"/><Relationship Id="rId1" Type="http://schemas.openxmlformats.org/officeDocument/2006/relationships/image" Target="../media/image46.emf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49.emf"/><Relationship Id="rId1" Type="http://schemas.openxmlformats.org/officeDocument/2006/relationships/image" Target="../media/image48.emf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1.emf"/><Relationship Id="rId1" Type="http://schemas.openxmlformats.org/officeDocument/2006/relationships/image" Target="../media/image50.emf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3.emf"/><Relationship Id="rId1" Type="http://schemas.openxmlformats.org/officeDocument/2006/relationships/image" Target="../media/image52.e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5.emf"/><Relationship Id="rId1" Type="http://schemas.openxmlformats.org/officeDocument/2006/relationships/image" Target="../media/image5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1</xdr:row>
      <xdr:rowOff>220350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1442FB02-35C8-4CC2-A4C0-EB37B2EF35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84000</xdr:colOff>
      <xdr:row>2</xdr:row>
      <xdr:rowOff>87000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A38B40F2-4564-42E7-BE16-D02A904769C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1093650</xdr:colOff>
      <xdr:row>1</xdr:row>
      <xdr:rowOff>182250</xdr:rowOff>
    </xdr:to>
    <xdr:pic>
      <xdr:nvPicPr>
        <xdr:cNvPr id="3073" name="LogoRes00">
          <a:extLst>
            <a:ext uri="{FF2B5EF4-FFF2-40B4-BE49-F238E27FC236}">
              <a16:creationId xmlns:a16="http://schemas.microsoft.com/office/drawing/2014/main" id="{A55AE120-C807-4CFC-8AD7-3FE9C67C2F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4097" name="LogoRes01">
          <a:extLst>
            <a:ext uri="{FF2B5EF4-FFF2-40B4-BE49-F238E27FC236}">
              <a16:creationId xmlns:a16="http://schemas.microsoft.com/office/drawing/2014/main" id="{BD7AFD9E-C131-4AE1-9418-66BD03A20D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4098" name="GRes01">
          <a:extLst>
            <a:ext uri="{FF2B5EF4-FFF2-40B4-BE49-F238E27FC236}">
              <a16:creationId xmlns:a16="http://schemas.microsoft.com/office/drawing/2014/main" id="{708F23C1-4EFF-45D1-956D-DA1CBBC346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5121" name="LogoRes01_1">
          <a:extLst>
            <a:ext uri="{FF2B5EF4-FFF2-40B4-BE49-F238E27FC236}">
              <a16:creationId xmlns:a16="http://schemas.microsoft.com/office/drawing/2014/main" id="{20ED1EE4-F9B9-455B-8AE8-0D77E44920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5122" name="GRes01_1">
          <a:extLst>
            <a:ext uri="{FF2B5EF4-FFF2-40B4-BE49-F238E27FC236}">
              <a16:creationId xmlns:a16="http://schemas.microsoft.com/office/drawing/2014/main" id="{65FAF117-5F72-415B-8CD5-4155686C2F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6145" name="LogoRes02">
          <a:extLst>
            <a:ext uri="{FF2B5EF4-FFF2-40B4-BE49-F238E27FC236}">
              <a16:creationId xmlns:a16="http://schemas.microsoft.com/office/drawing/2014/main" id="{F879D94B-03B7-49ED-877C-34E7BA67E8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6146" name="GRes02">
          <a:extLst>
            <a:ext uri="{FF2B5EF4-FFF2-40B4-BE49-F238E27FC236}">
              <a16:creationId xmlns:a16="http://schemas.microsoft.com/office/drawing/2014/main" id="{B4406505-3108-44DA-8FBB-F3504A489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7169" name="LogoRes03">
          <a:extLst>
            <a:ext uri="{FF2B5EF4-FFF2-40B4-BE49-F238E27FC236}">
              <a16:creationId xmlns:a16="http://schemas.microsoft.com/office/drawing/2014/main" id="{4AA4C4E2-AB04-4BFF-ABD4-D7066D6515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7170" name="GRes03">
          <a:extLst>
            <a:ext uri="{FF2B5EF4-FFF2-40B4-BE49-F238E27FC236}">
              <a16:creationId xmlns:a16="http://schemas.microsoft.com/office/drawing/2014/main" id="{B1136FE4-6727-43DA-BFA2-99797D8727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8193" name="LogoRes04">
          <a:extLst>
            <a:ext uri="{FF2B5EF4-FFF2-40B4-BE49-F238E27FC236}">
              <a16:creationId xmlns:a16="http://schemas.microsoft.com/office/drawing/2014/main" id="{C116C785-461B-4AB2-9A19-1EC67D4A16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8194" name="GRes04">
          <a:extLst>
            <a:ext uri="{FF2B5EF4-FFF2-40B4-BE49-F238E27FC236}">
              <a16:creationId xmlns:a16="http://schemas.microsoft.com/office/drawing/2014/main" id="{48F007D4-0EFD-4245-9C16-5645BB0F36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9217" name="LogoRes08">
          <a:extLst>
            <a:ext uri="{FF2B5EF4-FFF2-40B4-BE49-F238E27FC236}">
              <a16:creationId xmlns:a16="http://schemas.microsoft.com/office/drawing/2014/main" id="{29C445D8-293C-4593-B257-3CDA431912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9218" name="GRes08">
          <a:extLst>
            <a:ext uri="{FF2B5EF4-FFF2-40B4-BE49-F238E27FC236}">
              <a16:creationId xmlns:a16="http://schemas.microsoft.com/office/drawing/2014/main" id="{53BD5834-1E9E-4797-AC46-BDCBA8D6AE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0241" name="LogoRes05">
          <a:extLst>
            <a:ext uri="{FF2B5EF4-FFF2-40B4-BE49-F238E27FC236}">
              <a16:creationId xmlns:a16="http://schemas.microsoft.com/office/drawing/2014/main" id="{444E3896-B09D-4457-8067-0D80F4C785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0242" name="GRes05">
          <a:extLst>
            <a:ext uri="{FF2B5EF4-FFF2-40B4-BE49-F238E27FC236}">
              <a16:creationId xmlns:a16="http://schemas.microsoft.com/office/drawing/2014/main" id="{5892DC2E-B2E9-4122-8D0F-59BA07A197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1265" name="LogoRes06">
          <a:extLst>
            <a:ext uri="{FF2B5EF4-FFF2-40B4-BE49-F238E27FC236}">
              <a16:creationId xmlns:a16="http://schemas.microsoft.com/office/drawing/2014/main" id="{C2CAD8E6-3FF0-4D45-9788-FC50C1C759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1266" name="GRes06">
          <a:extLst>
            <a:ext uri="{FF2B5EF4-FFF2-40B4-BE49-F238E27FC236}">
              <a16:creationId xmlns:a16="http://schemas.microsoft.com/office/drawing/2014/main" id="{BC9A5C6F-5BF9-45EF-AB78-074C2B4275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2289" name="LogoRes061">
          <a:extLst>
            <a:ext uri="{FF2B5EF4-FFF2-40B4-BE49-F238E27FC236}">
              <a16:creationId xmlns:a16="http://schemas.microsoft.com/office/drawing/2014/main" id="{6E6B2ED3-0176-4D1F-B1BD-9B6DA57B5B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2290" name="GRes061">
          <a:extLst>
            <a:ext uri="{FF2B5EF4-FFF2-40B4-BE49-F238E27FC236}">
              <a16:creationId xmlns:a16="http://schemas.microsoft.com/office/drawing/2014/main" id="{8914A0F8-39A2-46A0-950C-48C91318D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3313" name="LogoRes13">
          <a:extLst>
            <a:ext uri="{FF2B5EF4-FFF2-40B4-BE49-F238E27FC236}">
              <a16:creationId xmlns:a16="http://schemas.microsoft.com/office/drawing/2014/main" id="{31063ED4-2EC4-4A48-8444-C271538CD5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3314" name="GRes13">
          <a:extLst>
            <a:ext uri="{FF2B5EF4-FFF2-40B4-BE49-F238E27FC236}">
              <a16:creationId xmlns:a16="http://schemas.microsoft.com/office/drawing/2014/main" id="{DD3F7656-87F2-4288-99C7-B3AB73F487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4337" name="LogoRes07">
          <a:extLst>
            <a:ext uri="{FF2B5EF4-FFF2-40B4-BE49-F238E27FC236}">
              <a16:creationId xmlns:a16="http://schemas.microsoft.com/office/drawing/2014/main" id="{5D0D4998-1516-4BC4-924B-0499AAD64F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4338" name="GRes07">
          <a:extLst>
            <a:ext uri="{FF2B5EF4-FFF2-40B4-BE49-F238E27FC236}">
              <a16:creationId xmlns:a16="http://schemas.microsoft.com/office/drawing/2014/main" id="{885FC8DD-FFA4-40B5-B58C-B52817A30F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5361" name="LogoRes07_1">
          <a:extLst>
            <a:ext uri="{FF2B5EF4-FFF2-40B4-BE49-F238E27FC236}">
              <a16:creationId xmlns:a16="http://schemas.microsoft.com/office/drawing/2014/main" id="{2F7AC642-1BC1-4E67-90F0-02BE0BFBD6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333375</xdr:colOff>
      <xdr:row>5</xdr:row>
      <xdr:rowOff>114300</xdr:rowOff>
    </xdr:from>
    <xdr:to>
      <xdr:col>11</xdr:col>
      <xdr:colOff>681375</xdr:colOff>
      <xdr:row>28</xdr:row>
      <xdr:rowOff>106800</xdr:rowOff>
    </xdr:to>
    <xdr:pic>
      <xdr:nvPicPr>
        <xdr:cNvPr id="15362" name="GRes07_1">
          <a:extLst>
            <a:ext uri="{FF2B5EF4-FFF2-40B4-BE49-F238E27FC236}">
              <a16:creationId xmlns:a16="http://schemas.microsoft.com/office/drawing/2014/main" id="{87DC0DF0-2F43-47B4-83DE-8B6F497EB5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6385" name="LogoRes09">
          <a:extLst>
            <a:ext uri="{FF2B5EF4-FFF2-40B4-BE49-F238E27FC236}">
              <a16:creationId xmlns:a16="http://schemas.microsoft.com/office/drawing/2014/main" id="{091A8C79-1189-4BFF-9BB2-47C63DB5AF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276225</xdr:colOff>
      <xdr:row>5</xdr:row>
      <xdr:rowOff>114300</xdr:rowOff>
    </xdr:from>
    <xdr:to>
      <xdr:col>11</xdr:col>
      <xdr:colOff>624225</xdr:colOff>
      <xdr:row>28</xdr:row>
      <xdr:rowOff>106800</xdr:rowOff>
    </xdr:to>
    <xdr:pic>
      <xdr:nvPicPr>
        <xdr:cNvPr id="16386" name="GRes09">
          <a:extLst>
            <a:ext uri="{FF2B5EF4-FFF2-40B4-BE49-F238E27FC236}">
              <a16:creationId xmlns:a16="http://schemas.microsoft.com/office/drawing/2014/main" id="{86252D2D-E12A-45A6-97A8-50A5CE5C53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7409" name="LogoRes091">
          <a:extLst>
            <a:ext uri="{FF2B5EF4-FFF2-40B4-BE49-F238E27FC236}">
              <a16:creationId xmlns:a16="http://schemas.microsoft.com/office/drawing/2014/main" id="{0CE65557-D59E-4883-8105-3F4F08150A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7410" name="GRes091">
          <a:extLst>
            <a:ext uri="{FF2B5EF4-FFF2-40B4-BE49-F238E27FC236}">
              <a16:creationId xmlns:a16="http://schemas.microsoft.com/office/drawing/2014/main" id="{062BF83B-D056-4397-8E48-210C67D7490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8433" name="LogoRes10">
          <a:extLst>
            <a:ext uri="{FF2B5EF4-FFF2-40B4-BE49-F238E27FC236}">
              <a16:creationId xmlns:a16="http://schemas.microsoft.com/office/drawing/2014/main" id="{B7783061-552B-4426-8793-9F5E868F55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18434" name="GRes10">
          <a:extLst>
            <a:ext uri="{FF2B5EF4-FFF2-40B4-BE49-F238E27FC236}">
              <a16:creationId xmlns:a16="http://schemas.microsoft.com/office/drawing/2014/main" id="{18B1BFDE-487B-4FEB-BDB0-0EF2C7A0F2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19457" name="LogoRes10_1">
          <a:extLst>
            <a:ext uri="{FF2B5EF4-FFF2-40B4-BE49-F238E27FC236}">
              <a16:creationId xmlns:a16="http://schemas.microsoft.com/office/drawing/2014/main" id="{1A38C934-5257-4CE4-9C10-9135840186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390525</xdr:colOff>
      <xdr:row>5</xdr:row>
      <xdr:rowOff>114300</xdr:rowOff>
    </xdr:from>
    <xdr:to>
      <xdr:col>11</xdr:col>
      <xdr:colOff>738525</xdr:colOff>
      <xdr:row>28</xdr:row>
      <xdr:rowOff>106800</xdr:rowOff>
    </xdr:to>
    <xdr:pic>
      <xdr:nvPicPr>
        <xdr:cNvPr id="19458" name="GRes10_1">
          <a:extLst>
            <a:ext uri="{FF2B5EF4-FFF2-40B4-BE49-F238E27FC236}">
              <a16:creationId xmlns:a16="http://schemas.microsoft.com/office/drawing/2014/main" id="{6F2AA121-830B-402D-8D26-E53A054475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0481" name="LogoRes10_2">
          <a:extLst>
            <a:ext uri="{FF2B5EF4-FFF2-40B4-BE49-F238E27FC236}">
              <a16:creationId xmlns:a16="http://schemas.microsoft.com/office/drawing/2014/main" id="{9206EDF8-4C3E-42AF-A583-2EEB4CBF68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0482" name="GRes10_2">
          <a:extLst>
            <a:ext uri="{FF2B5EF4-FFF2-40B4-BE49-F238E27FC236}">
              <a16:creationId xmlns:a16="http://schemas.microsoft.com/office/drawing/2014/main" id="{86E76E18-B8DC-4389-8D08-B1E6F367F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1505" name="LogoRes10_3">
          <a:extLst>
            <a:ext uri="{FF2B5EF4-FFF2-40B4-BE49-F238E27FC236}">
              <a16:creationId xmlns:a16="http://schemas.microsoft.com/office/drawing/2014/main" id="{D6368524-0709-4B4B-AA0E-5183379FA4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1506" name="GRes10_3">
          <a:extLst>
            <a:ext uri="{FF2B5EF4-FFF2-40B4-BE49-F238E27FC236}">
              <a16:creationId xmlns:a16="http://schemas.microsoft.com/office/drawing/2014/main" id="{814C8C68-7F9A-462E-A0B5-92B8587DB7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2529" name="LogoRes10_4">
          <a:extLst>
            <a:ext uri="{FF2B5EF4-FFF2-40B4-BE49-F238E27FC236}">
              <a16:creationId xmlns:a16="http://schemas.microsoft.com/office/drawing/2014/main" id="{DA7E4B13-0F16-4695-B795-90E4C61065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2530" name="GRes10_4">
          <a:extLst>
            <a:ext uri="{FF2B5EF4-FFF2-40B4-BE49-F238E27FC236}">
              <a16:creationId xmlns:a16="http://schemas.microsoft.com/office/drawing/2014/main" id="{BEAFC1BB-F599-4198-B7B1-6770A0767C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3553" name="LogoRes11">
          <a:extLst>
            <a:ext uri="{FF2B5EF4-FFF2-40B4-BE49-F238E27FC236}">
              <a16:creationId xmlns:a16="http://schemas.microsoft.com/office/drawing/2014/main" id="{7014103B-3DFB-4461-87E6-23CFA71A86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3554" name="GRes11">
          <a:extLst>
            <a:ext uri="{FF2B5EF4-FFF2-40B4-BE49-F238E27FC236}">
              <a16:creationId xmlns:a16="http://schemas.microsoft.com/office/drawing/2014/main" id="{7A41D30E-1911-4D76-9582-A6C55873A2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4577" name="LogoRes11_1">
          <a:extLst>
            <a:ext uri="{FF2B5EF4-FFF2-40B4-BE49-F238E27FC236}">
              <a16:creationId xmlns:a16="http://schemas.microsoft.com/office/drawing/2014/main" id="{8E86D927-1810-48AC-92E2-77B1F6295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4578" name="GRes11_1">
          <a:extLst>
            <a:ext uri="{FF2B5EF4-FFF2-40B4-BE49-F238E27FC236}">
              <a16:creationId xmlns:a16="http://schemas.microsoft.com/office/drawing/2014/main" id="{0A5F7F29-96CB-4BF2-98BC-3C20412233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5601" name="LogoRes11_2">
          <a:extLst>
            <a:ext uri="{FF2B5EF4-FFF2-40B4-BE49-F238E27FC236}">
              <a16:creationId xmlns:a16="http://schemas.microsoft.com/office/drawing/2014/main" id="{18366B46-BCC2-4F90-BD33-608C8035A5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5602" name="GRes11_2">
          <a:extLst>
            <a:ext uri="{FF2B5EF4-FFF2-40B4-BE49-F238E27FC236}">
              <a16:creationId xmlns:a16="http://schemas.microsoft.com/office/drawing/2014/main" id="{44F0812A-F2F6-4D3B-A571-2FCE4BF68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6625" name="LogoRes11_3">
          <a:extLst>
            <a:ext uri="{FF2B5EF4-FFF2-40B4-BE49-F238E27FC236}">
              <a16:creationId xmlns:a16="http://schemas.microsoft.com/office/drawing/2014/main" id="{1FE8610C-7017-4D4B-9840-F3C82867F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6626" name="GRes11_3">
          <a:extLst>
            <a:ext uri="{FF2B5EF4-FFF2-40B4-BE49-F238E27FC236}">
              <a16:creationId xmlns:a16="http://schemas.microsoft.com/office/drawing/2014/main" id="{D578A50F-D146-4CC8-BF3B-44E5BC4113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7649" name="LogoRes12_1">
          <a:extLst>
            <a:ext uri="{FF2B5EF4-FFF2-40B4-BE49-F238E27FC236}">
              <a16:creationId xmlns:a16="http://schemas.microsoft.com/office/drawing/2014/main" id="{A9DB568C-1427-4872-92BC-AE24116EE4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7650" name="GRes12_1">
          <a:extLst>
            <a:ext uri="{FF2B5EF4-FFF2-40B4-BE49-F238E27FC236}">
              <a16:creationId xmlns:a16="http://schemas.microsoft.com/office/drawing/2014/main" id="{25A0C993-B13A-4EBC-9C3E-496D940E6B3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8673" name="LogoRes12_2">
          <a:extLst>
            <a:ext uri="{FF2B5EF4-FFF2-40B4-BE49-F238E27FC236}">
              <a16:creationId xmlns:a16="http://schemas.microsoft.com/office/drawing/2014/main" id="{4F7E8172-208F-4E95-AEFD-05CE3D4A19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8674" name="GRes12_2">
          <a:extLst>
            <a:ext uri="{FF2B5EF4-FFF2-40B4-BE49-F238E27FC236}">
              <a16:creationId xmlns:a16="http://schemas.microsoft.com/office/drawing/2014/main" id="{02D1F483-B3BB-493B-89F4-72CE39F22F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45900</xdr:colOff>
      <xdr:row>1</xdr:row>
      <xdr:rowOff>182250</xdr:rowOff>
    </xdr:to>
    <xdr:pic>
      <xdr:nvPicPr>
        <xdr:cNvPr id="29697" name="LogoRes12_3">
          <a:extLst>
            <a:ext uri="{FF2B5EF4-FFF2-40B4-BE49-F238E27FC236}">
              <a16:creationId xmlns:a16="http://schemas.microsoft.com/office/drawing/2014/main" id="{DF83CA64-8597-4371-A0DB-D8335547CE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32000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400050</xdr:colOff>
      <xdr:row>5</xdr:row>
      <xdr:rowOff>114300</xdr:rowOff>
    </xdr:from>
    <xdr:to>
      <xdr:col>11</xdr:col>
      <xdr:colOff>748050</xdr:colOff>
      <xdr:row>28</xdr:row>
      <xdr:rowOff>106800</xdr:rowOff>
    </xdr:to>
    <xdr:pic>
      <xdr:nvPicPr>
        <xdr:cNvPr id="29698" name="GRes12_3">
          <a:extLst>
            <a:ext uri="{FF2B5EF4-FFF2-40B4-BE49-F238E27FC236}">
              <a16:creationId xmlns:a16="http://schemas.microsoft.com/office/drawing/2014/main" id="{BD076D83-1EA7-43EA-B29F-DCD274760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67350" y="1238250"/>
          <a:ext cx="4158000" cy="4374000"/>
        </a:xfrm>
        <a:prstGeom prst="rect">
          <a:avLst/>
        </a:prstGeom>
        <a:noFill/>
        <a:ln w="12700">
          <a:solidFill>
            <a:srgbClr val="D8D8D8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773AB-D2A6-46B2-B52E-D8E86516D2AE}">
  <sheetPr>
    <pageSetUpPr fitToPage="1"/>
  </sheetPr>
  <dimension ref="G1:M28"/>
  <sheetViews>
    <sheetView tabSelected="1" workbookViewId="0"/>
  </sheetViews>
  <sheetFormatPr baseColWidth="10" defaultRowHeight="15" x14ac:dyDescent="0.25"/>
  <cols>
    <col min="12" max="12" width="1.7109375" customWidth="1"/>
  </cols>
  <sheetData>
    <row r="1" spans="7:13" ht="19.5" x14ac:dyDescent="0.3">
      <c r="H1" s="2" t="s">
        <v>0</v>
      </c>
      <c r="I1" s="2"/>
      <c r="J1" s="2"/>
      <c r="K1" s="2"/>
      <c r="L1" s="2"/>
      <c r="M1" s="2"/>
    </row>
    <row r="2" spans="7:13" ht="18.75" x14ac:dyDescent="0.3">
      <c r="H2" s="3" t="s">
        <v>1</v>
      </c>
      <c r="I2" s="3"/>
      <c r="J2" s="3"/>
      <c r="K2" s="3"/>
      <c r="L2" s="3"/>
      <c r="M2" s="3"/>
    </row>
    <row r="15" spans="7:13" ht="31.5" x14ac:dyDescent="0.5">
      <c r="G15" s="4" t="s">
        <v>2</v>
      </c>
    </row>
    <row r="16" spans="7:13" ht="23.25" x14ac:dyDescent="0.35">
      <c r="G16" s="5" t="s">
        <v>3</v>
      </c>
    </row>
    <row r="28" spans="13:13" x14ac:dyDescent="0.25">
      <c r="M28" s="7" t="s">
        <v>4</v>
      </c>
    </row>
  </sheetData>
  <mergeCells count="2">
    <mergeCell ref="H1:M1"/>
    <mergeCell ref="H2:M2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537FA-5D69-4F0C-98B4-21203E55BB6F}">
  <sheetPr>
    <pageSetUpPr fitToPage="1"/>
  </sheetPr>
  <dimension ref="B5:F33"/>
  <sheetViews>
    <sheetView workbookViewId="0"/>
  </sheetViews>
  <sheetFormatPr baseColWidth="10" defaultRowHeight="15" x14ac:dyDescent="0.25"/>
  <cols>
    <col min="12" max="12" width="1.7109375" customWidth="1"/>
  </cols>
  <sheetData>
    <row r="5" spans="2:6" ht="15.75" x14ac:dyDescent="0.25">
      <c r="F5" s="8" t="s">
        <v>5</v>
      </c>
    </row>
    <row r="7" spans="2:6" ht="15.75" x14ac:dyDescent="0.25">
      <c r="B7" s="9" t="str">
        <f>"0."</f>
        <v>0.</v>
      </c>
      <c r="C7" s="9" t="s">
        <v>20</v>
      </c>
    </row>
    <row r="8" spans="2:6" ht="15.75" x14ac:dyDescent="0.25">
      <c r="B8" s="9" t="str">
        <f>"1."</f>
        <v>1.</v>
      </c>
      <c r="C8" s="9" t="s">
        <v>21</v>
      </c>
    </row>
    <row r="9" spans="2:6" ht="15.75" x14ac:dyDescent="0.25">
      <c r="B9" s="10" t="s">
        <v>6</v>
      </c>
      <c r="C9" s="10" t="s">
        <v>22</v>
      </c>
    </row>
    <row r="10" spans="2:6" ht="15.75" x14ac:dyDescent="0.25">
      <c r="B10" s="9" t="str">
        <f>"2."</f>
        <v>2.</v>
      </c>
      <c r="C10" s="9" t="s">
        <v>23</v>
      </c>
    </row>
    <row r="11" spans="2:6" ht="15.75" x14ac:dyDescent="0.25">
      <c r="B11" s="9" t="str">
        <f>"3."</f>
        <v>3.</v>
      </c>
      <c r="C11" s="9" t="s">
        <v>24</v>
      </c>
    </row>
    <row r="12" spans="2:6" ht="15.75" x14ac:dyDescent="0.25">
      <c r="B12" s="9" t="str">
        <f>"4."</f>
        <v>4.</v>
      </c>
      <c r="C12" s="9" t="s">
        <v>25</v>
      </c>
    </row>
    <row r="13" spans="2:6" ht="15.75" x14ac:dyDescent="0.25">
      <c r="B13" s="10" t="s">
        <v>7</v>
      </c>
      <c r="C13" s="10" t="s">
        <v>26</v>
      </c>
    </row>
    <row r="14" spans="2:6" ht="15.75" x14ac:dyDescent="0.25">
      <c r="B14" s="9" t="str">
        <f>"5."</f>
        <v>5.</v>
      </c>
      <c r="C14" s="9" t="s">
        <v>27</v>
      </c>
    </row>
    <row r="15" spans="2:6" ht="15.75" x14ac:dyDescent="0.25">
      <c r="B15" s="9" t="str">
        <f>"6."</f>
        <v>6.</v>
      </c>
      <c r="C15" s="9" t="s">
        <v>28</v>
      </c>
    </row>
    <row r="16" spans="2:6" ht="15.75" x14ac:dyDescent="0.25">
      <c r="B16" s="10" t="s">
        <v>8</v>
      </c>
      <c r="C16" s="10" t="s">
        <v>29</v>
      </c>
    </row>
    <row r="17" spans="2:3" ht="15.75" x14ac:dyDescent="0.25">
      <c r="B17" s="9" t="str">
        <f>"7."</f>
        <v>7.</v>
      </c>
      <c r="C17" s="9" t="s">
        <v>30</v>
      </c>
    </row>
    <row r="18" spans="2:3" ht="15.75" x14ac:dyDescent="0.25">
      <c r="B18" s="9" t="str">
        <f>"8."</f>
        <v>8.</v>
      </c>
      <c r="C18" s="9" t="s">
        <v>31</v>
      </c>
    </row>
    <row r="19" spans="2:3" ht="15.75" x14ac:dyDescent="0.25">
      <c r="B19" s="10" t="s">
        <v>9</v>
      </c>
      <c r="C19" s="10" t="s">
        <v>32</v>
      </c>
    </row>
    <row r="20" spans="2:3" ht="15.75" x14ac:dyDescent="0.25">
      <c r="B20" s="9" t="str">
        <f>"9."</f>
        <v>9.</v>
      </c>
      <c r="C20" s="9" t="s">
        <v>33</v>
      </c>
    </row>
    <row r="21" spans="2:3" ht="15.75" x14ac:dyDescent="0.25">
      <c r="B21" s="10" t="s">
        <v>10</v>
      </c>
      <c r="C21" s="10" t="s">
        <v>34</v>
      </c>
    </row>
    <row r="22" spans="2:3" ht="15.75" x14ac:dyDescent="0.25">
      <c r="B22" s="9" t="str">
        <f>"10."</f>
        <v>10.</v>
      </c>
      <c r="C22" s="9" t="s">
        <v>35</v>
      </c>
    </row>
    <row r="23" spans="2:3" ht="15.75" x14ac:dyDescent="0.25">
      <c r="B23" s="10" t="s">
        <v>11</v>
      </c>
      <c r="C23" s="10" t="s">
        <v>36</v>
      </c>
    </row>
    <row r="24" spans="2:3" ht="15.75" x14ac:dyDescent="0.25">
      <c r="B24" s="10" t="s">
        <v>12</v>
      </c>
      <c r="C24" s="10" t="s">
        <v>37</v>
      </c>
    </row>
    <row r="25" spans="2:3" ht="15.75" x14ac:dyDescent="0.25">
      <c r="B25" s="10" t="s">
        <v>13</v>
      </c>
      <c r="C25" s="10" t="s">
        <v>38</v>
      </c>
    </row>
    <row r="26" spans="2:3" ht="15.75" x14ac:dyDescent="0.25">
      <c r="B26" s="10" t="s">
        <v>14</v>
      </c>
      <c r="C26" s="10" t="s">
        <v>39</v>
      </c>
    </row>
    <row r="27" spans="2:3" ht="15.75" x14ac:dyDescent="0.25">
      <c r="B27" s="9" t="str">
        <f>"11."</f>
        <v>11.</v>
      </c>
      <c r="C27" s="9" t="s">
        <v>40</v>
      </c>
    </row>
    <row r="28" spans="2:3" ht="15.75" x14ac:dyDescent="0.25">
      <c r="B28" s="10" t="s">
        <v>15</v>
      </c>
      <c r="C28" s="10" t="s">
        <v>41</v>
      </c>
    </row>
    <row r="29" spans="2:3" ht="15.75" x14ac:dyDescent="0.25">
      <c r="B29" s="9" t="s">
        <v>16</v>
      </c>
      <c r="C29" s="9" t="s">
        <v>42</v>
      </c>
    </row>
    <row r="30" spans="2:3" ht="15.75" x14ac:dyDescent="0.25">
      <c r="B30" s="9" t="s">
        <v>17</v>
      </c>
      <c r="C30" s="9" t="s">
        <v>43</v>
      </c>
    </row>
    <row r="31" spans="2:3" ht="15.75" x14ac:dyDescent="0.25">
      <c r="B31" s="9" t="str">
        <f>"13."</f>
        <v>13.</v>
      </c>
      <c r="C31" s="9" t="s">
        <v>44</v>
      </c>
    </row>
    <row r="32" spans="2:3" ht="15.75" x14ac:dyDescent="0.25">
      <c r="B32" s="10" t="s">
        <v>18</v>
      </c>
      <c r="C32" s="10" t="s">
        <v>45</v>
      </c>
    </row>
    <row r="33" spans="2:3" ht="15.75" x14ac:dyDescent="0.25">
      <c r="B33" s="10" t="s">
        <v>19</v>
      </c>
      <c r="C33" s="10" t="s">
        <v>46</v>
      </c>
    </row>
  </sheetData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3F3C1-8CD2-428C-AB8D-B77E332865D5}">
  <sheetPr>
    <pageSetUpPr fitToPage="1"/>
  </sheetPr>
  <dimension ref="A1:I39"/>
  <sheetViews>
    <sheetView workbookViewId="0"/>
  </sheetViews>
  <sheetFormatPr baseColWidth="10" defaultRowHeight="15" x14ac:dyDescent="0.25"/>
  <cols>
    <col min="1" max="1" width="30.5703125" bestFit="1" customWidth="1"/>
    <col min="2" max="2" width="16.5703125" bestFit="1" customWidth="1"/>
    <col min="3" max="3" width="29.42578125" bestFit="1" customWidth="1"/>
  </cols>
  <sheetData>
    <row r="1" spans="1:9" ht="22.5" customHeight="1" x14ac:dyDescent="0.35">
      <c r="D1" s="32" t="s">
        <v>85</v>
      </c>
    </row>
    <row r="4" spans="1:9" x14ac:dyDescent="0.25">
      <c r="F4" s="6"/>
      <c r="G4" s="6"/>
      <c r="I4" s="37" t="s">
        <v>90</v>
      </c>
    </row>
    <row r="6" spans="1:9" x14ac:dyDescent="0.25">
      <c r="A6" s="36" t="s">
        <v>89</v>
      </c>
      <c r="B6" s="1"/>
      <c r="C6" s="1"/>
      <c r="D6" s="34" t="s">
        <v>86</v>
      </c>
      <c r="E6" s="35"/>
      <c r="F6" s="34" t="s">
        <v>87</v>
      </c>
      <c r="G6" s="35"/>
      <c r="H6" s="34" t="s">
        <v>88</v>
      </c>
      <c r="I6" s="35"/>
    </row>
    <row r="7" spans="1:9" x14ac:dyDescent="0.25">
      <c r="A7" s="33"/>
      <c r="B7" s="33"/>
      <c r="C7" s="33"/>
      <c r="D7" s="31">
        <v>2019</v>
      </c>
      <c r="E7" s="31">
        <v>2020</v>
      </c>
      <c r="F7" s="31">
        <v>2019</v>
      </c>
      <c r="G7" s="31">
        <v>2020</v>
      </c>
      <c r="H7" s="31" t="s">
        <v>47</v>
      </c>
      <c r="I7" s="31" t="s">
        <v>50</v>
      </c>
    </row>
    <row r="8" spans="1:9" x14ac:dyDescent="0.25">
      <c r="A8" s="25" t="s">
        <v>56</v>
      </c>
      <c r="B8" s="25" t="s">
        <v>57</v>
      </c>
      <c r="C8" s="11" t="s">
        <v>58</v>
      </c>
      <c r="D8" s="29">
        <v>15419568</v>
      </c>
      <c r="E8" s="29">
        <v>13244769</v>
      </c>
      <c r="F8" s="29">
        <v>142353753</v>
      </c>
      <c r="G8" s="29">
        <v>127223222</v>
      </c>
      <c r="H8" s="29">
        <v>-15130531</v>
      </c>
      <c r="I8" s="30">
        <v>-10.63</v>
      </c>
    </row>
    <row r="9" spans="1:9" x14ac:dyDescent="0.25">
      <c r="A9" s="26"/>
      <c r="B9" s="28"/>
      <c r="C9" s="11" t="s">
        <v>59</v>
      </c>
      <c r="D9" s="29">
        <v>8176343</v>
      </c>
      <c r="E9" s="29">
        <v>7336432</v>
      </c>
      <c r="F9" s="29">
        <v>68510185</v>
      </c>
      <c r="G9" s="29">
        <v>56061268</v>
      </c>
      <c r="H9" s="29">
        <v>-12448917</v>
      </c>
      <c r="I9" s="30">
        <v>-18.170000000000002</v>
      </c>
    </row>
    <row r="10" spans="1:9" x14ac:dyDescent="0.25">
      <c r="A10" s="26"/>
      <c r="B10" s="25" t="s">
        <v>60</v>
      </c>
      <c r="C10" s="11" t="s">
        <v>61</v>
      </c>
      <c r="D10" s="29">
        <v>6239380</v>
      </c>
      <c r="E10" s="29">
        <v>5415955</v>
      </c>
      <c r="F10" s="29">
        <v>59319841</v>
      </c>
      <c r="G10" s="29">
        <v>50101322</v>
      </c>
      <c r="H10" s="29">
        <v>-9218519</v>
      </c>
      <c r="I10" s="30">
        <v>-15.54</v>
      </c>
    </row>
    <row r="11" spans="1:9" x14ac:dyDescent="0.25">
      <c r="A11" s="26"/>
      <c r="B11" s="26"/>
      <c r="C11" s="11" t="s">
        <v>62</v>
      </c>
      <c r="D11" s="29">
        <v>15745410</v>
      </c>
      <c r="E11" s="29">
        <v>16560680</v>
      </c>
      <c r="F11" s="29">
        <v>148269438</v>
      </c>
      <c r="G11" s="29">
        <v>141177855</v>
      </c>
      <c r="H11" s="29">
        <v>-7091583</v>
      </c>
      <c r="I11" s="30">
        <v>-4.78</v>
      </c>
    </row>
    <row r="12" spans="1:9" x14ac:dyDescent="0.25">
      <c r="A12" s="28"/>
      <c r="B12" s="28"/>
      <c r="C12" s="11" t="s">
        <v>49</v>
      </c>
      <c r="D12" s="29">
        <v>21984790</v>
      </c>
      <c r="E12" s="29">
        <v>21976635</v>
      </c>
      <c r="F12" s="29">
        <v>207589279</v>
      </c>
      <c r="G12" s="29">
        <v>191279177</v>
      </c>
      <c r="H12" s="29">
        <v>-16310102</v>
      </c>
      <c r="I12" s="30">
        <v>-7.86</v>
      </c>
    </row>
    <row r="13" spans="1:9" x14ac:dyDescent="0.25">
      <c r="A13" s="20"/>
      <c r="B13" s="20"/>
      <c r="C13" s="22" t="s">
        <v>49</v>
      </c>
      <c r="D13" s="23">
        <v>45580701</v>
      </c>
      <c r="E13" s="23">
        <v>42557836</v>
      </c>
      <c r="F13" s="23">
        <v>418453217</v>
      </c>
      <c r="G13" s="23">
        <v>374563667</v>
      </c>
      <c r="H13" s="23">
        <v>-43889550</v>
      </c>
      <c r="I13" s="24">
        <v>-10.49</v>
      </c>
    </row>
    <row r="14" spans="1:9" x14ac:dyDescent="0.25">
      <c r="A14" s="25" t="s">
        <v>51</v>
      </c>
      <c r="B14" s="21" t="s">
        <v>27</v>
      </c>
      <c r="C14" s="11" t="s">
        <v>52</v>
      </c>
      <c r="D14" s="29">
        <v>17364</v>
      </c>
      <c r="E14" s="29">
        <v>13612</v>
      </c>
      <c r="F14" s="29">
        <v>154798</v>
      </c>
      <c r="G14" s="29">
        <v>131809</v>
      </c>
      <c r="H14" s="29">
        <v>-22989</v>
      </c>
      <c r="I14" s="30">
        <v>-14.85</v>
      </c>
    </row>
    <row r="15" spans="1:9" x14ac:dyDescent="0.25">
      <c r="A15" s="26"/>
      <c r="B15" s="25" t="s">
        <v>28</v>
      </c>
      <c r="C15" s="11" t="s">
        <v>53</v>
      </c>
      <c r="D15" s="29">
        <v>693006</v>
      </c>
      <c r="E15" s="29">
        <v>545189</v>
      </c>
      <c r="F15" s="29">
        <v>6097967</v>
      </c>
      <c r="G15" s="29">
        <v>4909699</v>
      </c>
      <c r="H15" s="29">
        <v>-1188268</v>
      </c>
      <c r="I15" s="30">
        <v>-19.489999999999998</v>
      </c>
    </row>
    <row r="16" spans="1:9" x14ac:dyDescent="0.25">
      <c r="A16" s="26"/>
      <c r="B16" s="28"/>
      <c r="C16" s="11" t="s">
        <v>54</v>
      </c>
      <c r="D16" s="29">
        <v>201731</v>
      </c>
      <c r="E16" s="29">
        <v>97264</v>
      </c>
      <c r="F16" s="29">
        <v>1545956</v>
      </c>
      <c r="G16" s="29">
        <v>996895</v>
      </c>
      <c r="H16" s="29">
        <v>-549061</v>
      </c>
      <c r="I16" s="30">
        <v>-35.520000000000003</v>
      </c>
    </row>
    <row r="17" spans="1:9" x14ac:dyDescent="0.25">
      <c r="A17" s="28"/>
      <c r="B17" s="21" t="s">
        <v>30</v>
      </c>
      <c r="C17" s="11" t="s">
        <v>55</v>
      </c>
      <c r="D17" s="29">
        <v>157975</v>
      </c>
      <c r="E17" s="29">
        <v>135551</v>
      </c>
      <c r="F17" s="29">
        <v>1882131</v>
      </c>
      <c r="G17" s="29">
        <v>1442405</v>
      </c>
      <c r="H17" s="29">
        <v>-439726</v>
      </c>
      <c r="I17" s="30">
        <v>-23.36</v>
      </c>
    </row>
    <row r="18" spans="1:9" x14ac:dyDescent="0.25">
      <c r="A18" s="17"/>
      <c r="B18" s="17"/>
      <c r="C18" s="22" t="s">
        <v>49</v>
      </c>
      <c r="D18" s="23">
        <v>1070076</v>
      </c>
      <c r="E18" s="23">
        <v>791616</v>
      </c>
      <c r="F18" s="23">
        <v>9680852</v>
      </c>
      <c r="G18" s="23">
        <v>7480808</v>
      </c>
      <c r="H18" s="23">
        <v>-2200044</v>
      </c>
      <c r="I18" s="24">
        <v>-22.73</v>
      </c>
    </row>
    <row r="19" spans="1:9" x14ac:dyDescent="0.25">
      <c r="A19" s="18"/>
      <c r="B19" s="18"/>
      <c r="C19" s="14" t="s">
        <v>48</v>
      </c>
      <c r="D19" s="15">
        <v>46650777</v>
      </c>
      <c r="E19" s="15">
        <v>43349452</v>
      </c>
      <c r="F19" s="15">
        <v>428134069</v>
      </c>
      <c r="G19" s="15">
        <v>382044475</v>
      </c>
      <c r="H19" s="15">
        <v>-46089594</v>
      </c>
      <c r="I19" s="16">
        <v>-10.77</v>
      </c>
    </row>
    <row r="20" spans="1:9" x14ac:dyDescent="0.25">
      <c r="A20" s="17"/>
      <c r="B20" s="17"/>
      <c r="I20" s="13"/>
    </row>
    <row r="21" spans="1:9" x14ac:dyDescent="0.25">
      <c r="A21" s="25" t="s">
        <v>63</v>
      </c>
      <c r="B21" s="25" t="s">
        <v>64</v>
      </c>
      <c r="C21" s="11" t="s">
        <v>65</v>
      </c>
      <c r="D21" s="29">
        <v>12426585</v>
      </c>
      <c r="E21" s="29">
        <v>13339968</v>
      </c>
      <c r="F21" s="29">
        <v>118154555</v>
      </c>
      <c r="G21" s="29">
        <v>113338061</v>
      </c>
      <c r="H21" s="29">
        <v>-4816494</v>
      </c>
      <c r="I21" s="30">
        <v>-4.08</v>
      </c>
    </row>
    <row r="22" spans="1:9" x14ac:dyDescent="0.25">
      <c r="A22" s="26"/>
      <c r="B22" s="28"/>
      <c r="C22" s="11" t="s">
        <v>66</v>
      </c>
      <c r="D22" s="29">
        <v>9464527</v>
      </c>
      <c r="E22" s="29">
        <v>10577162</v>
      </c>
      <c r="F22" s="29">
        <v>90812929</v>
      </c>
      <c r="G22" s="29">
        <v>88531180</v>
      </c>
      <c r="H22" s="29">
        <v>-2281749</v>
      </c>
      <c r="I22" s="30">
        <v>-2.5099999999999998</v>
      </c>
    </row>
    <row r="23" spans="1:9" x14ac:dyDescent="0.25">
      <c r="A23" s="26"/>
      <c r="B23" s="25" t="s">
        <v>33</v>
      </c>
      <c r="C23" s="11" t="s">
        <v>67</v>
      </c>
      <c r="D23" s="29">
        <v>5107451</v>
      </c>
      <c r="E23" s="29">
        <v>4612704</v>
      </c>
      <c r="F23" s="29">
        <v>49206485</v>
      </c>
      <c r="G23" s="29">
        <v>41661784</v>
      </c>
      <c r="H23" s="29">
        <v>-7544701</v>
      </c>
      <c r="I23" s="30">
        <v>-15.33</v>
      </c>
    </row>
    <row r="24" spans="1:9" x14ac:dyDescent="0.25">
      <c r="A24" s="26"/>
      <c r="B24" s="28"/>
      <c r="C24" s="11" t="s">
        <v>68</v>
      </c>
      <c r="D24" s="29">
        <v>124245</v>
      </c>
      <c r="E24" s="29">
        <v>115313</v>
      </c>
      <c r="F24" s="29">
        <v>1191295</v>
      </c>
      <c r="G24" s="29">
        <v>1026337</v>
      </c>
      <c r="H24" s="29">
        <v>-164958</v>
      </c>
      <c r="I24" s="30">
        <v>-13.85</v>
      </c>
    </row>
    <row r="25" spans="1:9" x14ac:dyDescent="0.25">
      <c r="A25" s="26"/>
      <c r="B25" s="25" t="s">
        <v>69</v>
      </c>
      <c r="C25" s="11" t="s">
        <v>70</v>
      </c>
      <c r="D25" s="29">
        <v>1427901</v>
      </c>
      <c r="E25" s="29">
        <v>1425791</v>
      </c>
      <c r="F25" s="29">
        <v>13244591</v>
      </c>
      <c r="G25" s="29">
        <v>12235076</v>
      </c>
      <c r="H25" s="29">
        <v>-1009514</v>
      </c>
      <c r="I25" s="30">
        <v>-7.62</v>
      </c>
    </row>
    <row r="26" spans="1:9" x14ac:dyDescent="0.25">
      <c r="A26" s="26"/>
      <c r="B26" s="26"/>
      <c r="C26" s="11" t="s">
        <v>71</v>
      </c>
      <c r="D26" s="29">
        <v>756901</v>
      </c>
      <c r="E26" s="29">
        <v>797460</v>
      </c>
      <c r="F26" s="29">
        <v>7145545</v>
      </c>
      <c r="G26" s="29">
        <v>6790459</v>
      </c>
      <c r="H26" s="29">
        <v>-355086</v>
      </c>
      <c r="I26" s="30">
        <v>-4.97</v>
      </c>
    </row>
    <row r="27" spans="1:9" x14ac:dyDescent="0.25">
      <c r="A27" s="26"/>
      <c r="B27" s="26"/>
      <c r="C27" s="11" t="s">
        <v>72</v>
      </c>
      <c r="D27" s="29">
        <v>160258</v>
      </c>
      <c r="E27" s="29">
        <v>150796</v>
      </c>
      <c r="F27" s="29">
        <v>1506258</v>
      </c>
      <c r="G27" s="29">
        <v>1336708</v>
      </c>
      <c r="H27" s="29">
        <v>-169550</v>
      </c>
      <c r="I27" s="30">
        <v>-11.26</v>
      </c>
    </row>
    <row r="28" spans="1:9" x14ac:dyDescent="0.25">
      <c r="A28" s="26"/>
      <c r="B28" s="26"/>
      <c r="C28" s="11" t="s">
        <v>73</v>
      </c>
      <c r="D28" s="29">
        <v>510743</v>
      </c>
      <c r="E28" s="29">
        <v>477535</v>
      </c>
      <c r="F28" s="29">
        <v>4592787</v>
      </c>
      <c r="G28" s="29">
        <v>4107909</v>
      </c>
      <c r="H28" s="29">
        <v>-484878</v>
      </c>
      <c r="I28" s="30">
        <v>-10.56</v>
      </c>
    </row>
    <row r="29" spans="1:9" x14ac:dyDescent="0.25">
      <c r="A29" s="26"/>
      <c r="B29" s="28"/>
      <c r="C29" s="11" t="s">
        <v>74</v>
      </c>
      <c r="D29" s="29">
        <v>671000</v>
      </c>
      <c r="E29" s="29">
        <v>628331</v>
      </c>
      <c r="F29" s="29">
        <v>6099045</v>
      </c>
      <c r="G29" s="29">
        <v>5444617</v>
      </c>
      <c r="H29" s="29">
        <v>-654428</v>
      </c>
      <c r="I29" s="30">
        <v>-10.73</v>
      </c>
    </row>
    <row r="30" spans="1:9" x14ac:dyDescent="0.25">
      <c r="A30" s="26"/>
      <c r="B30" s="25" t="s">
        <v>75</v>
      </c>
      <c r="C30" s="11" t="s">
        <v>76</v>
      </c>
      <c r="D30" s="29">
        <v>3802242</v>
      </c>
      <c r="E30" s="29">
        <v>1194101</v>
      </c>
      <c r="F30" s="29">
        <v>29777831</v>
      </c>
      <c r="G30" s="29">
        <v>11018669</v>
      </c>
      <c r="H30" s="29">
        <v>-18759162</v>
      </c>
      <c r="I30" s="30">
        <v>-63</v>
      </c>
    </row>
    <row r="31" spans="1:9" x14ac:dyDescent="0.25">
      <c r="A31" s="26"/>
      <c r="B31" s="28"/>
      <c r="C31" s="11" t="s">
        <v>77</v>
      </c>
      <c r="D31" s="29">
        <v>1076262</v>
      </c>
      <c r="E31" s="29">
        <v>968</v>
      </c>
      <c r="F31" s="29">
        <v>7781492</v>
      </c>
      <c r="G31" s="29">
        <v>1297578</v>
      </c>
      <c r="H31" s="29">
        <v>-6483914</v>
      </c>
      <c r="I31" s="30">
        <v>-83.32</v>
      </c>
    </row>
    <row r="32" spans="1:9" x14ac:dyDescent="0.25">
      <c r="A32" s="26"/>
      <c r="B32" s="25" t="s">
        <v>78</v>
      </c>
      <c r="C32" s="11" t="s">
        <v>79</v>
      </c>
      <c r="D32" s="29">
        <v>594623</v>
      </c>
      <c r="E32" s="29">
        <v>330474</v>
      </c>
      <c r="F32" s="29">
        <v>4713185</v>
      </c>
      <c r="G32" s="29">
        <v>2461538</v>
      </c>
      <c r="H32" s="29">
        <v>-2251647</v>
      </c>
      <c r="I32" s="30">
        <v>-47.77</v>
      </c>
    </row>
    <row r="33" spans="1:9" x14ac:dyDescent="0.25">
      <c r="A33" s="26"/>
      <c r="B33" s="28"/>
      <c r="C33" s="11" t="s">
        <v>80</v>
      </c>
      <c r="D33" s="29">
        <v>255046</v>
      </c>
      <c r="E33" s="29">
        <v>215601</v>
      </c>
      <c r="F33" s="29">
        <v>2486400</v>
      </c>
      <c r="G33" s="29">
        <v>1663077</v>
      </c>
      <c r="H33" s="29">
        <v>-823323</v>
      </c>
      <c r="I33" s="30">
        <v>-33.11</v>
      </c>
    </row>
    <row r="34" spans="1:9" x14ac:dyDescent="0.25">
      <c r="A34" s="26"/>
      <c r="B34" s="25" t="s">
        <v>81</v>
      </c>
      <c r="C34" s="11" t="s">
        <v>82</v>
      </c>
      <c r="D34" s="29">
        <v>16278</v>
      </c>
      <c r="E34" s="29">
        <v>11055</v>
      </c>
      <c r="F34" s="29">
        <v>132017</v>
      </c>
      <c r="G34" s="29">
        <v>88361</v>
      </c>
      <c r="H34" s="29">
        <v>-43656</v>
      </c>
      <c r="I34" s="30">
        <v>-33.07</v>
      </c>
    </row>
    <row r="35" spans="1:9" x14ac:dyDescent="0.25">
      <c r="A35" s="26"/>
      <c r="B35" s="26"/>
      <c r="C35" s="11" t="s">
        <v>83</v>
      </c>
      <c r="D35" s="29">
        <v>212436219</v>
      </c>
      <c r="E35" s="29">
        <v>147471559</v>
      </c>
      <c r="F35" s="29">
        <v>1787276763</v>
      </c>
      <c r="G35" s="29">
        <v>1340227515</v>
      </c>
      <c r="H35" s="29">
        <v>-447049248</v>
      </c>
      <c r="I35" s="30">
        <v>-25.01</v>
      </c>
    </row>
    <row r="36" spans="1:9" x14ac:dyDescent="0.25">
      <c r="A36" s="28"/>
      <c r="B36" s="27"/>
      <c r="C36" s="11" t="s">
        <v>84</v>
      </c>
      <c r="D36" s="12">
        <v>395</v>
      </c>
      <c r="E36" s="12">
        <v>17</v>
      </c>
      <c r="F36" s="12">
        <v>2942</v>
      </c>
      <c r="G36" s="12">
        <v>620</v>
      </c>
      <c r="H36" s="12">
        <v>-2322</v>
      </c>
      <c r="I36" s="12">
        <v>-78.930000000000007</v>
      </c>
    </row>
    <row r="38" spans="1:9" x14ac:dyDescent="0.25">
      <c r="A38" s="38" t="s">
        <v>91</v>
      </c>
    </row>
    <row r="39" spans="1:9" x14ac:dyDescent="0.25">
      <c r="A39" s="38" t="s">
        <v>92</v>
      </c>
    </row>
  </sheetData>
  <mergeCells count="16">
    <mergeCell ref="B32:B33"/>
    <mergeCell ref="B34:B36"/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3:B24"/>
    <mergeCell ref="B25:B29"/>
    <mergeCell ref="B30:B31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C8924-EC83-42AB-B79A-4E05F20C6B8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1190136</v>
      </c>
      <c r="C7" s="48">
        <v>706491</v>
      </c>
      <c r="D7" s="48">
        <v>9835321</v>
      </c>
      <c r="E7" s="48">
        <v>8007306</v>
      </c>
      <c r="F7" s="49">
        <v>-18.59</v>
      </c>
      <c r="G7" s="13"/>
      <c r="H7" s="13"/>
      <c r="I7" s="13"/>
    </row>
    <row r="8" spans="1:12" x14ac:dyDescent="0.25">
      <c r="A8" s="50" t="s">
        <v>95</v>
      </c>
      <c r="B8" s="51">
        <v>209044</v>
      </c>
      <c r="C8" s="51">
        <v>221882</v>
      </c>
      <c r="D8" s="51">
        <v>2215509</v>
      </c>
      <c r="E8" s="51">
        <v>1969068</v>
      </c>
      <c r="F8" s="52">
        <v>-11.12</v>
      </c>
      <c r="G8" s="13"/>
      <c r="H8" s="13"/>
      <c r="I8" s="13"/>
    </row>
    <row r="9" spans="1:12" x14ac:dyDescent="0.25">
      <c r="A9" s="47" t="s">
        <v>96</v>
      </c>
      <c r="B9" s="48">
        <v>468231</v>
      </c>
      <c r="C9" s="48">
        <v>448115</v>
      </c>
      <c r="D9" s="48">
        <v>4389681</v>
      </c>
      <c r="E9" s="48">
        <v>3349151</v>
      </c>
      <c r="F9" s="49">
        <v>-23.7</v>
      </c>
      <c r="G9" s="13"/>
      <c r="H9" s="13"/>
      <c r="I9" s="13"/>
    </row>
    <row r="10" spans="1:12" x14ac:dyDescent="0.25">
      <c r="A10" s="50" t="s">
        <v>97</v>
      </c>
      <c r="B10" s="51">
        <v>401506</v>
      </c>
      <c r="C10" s="51">
        <v>356428</v>
      </c>
      <c r="D10" s="51">
        <v>3905598</v>
      </c>
      <c r="E10" s="51">
        <v>3063038</v>
      </c>
      <c r="F10" s="52">
        <v>-21.57</v>
      </c>
      <c r="G10" s="13"/>
      <c r="H10" s="13"/>
      <c r="I10" s="13"/>
    </row>
    <row r="11" spans="1:12" x14ac:dyDescent="0.25">
      <c r="A11" s="47" t="s">
        <v>98</v>
      </c>
      <c r="B11" s="48">
        <v>8709906</v>
      </c>
      <c r="C11" s="48">
        <v>8793298</v>
      </c>
      <c r="D11" s="48">
        <v>82940598</v>
      </c>
      <c r="E11" s="48">
        <v>79825787</v>
      </c>
      <c r="F11" s="49">
        <v>-3.76</v>
      </c>
      <c r="G11" s="13"/>
      <c r="H11" s="13"/>
      <c r="I11" s="13"/>
    </row>
    <row r="12" spans="1:12" x14ac:dyDescent="0.25">
      <c r="A12" s="50" t="s">
        <v>99</v>
      </c>
      <c r="B12" s="51">
        <v>468531</v>
      </c>
      <c r="C12" s="51">
        <v>351352</v>
      </c>
      <c r="D12" s="51">
        <v>3335479</v>
      </c>
      <c r="E12" s="51">
        <v>3243731</v>
      </c>
      <c r="F12" s="52">
        <v>-2.75</v>
      </c>
      <c r="G12" s="13"/>
      <c r="H12" s="13"/>
      <c r="I12" s="13"/>
    </row>
    <row r="13" spans="1:12" x14ac:dyDescent="0.25">
      <c r="A13" s="47" t="s">
        <v>100</v>
      </c>
      <c r="B13" s="48">
        <v>1376073</v>
      </c>
      <c r="C13" s="48">
        <v>991641</v>
      </c>
      <c r="D13" s="48">
        <v>13256529</v>
      </c>
      <c r="E13" s="48">
        <v>9329223</v>
      </c>
      <c r="F13" s="49">
        <v>-29.63</v>
      </c>
      <c r="G13" s="13"/>
      <c r="H13" s="13"/>
      <c r="I13" s="13"/>
    </row>
    <row r="14" spans="1:12" x14ac:dyDescent="0.25">
      <c r="A14" s="50" t="s">
        <v>101</v>
      </c>
      <c r="B14" s="51">
        <v>5658755</v>
      </c>
      <c r="C14" s="51">
        <v>4684428</v>
      </c>
      <c r="D14" s="51">
        <v>51954658</v>
      </c>
      <c r="E14" s="51">
        <v>42421982</v>
      </c>
      <c r="F14" s="52">
        <v>-18.350000000000001</v>
      </c>
      <c r="G14" s="13"/>
      <c r="H14" s="13"/>
      <c r="I14" s="13"/>
    </row>
    <row r="15" spans="1:12" x14ac:dyDescent="0.25">
      <c r="A15" s="47" t="s">
        <v>102</v>
      </c>
      <c r="B15" s="48">
        <v>3192439</v>
      </c>
      <c r="C15" s="48">
        <v>2295460</v>
      </c>
      <c r="D15" s="48">
        <v>26581844</v>
      </c>
      <c r="E15" s="48">
        <v>23655122</v>
      </c>
      <c r="F15" s="49">
        <v>-11.01</v>
      </c>
      <c r="G15" s="13"/>
      <c r="H15" s="13"/>
      <c r="I15" s="13"/>
    </row>
    <row r="16" spans="1:12" x14ac:dyDescent="0.25">
      <c r="A16" s="50" t="s">
        <v>103</v>
      </c>
      <c r="B16" s="51">
        <v>2738692</v>
      </c>
      <c r="C16" s="51">
        <v>2921967</v>
      </c>
      <c r="D16" s="51">
        <v>25900643</v>
      </c>
      <c r="E16" s="51">
        <v>25220016</v>
      </c>
      <c r="F16" s="52">
        <v>-2.63</v>
      </c>
      <c r="G16" s="13"/>
      <c r="H16" s="13"/>
      <c r="I16" s="13"/>
    </row>
    <row r="17" spans="1:9" x14ac:dyDescent="0.25">
      <c r="A17" s="47" t="s">
        <v>104</v>
      </c>
      <c r="B17" s="48">
        <v>1783598</v>
      </c>
      <c r="C17" s="48">
        <v>1724656</v>
      </c>
      <c r="D17" s="48">
        <v>15540493</v>
      </c>
      <c r="E17" s="48">
        <v>14066008</v>
      </c>
      <c r="F17" s="49">
        <v>-9.49</v>
      </c>
      <c r="G17" s="13"/>
      <c r="H17" s="13"/>
      <c r="I17" s="13"/>
    </row>
    <row r="18" spans="1:9" x14ac:dyDescent="0.25">
      <c r="A18" s="50" t="s">
        <v>105</v>
      </c>
      <c r="B18" s="51">
        <v>180874</v>
      </c>
      <c r="C18" s="51">
        <v>144608</v>
      </c>
      <c r="D18" s="51">
        <v>1940515</v>
      </c>
      <c r="E18" s="51">
        <v>1440743</v>
      </c>
      <c r="F18" s="52">
        <v>-25.75</v>
      </c>
      <c r="G18" s="13"/>
      <c r="H18" s="13"/>
      <c r="I18" s="13"/>
    </row>
    <row r="19" spans="1:9" x14ac:dyDescent="0.25">
      <c r="A19" s="47" t="s">
        <v>106</v>
      </c>
      <c r="B19" s="48">
        <v>978590</v>
      </c>
      <c r="C19" s="48">
        <v>893922</v>
      </c>
      <c r="D19" s="48">
        <v>8865167</v>
      </c>
      <c r="E19" s="48">
        <v>7814346</v>
      </c>
      <c r="F19" s="49">
        <v>-11.85</v>
      </c>
      <c r="G19" s="13"/>
      <c r="H19" s="13"/>
      <c r="I19" s="13"/>
    </row>
    <row r="20" spans="1:9" x14ac:dyDescent="0.25">
      <c r="A20" s="50" t="s">
        <v>107</v>
      </c>
      <c r="B20" s="51">
        <v>1334725</v>
      </c>
      <c r="C20" s="51">
        <v>1242458</v>
      </c>
      <c r="D20" s="51">
        <v>13464537</v>
      </c>
      <c r="E20" s="51">
        <v>11563954</v>
      </c>
      <c r="F20" s="52">
        <v>-14.12</v>
      </c>
      <c r="G20" s="13"/>
      <c r="H20" s="13"/>
      <c r="I20" s="13"/>
    </row>
    <row r="21" spans="1:9" x14ac:dyDescent="0.25">
      <c r="A21" s="47" t="s">
        <v>108</v>
      </c>
      <c r="B21" s="48">
        <v>2872370</v>
      </c>
      <c r="C21" s="48">
        <v>2349584</v>
      </c>
      <c r="D21" s="48">
        <v>26150950</v>
      </c>
      <c r="E21" s="48">
        <v>23155185</v>
      </c>
      <c r="F21" s="49">
        <v>-11.46</v>
      </c>
      <c r="G21" s="13"/>
      <c r="H21" s="13"/>
      <c r="I21" s="13"/>
    </row>
    <row r="22" spans="1:9" x14ac:dyDescent="0.25">
      <c r="A22" s="50" t="s">
        <v>109</v>
      </c>
      <c r="B22" s="51">
        <v>2333408</v>
      </c>
      <c r="C22" s="51">
        <v>2279080</v>
      </c>
      <c r="D22" s="51">
        <v>19922499</v>
      </c>
      <c r="E22" s="51">
        <v>19154222</v>
      </c>
      <c r="F22" s="52">
        <v>-3.86</v>
      </c>
      <c r="G22" s="13"/>
      <c r="H22" s="13"/>
      <c r="I22" s="13"/>
    </row>
    <row r="23" spans="1:9" x14ac:dyDescent="0.25">
      <c r="A23" s="47" t="s">
        <v>110</v>
      </c>
      <c r="B23" s="48">
        <v>374017</v>
      </c>
      <c r="C23" s="48">
        <v>224636</v>
      </c>
      <c r="D23" s="48">
        <v>2609651</v>
      </c>
      <c r="E23" s="48">
        <v>1973018</v>
      </c>
      <c r="F23" s="49">
        <v>-24.4</v>
      </c>
      <c r="G23" s="13"/>
      <c r="H23" s="13"/>
      <c r="I23" s="13"/>
    </row>
    <row r="24" spans="1:9" x14ac:dyDescent="0.25">
      <c r="A24" s="50" t="s">
        <v>111</v>
      </c>
      <c r="B24" s="51">
        <v>220156</v>
      </c>
      <c r="C24" s="51">
        <v>226524</v>
      </c>
      <c r="D24" s="51">
        <v>1825463</v>
      </c>
      <c r="E24" s="51">
        <v>1554670</v>
      </c>
      <c r="F24" s="52">
        <v>-14.83</v>
      </c>
      <c r="G24" s="13"/>
      <c r="H24" s="13"/>
      <c r="I24" s="13"/>
    </row>
    <row r="25" spans="1:9" x14ac:dyDescent="0.25">
      <c r="A25" s="47" t="s">
        <v>112</v>
      </c>
      <c r="B25" s="48">
        <v>67904</v>
      </c>
      <c r="C25" s="48">
        <v>59152</v>
      </c>
      <c r="D25" s="48">
        <v>643602</v>
      </c>
      <c r="E25" s="48">
        <v>469298</v>
      </c>
      <c r="F25" s="49">
        <v>-27.08</v>
      </c>
      <c r="G25" s="13"/>
      <c r="H25" s="13"/>
      <c r="I25" s="13"/>
    </row>
    <row r="26" spans="1:9" x14ac:dyDescent="0.25">
      <c r="A26" s="50" t="s">
        <v>113</v>
      </c>
      <c r="B26" s="51">
        <v>201880</v>
      </c>
      <c r="C26" s="51">
        <v>187534</v>
      </c>
      <c r="D26" s="51">
        <v>2075547</v>
      </c>
      <c r="E26" s="51">
        <v>1697837</v>
      </c>
      <c r="F26" s="52">
        <v>-18.2</v>
      </c>
      <c r="G26" s="13"/>
      <c r="H26" s="13"/>
      <c r="I26" s="13"/>
    </row>
    <row r="27" spans="1:9" x14ac:dyDescent="0.25">
      <c r="A27" s="47" t="s">
        <v>114</v>
      </c>
      <c r="B27" s="48">
        <v>237467</v>
      </c>
      <c r="C27" s="48">
        <v>274857</v>
      </c>
      <c r="D27" s="48">
        <v>2383002</v>
      </c>
      <c r="E27" s="48">
        <v>2057243</v>
      </c>
      <c r="F27" s="49">
        <v>-13.67</v>
      </c>
      <c r="G27" s="13"/>
      <c r="H27" s="13"/>
      <c r="I27" s="13"/>
    </row>
    <row r="28" spans="1:9" x14ac:dyDescent="0.25">
      <c r="A28" s="50" t="s">
        <v>115</v>
      </c>
      <c r="B28" s="51">
        <v>1065004</v>
      </c>
      <c r="C28" s="51">
        <v>835346</v>
      </c>
      <c r="D28" s="51">
        <v>9470737</v>
      </c>
      <c r="E28" s="51">
        <v>8393325</v>
      </c>
      <c r="F28" s="52">
        <v>-11.38</v>
      </c>
      <c r="G28" s="13"/>
      <c r="H28" s="13"/>
      <c r="I28" s="13"/>
    </row>
    <row r="29" spans="1:9" x14ac:dyDescent="0.25">
      <c r="A29" s="47" t="s">
        <v>116</v>
      </c>
      <c r="B29" s="48">
        <v>548614</v>
      </c>
      <c r="C29" s="48">
        <v>669892</v>
      </c>
      <c r="D29" s="48">
        <v>4846893</v>
      </c>
      <c r="E29" s="48">
        <v>4160883</v>
      </c>
      <c r="F29" s="49">
        <v>-14.15</v>
      </c>
      <c r="G29" s="13"/>
      <c r="H29" s="13"/>
      <c r="I29" s="13"/>
    </row>
    <row r="30" spans="1:9" x14ac:dyDescent="0.25">
      <c r="A30" s="50" t="s">
        <v>117</v>
      </c>
      <c r="B30" s="51">
        <v>384455</v>
      </c>
      <c r="C30" s="51">
        <v>367869</v>
      </c>
      <c r="D30" s="51">
        <v>3135989</v>
      </c>
      <c r="E30" s="51">
        <v>3043968</v>
      </c>
      <c r="F30" s="52">
        <v>-2.93</v>
      </c>
      <c r="G30" s="13"/>
      <c r="H30" s="13"/>
      <c r="I30" s="13"/>
    </row>
    <row r="31" spans="1:9" x14ac:dyDescent="0.25">
      <c r="A31" s="47" t="s">
        <v>118</v>
      </c>
      <c r="B31" s="48">
        <v>2827750</v>
      </c>
      <c r="C31" s="48">
        <v>2546301</v>
      </c>
      <c r="D31" s="48">
        <v>25086825</v>
      </c>
      <c r="E31" s="48">
        <v>19013779</v>
      </c>
      <c r="F31" s="49">
        <v>-24.21</v>
      </c>
      <c r="G31" s="13"/>
      <c r="H31" s="13"/>
      <c r="I31" s="13"/>
    </row>
    <row r="32" spans="1:9" x14ac:dyDescent="0.25">
      <c r="A32" s="50" t="s">
        <v>119</v>
      </c>
      <c r="B32" s="51">
        <v>6313899</v>
      </c>
      <c r="C32" s="51">
        <v>7032374</v>
      </c>
      <c r="D32" s="51">
        <v>61626952</v>
      </c>
      <c r="E32" s="51">
        <v>58383863</v>
      </c>
      <c r="F32" s="52">
        <v>-5.26</v>
      </c>
      <c r="G32" s="13"/>
      <c r="H32" s="13"/>
      <c r="I32" s="13"/>
    </row>
    <row r="33" spans="1:9" x14ac:dyDescent="0.25">
      <c r="A33" s="47" t="s">
        <v>120</v>
      </c>
      <c r="B33" s="48">
        <v>363234</v>
      </c>
      <c r="C33" s="48">
        <v>417541</v>
      </c>
      <c r="D33" s="48">
        <v>3235579</v>
      </c>
      <c r="E33" s="48">
        <v>3149825</v>
      </c>
      <c r="F33" s="49">
        <v>-2.65</v>
      </c>
      <c r="G33" s="13"/>
      <c r="H33" s="13"/>
      <c r="I33" s="13"/>
    </row>
    <row r="34" spans="1:9" x14ac:dyDescent="0.25">
      <c r="A34" s="50" t="s">
        <v>121</v>
      </c>
      <c r="B34" s="51">
        <v>149519</v>
      </c>
      <c r="C34" s="51">
        <v>102055</v>
      </c>
      <c r="D34" s="51">
        <v>993808</v>
      </c>
      <c r="E34" s="51">
        <v>867884</v>
      </c>
      <c r="F34" s="52">
        <v>-12.67</v>
      </c>
      <c r="G34" s="13"/>
      <c r="H34" s="13"/>
      <c r="I34" s="13"/>
    </row>
    <row r="35" spans="1:9" x14ac:dyDescent="0.25">
      <c r="A35" s="53" t="s">
        <v>122</v>
      </c>
      <c r="B35" s="54">
        <v>46650777</v>
      </c>
      <c r="C35" s="54">
        <v>43349452</v>
      </c>
      <c r="D35" s="54">
        <v>428134069</v>
      </c>
      <c r="E35" s="54">
        <v>382044475</v>
      </c>
      <c r="F35" s="55">
        <v>-10.77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AB9D1-4E80-41F5-9983-856792CEE4E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125</v>
      </c>
      <c r="G1" s="32"/>
      <c r="H1" s="32"/>
      <c r="I1" s="32"/>
      <c r="J1" s="32"/>
    </row>
    <row r="2" spans="1:12" s="19" customFormat="1" ht="21" x14ac:dyDescent="0.35">
      <c r="F2" s="32"/>
      <c r="G2" s="32"/>
      <c r="H2" s="32"/>
      <c r="I2" s="32"/>
      <c r="J2" s="32" t="s">
        <v>126</v>
      </c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1179037</v>
      </c>
      <c r="C7" s="48">
        <v>698056</v>
      </c>
      <c r="D7" s="48">
        <v>9630799</v>
      </c>
      <c r="E7" s="48">
        <v>7945731</v>
      </c>
      <c r="F7" s="49">
        <v>-17.5</v>
      </c>
      <c r="G7" s="13"/>
      <c r="H7" s="13"/>
      <c r="I7" s="13"/>
    </row>
    <row r="8" spans="1:12" x14ac:dyDescent="0.25">
      <c r="A8" s="50" t="s">
        <v>95</v>
      </c>
      <c r="B8" s="51">
        <v>206477</v>
      </c>
      <c r="C8" s="51">
        <v>220882</v>
      </c>
      <c r="D8" s="51">
        <v>2197516</v>
      </c>
      <c r="E8" s="51">
        <v>1958287</v>
      </c>
      <c r="F8" s="52">
        <v>-10.89</v>
      </c>
      <c r="G8" s="13"/>
      <c r="H8" s="13"/>
      <c r="I8" s="13"/>
    </row>
    <row r="9" spans="1:12" x14ac:dyDescent="0.25">
      <c r="A9" s="47" t="s">
        <v>96</v>
      </c>
      <c r="B9" s="48">
        <v>459042</v>
      </c>
      <c r="C9" s="48">
        <v>443569</v>
      </c>
      <c r="D9" s="48">
        <v>4322844</v>
      </c>
      <c r="E9" s="48">
        <v>3314662</v>
      </c>
      <c r="F9" s="49">
        <v>-23.32</v>
      </c>
      <c r="G9" s="13"/>
      <c r="H9" s="13"/>
      <c r="I9" s="13"/>
    </row>
    <row r="10" spans="1:12" x14ac:dyDescent="0.25">
      <c r="A10" s="50" t="s">
        <v>97</v>
      </c>
      <c r="B10" s="51">
        <v>396559</v>
      </c>
      <c r="C10" s="51">
        <v>349607</v>
      </c>
      <c r="D10" s="51">
        <v>3858993</v>
      </c>
      <c r="E10" s="51">
        <v>3006404</v>
      </c>
      <c r="F10" s="52">
        <v>-22.09</v>
      </c>
      <c r="G10" s="13"/>
      <c r="H10" s="13"/>
      <c r="I10" s="13"/>
    </row>
    <row r="11" spans="1:12" x14ac:dyDescent="0.25">
      <c r="A11" s="47" t="s">
        <v>98</v>
      </c>
      <c r="B11" s="48">
        <v>8336949</v>
      </c>
      <c r="C11" s="48">
        <v>8489092</v>
      </c>
      <c r="D11" s="48">
        <v>79320625</v>
      </c>
      <c r="E11" s="48">
        <v>77092355</v>
      </c>
      <c r="F11" s="49">
        <v>-2.81</v>
      </c>
      <c r="G11" s="13"/>
      <c r="H11" s="13"/>
      <c r="I11" s="13"/>
    </row>
    <row r="12" spans="1:12" x14ac:dyDescent="0.25">
      <c r="A12" s="50" t="s">
        <v>99</v>
      </c>
      <c r="B12" s="51">
        <v>456007</v>
      </c>
      <c r="C12" s="51">
        <v>337715</v>
      </c>
      <c r="D12" s="51">
        <v>3259940</v>
      </c>
      <c r="E12" s="51">
        <v>3176882</v>
      </c>
      <c r="F12" s="52">
        <v>-2.5499999999999998</v>
      </c>
      <c r="G12" s="13"/>
      <c r="H12" s="13"/>
      <c r="I12" s="13"/>
    </row>
    <row r="13" spans="1:12" x14ac:dyDescent="0.25">
      <c r="A13" s="47" t="s">
        <v>100</v>
      </c>
      <c r="B13" s="48">
        <v>1339990</v>
      </c>
      <c r="C13" s="48">
        <v>988677</v>
      </c>
      <c r="D13" s="48">
        <v>13007634</v>
      </c>
      <c r="E13" s="48">
        <v>9297685</v>
      </c>
      <c r="F13" s="49">
        <v>-28.52</v>
      </c>
      <c r="G13" s="13"/>
      <c r="H13" s="13"/>
      <c r="I13" s="13"/>
    </row>
    <row r="14" spans="1:12" x14ac:dyDescent="0.25">
      <c r="A14" s="50" t="s">
        <v>101</v>
      </c>
      <c r="B14" s="51">
        <v>5486804</v>
      </c>
      <c r="C14" s="51">
        <v>4596062</v>
      </c>
      <c r="D14" s="51">
        <v>50591422</v>
      </c>
      <c r="E14" s="51">
        <v>41669935</v>
      </c>
      <c r="F14" s="52">
        <v>-17.63</v>
      </c>
      <c r="G14" s="13"/>
      <c r="H14" s="13"/>
      <c r="I14" s="13"/>
    </row>
    <row r="15" spans="1:12" x14ac:dyDescent="0.25">
      <c r="A15" s="47" t="s">
        <v>102</v>
      </c>
      <c r="B15" s="48">
        <v>3182293</v>
      </c>
      <c r="C15" s="48">
        <v>2287271</v>
      </c>
      <c r="D15" s="48">
        <v>26494747</v>
      </c>
      <c r="E15" s="48">
        <v>23574177</v>
      </c>
      <c r="F15" s="49">
        <v>-11.02</v>
      </c>
      <c r="G15" s="13"/>
      <c r="H15" s="13"/>
      <c r="I15" s="13"/>
    </row>
    <row r="16" spans="1:12" x14ac:dyDescent="0.25">
      <c r="A16" s="50" t="s">
        <v>103</v>
      </c>
      <c r="B16" s="51">
        <v>2720801</v>
      </c>
      <c r="C16" s="51">
        <v>2914495</v>
      </c>
      <c r="D16" s="51">
        <v>25766298</v>
      </c>
      <c r="E16" s="51">
        <v>25066507</v>
      </c>
      <c r="F16" s="52">
        <v>-2.72</v>
      </c>
      <c r="G16" s="13"/>
      <c r="H16" s="13"/>
      <c r="I16" s="13"/>
    </row>
    <row r="17" spans="1:9" x14ac:dyDescent="0.25">
      <c r="A17" s="47" t="s">
        <v>104</v>
      </c>
      <c r="B17" s="48">
        <v>1780992</v>
      </c>
      <c r="C17" s="48">
        <v>1721972</v>
      </c>
      <c r="D17" s="48">
        <v>15521700</v>
      </c>
      <c r="E17" s="48">
        <v>14040609</v>
      </c>
      <c r="F17" s="49">
        <v>-9.5399999999999991</v>
      </c>
      <c r="G17" s="13"/>
      <c r="H17" s="13"/>
      <c r="I17" s="13"/>
    </row>
    <row r="18" spans="1:9" x14ac:dyDescent="0.25">
      <c r="A18" s="50" t="s">
        <v>105</v>
      </c>
      <c r="B18" s="51">
        <v>117610</v>
      </c>
      <c r="C18" s="51">
        <v>108516</v>
      </c>
      <c r="D18" s="51">
        <v>1338846</v>
      </c>
      <c r="E18" s="51">
        <v>981977</v>
      </c>
      <c r="F18" s="52">
        <v>-26.65</v>
      </c>
      <c r="G18" s="13"/>
      <c r="H18" s="13"/>
      <c r="I18" s="13"/>
    </row>
    <row r="19" spans="1:9" x14ac:dyDescent="0.25">
      <c r="A19" s="47" t="s">
        <v>106</v>
      </c>
      <c r="B19" s="48">
        <v>977590</v>
      </c>
      <c r="C19" s="48">
        <v>892176</v>
      </c>
      <c r="D19" s="48">
        <v>8854473</v>
      </c>
      <c r="E19" s="48">
        <v>7804093</v>
      </c>
      <c r="F19" s="49">
        <v>-11.86</v>
      </c>
      <c r="G19" s="13"/>
      <c r="H19" s="13"/>
      <c r="I19" s="13"/>
    </row>
    <row r="20" spans="1:9" x14ac:dyDescent="0.25">
      <c r="A20" s="50" t="s">
        <v>107</v>
      </c>
      <c r="B20" s="51">
        <v>1333977</v>
      </c>
      <c r="C20" s="51">
        <v>1241917</v>
      </c>
      <c r="D20" s="51">
        <v>13447810</v>
      </c>
      <c r="E20" s="51">
        <v>11517649</v>
      </c>
      <c r="F20" s="52">
        <v>-14.35</v>
      </c>
      <c r="G20" s="13"/>
      <c r="H20" s="13"/>
      <c r="I20" s="13"/>
    </row>
    <row r="21" spans="1:9" x14ac:dyDescent="0.25">
      <c r="A21" s="47" t="s">
        <v>108</v>
      </c>
      <c r="B21" s="48">
        <v>2852074</v>
      </c>
      <c r="C21" s="48">
        <v>2335724</v>
      </c>
      <c r="D21" s="48">
        <v>25963235</v>
      </c>
      <c r="E21" s="48">
        <v>22969970</v>
      </c>
      <c r="F21" s="49">
        <v>-11.53</v>
      </c>
      <c r="G21" s="13"/>
      <c r="H21" s="13"/>
      <c r="I21" s="13"/>
    </row>
    <row r="22" spans="1:9" x14ac:dyDescent="0.25">
      <c r="A22" s="50" t="s">
        <v>109</v>
      </c>
      <c r="B22" s="51">
        <v>2122570</v>
      </c>
      <c r="C22" s="51">
        <v>2083315</v>
      </c>
      <c r="D22" s="51">
        <v>18091310</v>
      </c>
      <c r="E22" s="51">
        <v>17338324</v>
      </c>
      <c r="F22" s="52">
        <v>-4.16</v>
      </c>
      <c r="G22" s="13"/>
      <c r="H22" s="13"/>
      <c r="I22" s="13"/>
    </row>
    <row r="23" spans="1:9" x14ac:dyDescent="0.25">
      <c r="A23" s="47" t="s">
        <v>110</v>
      </c>
      <c r="B23" s="48">
        <v>366369</v>
      </c>
      <c r="C23" s="48">
        <v>221040</v>
      </c>
      <c r="D23" s="48">
        <v>2532821</v>
      </c>
      <c r="E23" s="48">
        <v>1924881</v>
      </c>
      <c r="F23" s="49">
        <v>-24</v>
      </c>
      <c r="G23" s="13"/>
      <c r="H23" s="13"/>
      <c r="I23" s="13"/>
    </row>
    <row r="24" spans="1:9" x14ac:dyDescent="0.25">
      <c r="A24" s="50" t="s">
        <v>111</v>
      </c>
      <c r="B24" s="51">
        <v>216990</v>
      </c>
      <c r="C24" s="51">
        <v>224323</v>
      </c>
      <c r="D24" s="51">
        <v>1799775</v>
      </c>
      <c r="E24" s="51">
        <v>1531732</v>
      </c>
      <c r="F24" s="52">
        <v>-14.89</v>
      </c>
      <c r="G24" s="13"/>
      <c r="H24" s="13"/>
      <c r="I24" s="13"/>
    </row>
    <row r="25" spans="1:9" x14ac:dyDescent="0.25">
      <c r="A25" s="47" t="s">
        <v>112</v>
      </c>
      <c r="B25" s="48">
        <v>66975</v>
      </c>
      <c r="C25" s="48">
        <v>59152</v>
      </c>
      <c r="D25" s="48">
        <v>640225</v>
      </c>
      <c r="E25" s="48">
        <v>466983</v>
      </c>
      <c r="F25" s="49">
        <v>-27.06</v>
      </c>
      <c r="G25" s="13"/>
      <c r="H25" s="13"/>
      <c r="I25" s="13"/>
    </row>
    <row r="26" spans="1:9" x14ac:dyDescent="0.25">
      <c r="A26" s="50" t="s">
        <v>113</v>
      </c>
      <c r="B26" s="51">
        <v>198084</v>
      </c>
      <c r="C26" s="51">
        <v>185176</v>
      </c>
      <c r="D26" s="51">
        <v>2048036</v>
      </c>
      <c r="E26" s="51">
        <v>1683715</v>
      </c>
      <c r="F26" s="52">
        <v>-17.79</v>
      </c>
      <c r="G26" s="13"/>
      <c r="H26" s="13"/>
      <c r="I26" s="13"/>
    </row>
    <row r="27" spans="1:9" x14ac:dyDescent="0.25">
      <c r="A27" s="47" t="s">
        <v>114</v>
      </c>
      <c r="B27" s="48">
        <v>234919</v>
      </c>
      <c r="C27" s="48">
        <v>271201</v>
      </c>
      <c r="D27" s="48">
        <v>2348085</v>
      </c>
      <c r="E27" s="48">
        <v>2026542</v>
      </c>
      <c r="F27" s="49">
        <v>-13.69</v>
      </c>
      <c r="G27" s="13"/>
      <c r="H27" s="13"/>
      <c r="I27" s="13"/>
    </row>
    <row r="28" spans="1:9" x14ac:dyDescent="0.25">
      <c r="A28" s="50" t="s">
        <v>115</v>
      </c>
      <c r="B28" s="51">
        <v>1020467</v>
      </c>
      <c r="C28" s="51">
        <v>801115</v>
      </c>
      <c r="D28" s="51">
        <v>9014503</v>
      </c>
      <c r="E28" s="51">
        <v>8000854</v>
      </c>
      <c r="F28" s="52">
        <v>-11.24</v>
      </c>
      <c r="G28" s="13"/>
      <c r="H28" s="13"/>
      <c r="I28" s="13"/>
    </row>
    <row r="29" spans="1:9" x14ac:dyDescent="0.25">
      <c r="A29" s="47" t="s">
        <v>116</v>
      </c>
      <c r="B29" s="48">
        <v>546156</v>
      </c>
      <c r="C29" s="48">
        <v>667477</v>
      </c>
      <c r="D29" s="48">
        <v>4825267</v>
      </c>
      <c r="E29" s="48">
        <v>4138545</v>
      </c>
      <c r="F29" s="49">
        <v>-14.23</v>
      </c>
      <c r="G29" s="13"/>
      <c r="H29" s="13"/>
      <c r="I29" s="13"/>
    </row>
    <row r="30" spans="1:9" x14ac:dyDescent="0.25">
      <c r="A30" s="50" t="s">
        <v>117</v>
      </c>
      <c r="B30" s="51">
        <v>382094</v>
      </c>
      <c r="C30" s="51">
        <v>367869</v>
      </c>
      <c r="D30" s="51">
        <v>3116001</v>
      </c>
      <c r="E30" s="51">
        <v>3042635</v>
      </c>
      <c r="F30" s="52">
        <v>-2.35</v>
      </c>
      <c r="G30" s="13"/>
      <c r="H30" s="13"/>
      <c r="I30" s="13"/>
    </row>
    <row r="31" spans="1:9" x14ac:dyDescent="0.25">
      <c r="A31" s="47" t="s">
        <v>118</v>
      </c>
      <c r="B31" s="48">
        <v>2818940</v>
      </c>
      <c r="C31" s="48">
        <v>2540813</v>
      </c>
      <c r="D31" s="48">
        <v>25016134</v>
      </c>
      <c r="E31" s="48">
        <v>18939278</v>
      </c>
      <c r="F31" s="49">
        <v>-24.29</v>
      </c>
      <c r="G31" s="13"/>
      <c r="H31" s="13"/>
      <c r="I31" s="13"/>
    </row>
    <row r="32" spans="1:9" x14ac:dyDescent="0.25">
      <c r="A32" s="50" t="s">
        <v>119</v>
      </c>
      <c r="B32" s="51">
        <v>6288014</v>
      </c>
      <c r="C32" s="51">
        <v>7003523</v>
      </c>
      <c r="D32" s="51">
        <v>61378256</v>
      </c>
      <c r="E32" s="51">
        <v>58153252</v>
      </c>
      <c r="F32" s="52">
        <v>-5.25</v>
      </c>
      <c r="G32" s="13"/>
      <c r="H32" s="13"/>
      <c r="I32" s="13"/>
    </row>
    <row r="33" spans="1:9" x14ac:dyDescent="0.25">
      <c r="A33" s="47" t="s">
        <v>120</v>
      </c>
      <c r="B33" s="48">
        <v>343998</v>
      </c>
      <c r="C33" s="48">
        <v>405396</v>
      </c>
      <c r="D33" s="48">
        <v>3076487</v>
      </c>
      <c r="E33" s="48">
        <v>3035553</v>
      </c>
      <c r="F33" s="49">
        <v>-1.33</v>
      </c>
      <c r="G33" s="13"/>
      <c r="H33" s="13"/>
      <c r="I33" s="13"/>
    </row>
    <row r="34" spans="1:9" x14ac:dyDescent="0.25">
      <c r="A34" s="50" t="s">
        <v>121</v>
      </c>
      <c r="B34" s="51">
        <v>148923</v>
      </c>
      <c r="C34" s="51">
        <v>101705</v>
      </c>
      <c r="D34" s="51">
        <v>989435</v>
      </c>
      <c r="E34" s="51">
        <v>864450</v>
      </c>
      <c r="F34" s="52">
        <v>-12.63</v>
      </c>
      <c r="G34" s="13"/>
      <c r="H34" s="13"/>
      <c r="I34" s="13"/>
    </row>
    <row r="35" spans="1:9" x14ac:dyDescent="0.25">
      <c r="A35" s="53" t="s">
        <v>122</v>
      </c>
      <c r="B35" s="54">
        <v>45580701</v>
      </c>
      <c r="C35" s="54">
        <v>42557836</v>
      </c>
      <c r="D35" s="54">
        <v>418453217</v>
      </c>
      <c r="E35" s="54">
        <v>374563667</v>
      </c>
      <c r="F35" s="55">
        <v>-10.49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B0127-6C99-4041-B375-FA6A6619B7D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637687</v>
      </c>
      <c r="C7" s="48">
        <v>357748</v>
      </c>
      <c r="D7" s="48">
        <v>6422521</v>
      </c>
      <c r="E7" s="48">
        <v>5307738</v>
      </c>
      <c r="F7" s="49">
        <v>-17.36</v>
      </c>
      <c r="G7" s="13"/>
      <c r="H7" s="13"/>
      <c r="I7" s="13"/>
    </row>
    <row r="8" spans="1:12" x14ac:dyDescent="0.25">
      <c r="A8" s="50" t="s">
        <v>95</v>
      </c>
      <c r="B8" s="51">
        <v>5499</v>
      </c>
      <c r="C8" s="51">
        <v>0</v>
      </c>
      <c r="D8" s="51">
        <v>17719</v>
      </c>
      <c r="E8" s="51">
        <v>24283</v>
      </c>
      <c r="F8" s="52">
        <v>37.04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5003</v>
      </c>
      <c r="D9" s="48">
        <v>34595</v>
      </c>
      <c r="E9" s="48">
        <v>80658</v>
      </c>
      <c r="F9" s="49">
        <v>133.15</v>
      </c>
      <c r="G9" s="13"/>
      <c r="H9" s="13"/>
      <c r="I9" s="13"/>
    </row>
    <row r="10" spans="1:12" x14ac:dyDescent="0.25">
      <c r="A10" s="50" t="s">
        <v>97</v>
      </c>
      <c r="B10" s="51">
        <v>54752</v>
      </c>
      <c r="C10" s="51">
        <v>41030</v>
      </c>
      <c r="D10" s="51">
        <v>527683</v>
      </c>
      <c r="E10" s="51">
        <v>532432</v>
      </c>
      <c r="F10" s="52">
        <v>0.9</v>
      </c>
      <c r="G10" s="13"/>
      <c r="H10" s="13"/>
      <c r="I10" s="13"/>
    </row>
    <row r="11" spans="1:12" x14ac:dyDescent="0.25">
      <c r="A11" s="47" t="s">
        <v>98</v>
      </c>
      <c r="B11" s="48">
        <v>2488075</v>
      </c>
      <c r="C11" s="48">
        <v>2174888</v>
      </c>
      <c r="D11" s="48">
        <v>23448474</v>
      </c>
      <c r="E11" s="48">
        <v>21120579</v>
      </c>
      <c r="F11" s="49">
        <v>-9.93</v>
      </c>
      <c r="G11" s="13"/>
      <c r="H11" s="13"/>
      <c r="I11" s="13"/>
    </row>
    <row r="12" spans="1:12" x14ac:dyDescent="0.25">
      <c r="A12" s="50" t="s">
        <v>99</v>
      </c>
      <c r="B12" s="51">
        <v>104781</v>
      </c>
      <c r="C12" s="51">
        <v>91972</v>
      </c>
      <c r="D12" s="51">
        <v>1117330</v>
      </c>
      <c r="E12" s="51">
        <v>1083442</v>
      </c>
      <c r="F12" s="52">
        <v>-3.03</v>
      </c>
      <c r="G12" s="13"/>
      <c r="H12" s="13"/>
      <c r="I12" s="13"/>
    </row>
    <row r="13" spans="1:12" x14ac:dyDescent="0.25">
      <c r="A13" s="47" t="s">
        <v>100</v>
      </c>
      <c r="B13" s="48">
        <v>156321</v>
      </c>
      <c r="C13" s="48">
        <v>60447</v>
      </c>
      <c r="D13" s="48">
        <v>1282718</v>
      </c>
      <c r="E13" s="48">
        <v>775863</v>
      </c>
      <c r="F13" s="49">
        <v>-39.51</v>
      </c>
      <c r="G13" s="13"/>
      <c r="H13" s="13"/>
      <c r="I13" s="13"/>
    </row>
    <row r="14" spans="1:12" x14ac:dyDescent="0.25">
      <c r="A14" s="50" t="s">
        <v>101</v>
      </c>
      <c r="B14" s="51">
        <v>1383523</v>
      </c>
      <c r="C14" s="51">
        <v>959901</v>
      </c>
      <c r="D14" s="51">
        <v>12718807</v>
      </c>
      <c r="E14" s="51">
        <v>9601246</v>
      </c>
      <c r="F14" s="52">
        <v>-24.51</v>
      </c>
      <c r="G14" s="13"/>
      <c r="H14" s="13"/>
      <c r="I14" s="13"/>
    </row>
    <row r="15" spans="1:12" x14ac:dyDescent="0.25">
      <c r="A15" s="47" t="s">
        <v>102</v>
      </c>
      <c r="B15" s="48">
        <v>1913048</v>
      </c>
      <c r="C15" s="48">
        <v>1364344</v>
      </c>
      <c r="D15" s="48">
        <v>15430289</v>
      </c>
      <c r="E15" s="48">
        <v>14063763</v>
      </c>
      <c r="F15" s="49">
        <v>-8.86</v>
      </c>
      <c r="G15" s="13"/>
      <c r="H15" s="13"/>
      <c r="I15" s="13"/>
    </row>
    <row r="16" spans="1:12" x14ac:dyDescent="0.25">
      <c r="A16" s="50" t="s">
        <v>103</v>
      </c>
      <c r="B16" s="51">
        <v>1874396</v>
      </c>
      <c r="C16" s="51">
        <v>2099171</v>
      </c>
      <c r="D16" s="51">
        <v>19851935</v>
      </c>
      <c r="E16" s="51">
        <v>19489550</v>
      </c>
      <c r="F16" s="52">
        <v>-1.83</v>
      </c>
      <c r="G16" s="13"/>
      <c r="H16" s="13"/>
      <c r="I16" s="13"/>
    </row>
    <row r="17" spans="1:9" x14ac:dyDescent="0.25">
      <c r="A17" s="47" t="s">
        <v>104</v>
      </c>
      <c r="B17" s="48">
        <v>880216</v>
      </c>
      <c r="C17" s="48">
        <v>827408</v>
      </c>
      <c r="D17" s="48">
        <v>7871914</v>
      </c>
      <c r="E17" s="48">
        <v>7573675</v>
      </c>
      <c r="F17" s="49">
        <v>-3.79</v>
      </c>
      <c r="G17" s="13"/>
      <c r="H17" s="13"/>
      <c r="I17" s="13"/>
    </row>
    <row r="18" spans="1:9" x14ac:dyDescent="0.25">
      <c r="A18" s="50" t="s">
        <v>105</v>
      </c>
      <c r="B18" s="51">
        <v>41392</v>
      </c>
      <c r="C18" s="51">
        <v>55868</v>
      </c>
      <c r="D18" s="51">
        <v>668887</v>
      </c>
      <c r="E18" s="51">
        <v>548051</v>
      </c>
      <c r="F18" s="52">
        <v>-18.07</v>
      </c>
      <c r="G18" s="13"/>
      <c r="H18" s="13"/>
      <c r="I18" s="13"/>
    </row>
    <row r="19" spans="1:9" x14ac:dyDescent="0.25">
      <c r="A19" s="47" t="s">
        <v>106</v>
      </c>
      <c r="B19" s="48">
        <v>247287</v>
      </c>
      <c r="C19" s="48">
        <v>276326</v>
      </c>
      <c r="D19" s="48">
        <v>1526555</v>
      </c>
      <c r="E19" s="48">
        <v>2139181</v>
      </c>
      <c r="F19" s="49">
        <v>40.130000000000003</v>
      </c>
      <c r="G19" s="13"/>
      <c r="H19" s="13"/>
      <c r="I19" s="13"/>
    </row>
    <row r="20" spans="1:9" x14ac:dyDescent="0.25">
      <c r="A20" s="50" t="s">
        <v>107</v>
      </c>
      <c r="B20" s="51">
        <v>105249</v>
      </c>
      <c r="C20" s="51">
        <v>79763</v>
      </c>
      <c r="D20" s="51">
        <v>658587</v>
      </c>
      <c r="E20" s="51">
        <v>517395</v>
      </c>
      <c r="F20" s="52">
        <v>-21.44</v>
      </c>
      <c r="G20" s="13"/>
      <c r="H20" s="13"/>
      <c r="I20" s="13"/>
    </row>
    <row r="21" spans="1:9" x14ac:dyDescent="0.25">
      <c r="A21" s="47" t="s">
        <v>108</v>
      </c>
      <c r="B21" s="48">
        <v>2162376</v>
      </c>
      <c r="C21" s="48">
        <v>1768625</v>
      </c>
      <c r="D21" s="48">
        <v>20897107</v>
      </c>
      <c r="E21" s="48">
        <v>18394586</v>
      </c>
      <c r="F21" s="49">
        <v>-11.98</v>
      </c>
      <c r="G21" s="13"/>
      <c r="H21" s="13"/>
      <c r="I21" s="13"/>
    </row>
    <row r="22" spans="1:9" x14ac:dyDescent="0.25">
      <c r="A22" s="50" t="s">
        <v>109</v>
      </c>
      <c r="B22" s="51">
        <v>683216</v>
      </c>
      <c r="C22" s="51">
        <v>744839</v>
      </c>
      <c r="D22" s="51">
        <v>5906425</v>
      </c>
      <c r="E22" s="51">
        <v>5950276</v>
      </c>
      <c r="F22" s="52">
        <v>0.74</v>
      </c>
      <c r="G22" s="13"/>
      <c r="H22" s="13"/>
      <c r="I22" s="13"/>
    </row>
    <row r="23" spans="1:9" x14ac:dyDescent="0.25">
      <c r="A23" s="47" t="s">
        <v>110</v>
      </c>
      <c r="B23" s="48">
        <v>8408</v>
      </c>
      <c r="C23" s="48">
        <v>40455</v>
      </c>
      <c r="D23" s="48">
        <v>66674</v>
      </c>
      <c r="E23" s="48">
        <v>192088</v>
      </c>
      <c r="F23" s="49">
        <v>188.1</v>
      </c>
      <c r="G23" s="13"/>
      <c r="H23" s="13"/>
      <c r="I23" s="13"/>
    </row>
    <row r="24" spans="1:9" x14ac:dyDescent="0.25">
      <c r="A24" s="50" t="s">
        <v>111</v>
      </c>
      <c r="B24" s="51">
        <v>4</v>
      </c>
      <c r="C24" s="51">
        <v>0</v>
      </c>
      <c r="D24" s="51">
        <v>4</v>
      </c>
      <c r="E24" s="51">
        <v>0</v>
      </c>
      <c r="F24" s="52">
        <v>-100</v>
      </c>
      <c r="G24" s="13"/>
      <c r="H24" s="13"/>
      <c r="I24" s="13"/>
    </row>
    <row r="25" spans="1:9" x14ac:dyDescent="0.25">
      <c r="A25" s="47" t="s">
        <v>112</v>
      </c>
      <c r="B25" s="48">
        <v>8319</v>
      </c>
      <c r="C25" s="48">
        <v>6556</v>
      </c>
      <c r="D25" s="48">
        <v>56591</v>
      </c>
      <c r="E25" s="48">
        <v>48765</v>
      </c>
      <c r="F25" s="49">
        <v>-13.83</v>
      </c>
      <c r="G25" s="13"/>
      <c r="H25" s="13"/>
      <c r="I25" s="13"/>
    </row>
    <row r="26" spans="1:9" x14ac:dyDescent="0.25">
      <c r="A26" s="50" t="s">
        <v>113</v>
      </c>
      <c r="B26" s="51">
        <v>112052</v>
      </c>
      <c r="C26" s="51">
        <v>141893</v>
      </c>
      <c r="D26" s="51">
        <v>1029743</v>
      </c>
      <c r="E26" s="51">
        <v>1038965</v>
      </c>
      <c r="F26" s="52">
        <v>0.9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363420</v>
      </c>
      <c r="C28" s="51">
        <v>222899</v>
      </c>
      <c r="D28" s="51">
        <v>3421216</v>
      </c>
      <c r="E28" s="51">
        <v>2681113</v>
      </c>
      <c r="F28" s="52">
        <v>-21.63</v>
      </c>
      <c r="G28" s="13"/>
      <c r="H28" s="13"/>
      <c r="I28" s="13"/>
    </row>
    <row r="29" spans="1:9" x14ac:dyDescent="0.25">
      <c r="A29" s="47" t="s">
        <v>116</v>
      </c>
      <c r="B29" s="48">
        <v>28253</v>
      </c>
      <c r="C29" s="48">
        <v>34909</v>
      </c>
      <c r="D29" s="48">
        <v>249610</v>
      </c>
      <c r="E29" s="48">
        <v>165842</v>
      </c>
      <c r="F29" s="49">
        <v>-33.56</v>
      </c>
      <c r="G29" s="13"/>
      <c r="H29" s="13"/>
      <c r="I29" s="13"/>
    </row>
    <row r="30" spans="1:9" x14ac:dyDescent="0.25">
      <c r="A30" s="50" t="s">
        <v>117</v>
      </c>
      <c r="B30" s="51">
        <v>12787</v>
      </c>
      <c r="C30" s="51">
        <v>13787</v>
      </c>
      <c r="D30" s="51">
        <v>204884</v>
      </c>
      <c r="E30" s="51">
        <v>261201</v>
      </c>
      <c r="F30" s="52">
        <v>27.49</v>
      </c>
      <c r="G30" s="13"/>
      <c r="H30" s="13"/>
      <c r="I30" s="13"/>
    </row>
    <row r="31" spans="1:9" x14ac:dyDescent="0.25">
      <c r="A31" s="47" t="s">
        <v>118</v>
      </c>
      <c r="B31" s="48">
        <v>1807154</v>
      </c>
      <c r="C31" s="48">
        <v>1568118</v>
      </c>
      <c r="D31" s="48">
        <v>16408472</v>
      </c>
      <c r="E31" s="48">
        <v>13390854</v>
      </c>
      <c r="F31" s="49">
        <v>-18.39</v>
      </c>
      <c r="G31" s="13"/>
      <c r="H31" s="13"/>
      <c r="I31" s="13"/>
    </row>
    <row r="32" spans="1:9" x14ac:dyDescent="0.25">
      <c r="A32" s="50" t="s">
        <v>119</v>
      </c>
      <c r="B32" s="51">
        <v>317835</v>
      </c>
      <c r="C32" s="51">
        <v>289205</v>
      </c>
      <c r="D32" s="51">
        <v>2360983</v>
      </c>
      <c r="E32" s="51">
        <v>2028531</v>
      </c>
      <c r="F32" s="52">
        <v>-14.08</v>
      </c>
      <c r="G32" s="13"/>
      <c r="H32" s="13"/>
      <c r="I32" s="13"/>
    </row>
    <row r="33" spans="1:9" x14ac:dyDescent="0.25">
      <c r="A33" s="47" t="s">
        <v>120</v>
      </c>
      <c r="B33" s="48">
        <v>2501</v>
      </c>
      <c r="C33" s="48">
        <v>6280</v>
      </c>
      <c r="D33" s="48">
        <v>35581</v>
      </c>
      <c r="E33" s="48">
        <v>44015</v>
      </c>
      <c r="F33" s="49">
        <v>23.7</v>
      </c>
      <c r="G33" s="13"/>
      <c r="H33" s="13"/>
      <c r="I33" s="13"/>
    </row>
    <row r="34" spans="1:9" x14ac:dyDescent="0.25">
      <c r="A34" s="50" t="s">
        <v>121</v>
      </c>
      <c r="B34" s="51">
        <v>21017</v>
      </c>
      <c r="C34" s="51">
        <v>13334</v>
      </c>
      <c r="D34" s="51">
        <v>138449</v>
      </c>
      <c r="E34" s="51">
        <v>169130</v>
      </c>
      <c r="F34" s="52">
        <v>22.16</v>
      </c>
      <c r="G34" s="13"/>
      <c r="H34" s="13"/>
      <c r="I34" s="13"/>
    </row>
    <row r="35" spans="1:9" x14ac:dyDescent="0.25">
      <c r="A35" s="53" t="s">
        <v>122</v>
      </c>
      <c r="B35" s="54">
        <v>15419568</v>
      </c>
      <c r="C35" s="54">
        <v>13244769</v>
      </c>
      <c r="D35" s="54">
        <v>142353753</v>
      </c>
      <c r="E35" s="54">
        <v>127223222</v>
      </c>
      <c r="F35" s="55">
        <v>-10.63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B8B49-9548-4FE2-A67A-57CA1DBFD80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453015</v>
      </c>
      <c r="C7" s="48">
        <v>266464</v>
      </c>
      <c r="D7" s="48">
        <v>2436611</v>
      </c>
      <c r="E7" s="48">
        <v>2001942</v>
      </c>
      <c r="F7" s="49">
        <v>-17.84</v>
      </c>
      <c r="G7" s="13"/>
      <c r="H7" s="13"/>
      <c r="I7" s="13"/>
    </row>
    <row r="8" spans="1:12" x14ac:dyDescent="0.25">
      <c r="A8" s="50" t="s">
        <v>95</v>
      </c>
      <c r="B8" s="51">
        <v>104878</v>
      </c>
      <c r="C8" s="51">
        <v>117035</v>
      </c>
      <c r="D8" s="51">
        <v>1122240</v>
      </c>
      <c r="E8" s="51">
        <v>1010272</v>
      </c>
      <c r="F8" s="52">
        <v>-9.98</v>
      </c>
      <c r="G8" s="13"/>
      <c r="H8" s="13"/>
      <c r="I8" s="13"/>
    </row>
    <row r="9" spans="1:12" x14ac:dyDescent="0.25">
      <c r="A9" s="47" t="s">
        <v>96</v>
      </c>
      <c r="B9" s="48">
        <v>370897</v>
      </c>
      <c r="C9" s="48">
        <v>339704</v>
      </c>
      <c r="D9" s="48">
        <v>3528227</v>
      </c>
      <c r="E9" s="48">
        <v>2357285</v>
      </c>
      <c r="F9" s="49">
        <v>-33.19</v>
      </c>
      <c r="G9" s="13"/>
      <c r="H9" s="13"/>
      <c r="I9" s="13"/>
    </row>
    <row r="10" spans="1:12" x14ac:dyDescent="0.25">
      <c r="A10" s="50" t="s">
        <v>97</v>
      </c>
      <c r="B10" s="51">
        <v>233231</v>
      </c>
      <c r="C10" s="51">
        <v>209089</v>
      </c>
      <c r="D10" s="51">
        <v>2112653</v>
      </c>
      <c r="E10" s="51">
        <v>1815707</v>
      </c>
      <c r="F10" s="52">
        <v>-14.06</v>
      </c>
      <c r="G10" s="13"/>
      <c r="H10" s="13"/>
      <c r="I10" s="13"/>
    </row>
    <row r="11" spans="1:12" x14ac:dyDescent="0.25">
      <c r="A11" s="47" t="s">
        <v>98</v>
      </c>
      <c r="B11" s="48">
        <v>34458</v>
      </c>
      <c r="C11" s="48">
        <v>18060</v>
      </c>
      <c r="D11" s="48">
        <v>735169</v>
      </c>
      <c r="E11" s="48">
        <v>306443</v>
      </c>
      <c r="F11" s="49">
        <v>-58.32</v>
      </c>
      <c r="G11" s="13"/>
      <c r="H11" s="13"/>
      <c r="I11" s="13"/>
    </row>
    <row r="12" spans="1:12" x14ac:dyDescent="0.25">
      <c r="A12" s="50" t="s">
        <v>99</v>
      </c>
      <c r="B12" s="51">
        <v>237228</v>
      </c>
      <c r="C12" s="51">
        <v>128547</v>
      </c>
      <c r="D12" s="51">
        <v>1258869</v>
      </c>
      <c r="E12" s="51">
        <v>975271</v>
      </c>
      <c r="F12" s="52">
        <v>-22.53</v>
      </c>
      <c r="G12" s="13"/>
      <c r="H12" s="13"/>
      <c r="I12" s="13"/>
    </row>
    <row r="13" spans="1:12" x14ac:dyDescent="0.25">
      <c r="A13" s="47" t="s">
        <v>100</v>
      </c>
      <c r="B13" s="48">
        <v>90070</v>
      </c>
      <c r="C13" s="48">
        <v>47558</v>
      </c>
      <c r="D13" s="48">
        <v>959345</v>
      </c>
      <c r="E13" s="48">
        <v>334815</v>
      </c>
      <c r="F13" s="49">
        <v>-65.099999999999994</v>
      </c>
      <c r="G13" s="13"/>
      <c r="H13" s="13"/>
      <c r="I13" s="13"/>
    </row>
    <row r="14" spans="1:12" x14ac:dyDescent="0.25">
      <c r="A14" s="50" t="s">
        <v>101</v>
      </c>
      <c r="B14" s="51">
        <v>302167</v>
      </c>
      <c r="C14" s="51">
        <v>224960</v>
      </c>
      <c r="D14" s="51">
        <v>3037808</v>
      </c>
      <c r="E14" s="51">
        <v>2927024</v>
      </c>
      <c r="F14" s="52">
        <v>-3.65</v>
      </c>
      <c r="G14" s="13"/>
      <c r="H14" s="13"/>
      <c r="I14" s="13"/>
    </row>
    <row r="15" spans="1:12" x14ac:dyDescent="0.25">
      <c r="A15" s="47" t="s">
        <v>102</v>
      </c>
      <c r="B15" s="48">
        <v>434327</v>
      </c>
      <c r="C15" s="48">
        <v>296079</v>
      </c>
      <c r="D15" s="48">
        <v>3562446</v>
      </c>
      <c r="E15" s="48">
        <v>2890429</v>
      </c>
      <c r="F15" s="49">
        <v>-18.86</v>
      </c>
      <c r="G15" s="13"/>
      <c r="H15" s="13"/>
      <c r="I15" s="13"/>
    </row>
    <row r="16" spans="1:12" x14ac:dyDescent="0.25">
      <c r="A16" s="50" t="s">
        <v>103</v>
      </c>
      <c r="B16" s="51">
        <v>741663</v>
      </c>
      <c r="C16" s="51">
        <v>731241</v>
      </c>
      <c r="D16" s="51">
        <v>4936831</v>
      </c>
      <c r="E16" s="51">
        <v>4768119</v>
      </c>
      <c r="F16" s="52">
        <v>-3.42</v>
      </c>
      <c r="G16" s="13"/>
      <c r="H16" s="13"/>
      <c r="I16" s="13"/>
    </row>
    <row r="17" spans="1:9" x14ac:dyDescent="0.25">
      <c r="A17" s="47" t="s">
        <v>104</v>
      </c>
      <c r="B17" s="48">
        <v>658837</v>
      </c>
      <c r="C17" s="48">
        <v>733697</v>
      </c>
      <c r="D17" s="48">
        <v>5341300</v>
      </c>
      <c r="E17" s="48">
        <v>4993128</v>
      </c>
      <c r="F17" s="49">
        <v>-6.52</v>
      </c>
      <c r="G17" s="13"/>
      <c r="H17" s="13"/>
      <c r="I17" s="13"/>
    </row>
    <row r="18" spans="1:9" x14ac:dyDescent="0.25">
      <c r="A18" s="50" t="s">
        <v>105</v>
      </c>
      <c r="B18" s="51">
        <v>6406</v>
      </c>
      <c r="C18" s="51">
        <v>5205</v>
      </c>
      <c r="D18" s="51">
        <v>23224</v>
      </c>
      <c r="E18" s="51">
        <v>19297</v>
      </c>
      <c r="F18" s="52">
        <v>-16.91</v>
      </c>
      <c r="G18" s="13"/>
      <c r="H18" s="13"/>
      <c r="I18" s="13"/>
    </row>
    <row r="19" spans="1:9" x14ac:dyDescent="0.25">
      <c r="A19" s="47" t="s">
        <v>106</v>
      </c>
      <c r="B19" s="48">
        <v>660243</v>
      </c>
      <c r="C19" s="48">
        <v>570251</v>
      </c>
      <c r="D19" s="48">
        <v>6762598</v>
      </c>
      <c r="E19" s="48">
        <v>5133462</v>
      </c>
      <c r="F19" s="49">
        <v>-24.09</v>
      </c>
      <c r="G19" s="13"/>
      <c r="H19" s="13"/>
      <c r="I19" s="13"/>
    </row>
    <row r="20" spans="1:9" x14ac:dyDescent="0.25">
      <c r="A20" s="50" t="s">
        <v>107</v>
      </c>
      <c r="B20" s="51">
        <v>1093420</v>
      </c>
      <c r="C20" s="51">
        <v>1043606</v>
      </c>
      <c r="D20" s="51">
        <v>11270757</v>
      </c>
      <c r="E20" s="51">
        <v>9694416</v>
      </c>
      <c r="F20" s="52">
        <v>-13.99</v>
      </c>
      <c r="G20" s="13"/>
      <c r="H20" s="13"/>
      <c r="I20" s="13"/>
    </row>
    <row r="21" spans="1:9" x14ac:dyDescent="0.25">
      <c r="A21" s="47" t="s">
        <v>108</v>
      </c>
      <c r="B21" s="48">
        <v>601928</v>
      </c>
      <c r="C21" s="48">
        <v>457046</v>
      </c>
      <c r="D21" s="48">
        <v>4227100</v>
      </c>
      <c r="E21" s="48">
        <v>3587096</v>
      </c>
      <c r="F21" s="49">
        <v>-15.14</v>
      </c>
      <c r="G21" s="13"/>
      <c r="H21" s="13"/>
      <c r="I21" s="13"/>
    </row>
    <row r="22" spans="1:9" x14ac:dyDescent="0.25">
      <c r="A22" s="50" t="s">
        <v>109</v>
      </c>
      <c r="B22" s="51">
        <v>33737</v>
      </c>
      <c r="C22" s="51">
        <v>19223</v>
      </c>
      <c r="D22" s="51">
        <v>354516</v>
      </c>
      <c r="E22" s="51">
        <v>300171</v>
      </c>
      <c r="F22" s="52">
        <v>-15.33</v>
      </c>
      <c r="G22" s="13"/>
      <c r="H22" s="13"/>
      <c r="I22" s="13"/>
    </row>
    <row r="23" spans="1:9" x14ac:dyDescent="0.25">
      <c r="A23" s="47" t="s">
        <v>110</v>
      </c>
      <c r="B23" s="48">
        <v>235173</v>
      </c>
      <c r="C23" s="48">
        <v>110729</v>
      </c>
      <c r="D23" s="48">
        <v>1001401</v>
      </c>
      <c r="E23" s="48">
        <v>1000733</v>
      </c>
      <c r="F23" s="49">
        <v>-7.0000000000000007E-2</v>
      </c>
      <c r="G23" s="13"/>
      <c r="H23" s="13"/>
      <c r="I23" s="13"/>
    </row>
    <row r="24" spans="1:9" x14ac:dyDescent="0.25">
      <c r="A24" s="50" t="s">
        <v>111</v>
      </c>
      <c r="B24" s="51">
        <v>96026</v>
      </c>
      <c r="C24" s="51">
        <v>115560</v>
      </c>
      <c r="D24" s="51">
        <v>640515</v>
      </c>
      <c r="E24" s="51">
        <v>638207</v>
      </c>
      <c r="F24" s="52">
        <v>-0.36</v>
      </c>
      <c r="G24" s="13"/>
      <c r="H24" s="13"/>
      <c r="I24" s="13"/>
    </row>
    <row r="25" spans="1:9" x14ac:dyDescent="0.25">
      <c r="A25" s="47" t="s">
        <v>112</v>
      </c>
      <c r="B25" s="48">
        <v>1400</v>
      </c>
      <c r="C25" s="48">
        <v>7991</v>
      </c>
      <c r="D25" s="48">
        <v>7100</v>
      </c>
      <c r="E25" s="48">
        <v>22873</v>
      </c>
      <c r="F25" s="49">
        <v>222.15</v>
      </c>
      <c r="G25" s="13"/>
      <c r="H25" s="13"/>
      <c r="I25" s="13"/>
    </row>
    <row r="26" spans="1:9" x14ac:dyDescent="0.25">
      <c r="A26" s="50" t="s">
        <v>113</v>
      </c>
      <c r="B26" s="51">
        <v>36056</v>
      </c>
      <c r="C26" s="51">
        <v>33599</v>
      </c>
      <c r="D26" s="51">
        <v>412663</v>
      </c>
      <c r="E26" s="51">
        <v>394666</v>
      </c>
      <c r="F26" s="52">
        <v>-4.3600000000000003</v>
      </c>
      <c r="G26" s="13"/>
      <c r="H26" s="13"/>
      <c r="I26" s="13"/>
    </row>
    <row r="27" spans="1:9" x14ac:dyDescent="0.25">
      <c r="A27" s="47" t="s">
        <v>114</v>
      </c>
      <c r="B27" s="48">
        <v>67793</v>
      </c>
      <c r="C27" s="48">
        <v>116781</v>
      </c>
      <c r="D27" s="48">
        <v>738124</v>
      </c>
      <c r="E27" s="48">
        <v>698336</v>
      </c>
      <c r="F27" s="49">
        <v>-5.39</v>
      </c>
      <c r="G27" s="13"/>
      <c r="H27" s="13"/>
      <c r="I27" s="13"/>
    </row>
    <row r="28" spans="1:9" x14ac:dyDescent="0.25">
      <c r="A28" s="50" t="s">
        <v>115</v>
      </c>
      <c r="B28" s="51">
        <v>46339</v>
      </c>
      <c r="C28" s="51">
        <v>36484</v>
      </c>
      <c r="D28" s="51">
        <v>324851</v>
      </c>
      <c r="E28" s="51">
        <v>282722</v>
      </c>
      <c r="F28" s="52">
        <v>-12.97</v>
      </c>
      <c r="G28" s="13"/>
      <c r="H28" s="13"/>
      <c r="I28" s="13"/>
    </row>
    <row r="29" spans="1:9" x14ac:dyDescent="0.25">
      <c r="A29" s="47" t="s">
        <v>116</v>
      </c>
      <c r="B29" s="48">
        <v>274770</v>
      </c>
      <c r="C29" s="48">
        <v>406869</v>
      </c>
      <c r="D29" s="48">
        <v>2670592</v>
      </c>
      <c r="E29" s="48">
        <v>2261935</v>
      </c>
      <c r="F29" s="49">
        <v>-15.3</v>
      </c>
      <c r="G29" s="13"/>
      <c r="H29" s="13"/>
      <c r="I29" s="13"/>
    </row>
    <row r="30" spans="1:9" x14ac:dyDescent="0.25">
      <c r="A30" s="50" t="s">
        <v>117</v>
      </c>
      <c r="B30" s="51">
        <v>217697</v>
      </c>
      <c r="C30" s="51">
        <v>228269</v>
      </c>
      <c r="D30" s="51">
        <v>1591791</v>
      </c>
      <c r="E30" s="51">
        <v>1589804</v>
      </c>
      <c r="F30" s="52">
        <v>-0.12</v>
      </c>
      <c r="G30" s="13"/>
      <c r="H30" s="13"/>
      <c r="I30" s="13"/>
    </row>
    <row r="31" spans="1:9" x14ac:dyDescent="0.25">
      <c r="A31" s="47" t="s">
        <v>118</v>
      </c>
      <c r="B31" s="48">
        <v>879456</v>
      </c>
      <c r="C31" s="48">
        <v>862602</v>
      </c>
      <c r="D31" s="48">
        <v>7276279</v>
      </c>
      <c r="E31" s="48">
        <v>4360661</v>
      </c>
      <c r="F31" s="49">
        <v>-40.07</v>
      </c>
      <c r="G31" s="13"/>
      <c r="H31" s="13"/>
      <c r="I31" s="13"/>
    </row>
    <row r="32" spans="1:9" x14ac:dyDescent="0.25">
      <c r="A32" s="50" t="s">
        <v>119</v>
      </c>
      <c r="B32" s="51">
        <v>183106</v>
      </c>
      <c r="C32" s="51">
        <v>159383</v>
      </c>
      <c r="D32" s="51">
        <v>1587202</v>
      </c>
      <c r="E32" s="51">
        <v>1231035</v>
      </c>
      <c r="F32" s="52">
        <v>-22.44</v>
      </c>
      <c r="G32" s="13"/>
      <c r="H32" s="13"/>
      <c r="I32" s="13"/>
    </row>
    <row r="33" spans="1:9" x14ac:dyDescent="0.25">
      <c r="A33" s="47" t="s">
        <v>120</v>
      </c>
      <c r="B33" s="48">
        <v>21319</v>
      </c>
      <c r="C33" s="48">
        <v>23738</v>
      </c>
      <c r="D33" s="48">
        <v>223577</v>
      </c>
      <c r="E33" s="48">
        <v>229588</v>
      </c>
      <c r="F33" s="49">
        <v>2.69</v>
      </c>
      <c r="G33" s="13"/>
      <c r="H33" s="13"/>
      <c r="I33" s="13"/>
    </row>
    <row r="34" spans="1:9" x14ac:dyDescent="0.25">
      <c r="A34" s="50" t="s">
        <v>121</v>
      </c>
      <c r="B34" s="51">
        <v>60703</v>
      </c>
      <c r="C34" s="51">
        <v>26662</v>
      </c>
      <c r="D34" s="51">
        <v>366396</v>
      </c>
      <c r="E34" s="51">
        <v>235831</v>
      </c>
      <c r="F34" s="52">
        <v>-35.630000000000003</v>
      </c>
      <c r="G34" s="13"/>
      <c r="H34" s="13"/>
      <c r="I34" s="13"/>
    </row>
    <row r="35" spans="1:9" x14ac:dyDescent="0.25">
      <c r="A35" s="53" t="s">
        <v>122</v>
      </c>
      <c r="B35" s="54">
        <v>8176343</v>
      </c>
      <c r="C35" s="54">
        <v>7336432</v>
      </c>
      <c r="D35" s="54">
        <v>68510185</v>
      </c>
      <c r="E35" s="54">
        <v>56061268</v>
      </c>
      <c r="F35" s="55">
        <v>-18.170000000000002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BD2A67-A376-43FA-9B3D-2A05953010D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129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88335</v>
      </c>
      <c r="C7" s="48">
        <v>73844</v>
      </c>
      <c r="D7" s="48">
        <v>771667</v>
      </c>
      <c r="E7" s="48">
        <v>636051</v>
      </c>
      <c r="F7" s="49">
        <v>-17.57</v>
      </c>
      <c r="G7" s="13"/>
      <c r="H7" s="13"/>
      <c r="I7" s="13"/>
    </row>
    <row r="8" spans="1:12" x14ac:dyDescent="0.25">
      <c r="A8" s="50" t="s">
        <v>95</v>
      </c>
      <c r="B8" s="51">
        <v>96100</v>
      </c>
      <c r="C8" s="51">
        <v>103847</v>
      </c>
      <c r="D8" s="51">
        <v>1057557</v>
      </c>
      <c r="E8" s="51">
        <v>923732</v>
      </c>
      <c r="F8" s="52">
        <v>-12.65</v>
      </c>
      <c r="G8" s="13"/>
      <c r="H8" s="13"/>
      <c r="I8" s="13"/>
    </row>
    <row r="9" spans="1:12" x14ac:dyDescent="0.25">
      <c r="A9" s="47" t="s">
        <v>96</v>
      </c>
      <c r="B9" s="48">
        <v>88145</v>
      </c>
      <c r="C9" s="48">
        <v>98862</v>
      </c>
      <c r="D9" s="48">
        <v>760022</v>
      </c>
      <c r="E9" s="48">
        <v>876719</v>
      </c>
      <c r="F9" s="49">
        <v>15.35</v>
      </c>
      <c r="G9" s="13"/>
      <c r="H9" s="13"/>
      <c r="I9" s="13"/>
    </row>
    <row r="10" spans="1:12" x14ac:dyDescent="0.25">
      <c r="A10" s="50" t="s">
        <v>97</v>
      </c>
      <c r="B10" s="51">
        <v>108576</v>
      </c>
      <c r="C10" s="51">
        <v>99488</v>
      </c>
      <c r="D10" s="51">
        <v>1218657</v>
      </c>
      <c r="E10" s="51">
        <v>658265</v>
      </c>
      <c r="F10" s="52">
        <v>-45.98</v>
      </c>
      <c r="G10" s="13"/>
      <c r="H10" s="13"/>
      <c r="I10" s="13"/>
    </row>
    <row r="11" spans="1:12" x14ac:dyDescent="0.25">
      <c r="A11" s="47" t="s">
        <v>98</v>
      </c>
      <c r="B11" s="48">
        <v>5814416</v>
      </c>
      <c r="C11" s="48">
        <v>6296144</v>
      </c>
      <c r="D11" s="48">
        <v>55136982</v>
      </c>
      <c r="E11" s="48">
        <v>55665333</v>
      </c>
      <c r="F11" s="49">
        <v>0.96</v>
      </c>
      <c r="G11" s="13"/>
      <c r="H11" s="13"/>
      <c r="I11" s="13"/>
    </row>
    <row r="12" spans="1:12" x14ac:dyDescent="0.25">
      <c r="A12" s="50" t="s">
        <v>99</v>
      </c>
      <c r="B12" s="51">
        <v>113998</v>
      </c>
      <c r="C12" s="51">
        <v>117196</v>
      </c>
      <c r="D12" s="51">
        <v>883741</v>
      </c>
      <c r="E12" s="51">
        <v>1118169</v>
      </c>
      <c r="F12" s="52">
        <v>26.53</v>
      </c>
      <c r="G12" s="13"/>
      <c r="H12" s="13"/>
      <c r="I12" s="13"/>
    </row>
    <row r="13" spans="1:12" x14ac:dyDescent="0.25">
      <c r="A13" s="47" t="s">
        <v>100</v>
      </c>
      <c r="B13" s="48">
        <v>1093599</v>
      </c>
      <c r="C13" s="48">
        <v>880672</v>
      </c>
      <c r="D13" s="48">
        <v>10765571</v>
      </c>
      <c r="E13" s="48">
        <v>8187007</v>
      </c>
      <c r="F13" s="49">
        <v>-23.95</v>
      </c>
      <c r="G13" s="13"/>
      <c r="H13" s="13"/>
      <c r="I13" s="13"/>
    </row>
    <row r="14" spans="1:12" x14ac:dyDescent="0.25">
      <c r="A14" s="50" t="s">
        <v>101</v>
      </c>
      <c r="B14" s="51">
        <v>3801114</v>
      </c>
      <c r="C14" s="51">
        <v>3411201</v>
      </c>
      <c r="D14" s="51">
        <v>34834807</v>
      </c>
      <c r="E14" s="51">
        <v>29141665</v>
      </c>
      <c r="F14" s="52">
        <v>-16.34</v>
      </c>
      <c r="G14" s="13"/>
      <c r="H14" s="13"/>
      <c r="I14" s="13"/>
    </row>
    <row r="15" spans="1:12" x14ac:dyDescent="0.25">
      <c r="A15" s="47" t="s">
        <v>102</v>
      </c>
      <c r="B15" s="48">
        <v>834918</v>
      </c>
      <c r="C15" s="48">
        <v>626848</v>
      </c>
      <c r="D15" s="48">
        <v>7502012</v>
      </c>
      <c r="E15" s="48">
        <v>6619985</v>
      </c>
      <c r="F15" s="49">
        <v>-11.76</v>
      </c>
      <c r="G15" s="13"/>
      <c r="H15" s="13"/>
      <c r="I15" s="13"/>
    </row>
    <row r="16" spans="1:12" x14ac:dyDescent="0.25">
      <c r="A16" s="50" t="s">
        <v>103</v>
      </c>
      <c r="B16" s="51">
        <v>104742</v>
      </c>
      <c r="C16" s="51">
        <v>84083</v>
      </c>
      <c r="D16" s="51">
        <v>977532</v>
      </c>
      <c r="E16" s="51">
        <v>808838</v>
      </c>
      <c r="F16" s="52">
        <v>-17.260000000000002</v>
      </c>
      <c r="G16" s="13"/>
      <c r="H16" s="13"/>
      <c r="I16" s="13"/>
    </row>
    <row r="17" spans="1:9" x14ac:dyDescent="0.25">
      <c r="A17" s="47" t="s">
        <v>104</v>
      </c>
      <c r="B17" s="48">
        <v>241939</v>
      </c>
      <c r="C17" s="48">
        <v>160867</v>
      </c>
      <c r="D17" s="48">
        <v>2308486</v>
      </c>
      <c r="E17" s="48">
        <v>1473806</v>
      </c>
      <c r="F17" s="49">
        <v>-36.159999999999997</v>
      </c>
      <c r="G17" s="13"/>
      <c r="H17" s="13"/>
      <c r="I17" s="13"/>
    </row>
    <row r="18" spans="1:9" x14ac:dyDescent="0.25">
      <c r="A18" s="50" t="s">
        <v>105</v>
      </c>
      <c r="B18" s="51">
        <v>69812</v>
      </c>
      <c r="C18" s="51">
        <v>47443</v>
      </c>
      <c r="D18" s="51">
        <v>646735</v>
      </c>
      <c r="E18" s="51">
        <v>414629</v>
      </c>
      <c r="F18" s="52">
        <v>-35.89</v>
      </c>
      <c r="G18" s="13"/>
      <c r="H18" s="13"/>
      <c r="I18" s="13"/>
    </row>
    <row r="19" spans="1:9" x14ac:dyDescent="0.25">
      <c r="A19" s="47" t="s">
        <v>106</v>
      </c>
      <c r="B19" s="48">
        <v>70060</v>
      </c>
      <c r="C19" s="48">
        <v>45599</v>
      </c>
      <c r="D19" s="48">
        <v>565320</v>
      </c>
      <c r="E19" s="48">
        <v>531450</v>
      </c>
      <c r="F19" s="49">
        <v>-5.99</v>
      </c>
      <c r="G19" s="13"/>
      <c r="H19" s="13"/>
      <c r="I19" s="13"/>
    </row>
    <row r="20" spans="1:9" x14ac:dyDescent="0.25">
      <c r="A20" s="50" t="s">
        <v>107</v>
      </c>
      <c r="B20" s="51">
        <v>135308</v>
      </c>
      <c r="C20" s="51">
        <v>118548</v>
      </c>
      <c r="D20" s="51">
        <v>1518466</v>
      </c>
      <c r="E20" s="51">
        <v>1305838</v>
      </c>
      <c r="F20" s="52">
        <v>-14</v>
      </c>
      <c r="G20" s="13"/>
      <c r="H20" s="13"/>
      <c r="I20" s="13"/>
    </row>
    <row r="21" spans="1:9" x14ac:dyDescent="0.25">
      <c r="A21" s="47" t="s">
        <v>108</v>
      </c>
      <c r="B21" s="48">
        <v>87770</v>
      </c>
      <c r="C21" s="48">
        <v>110053</v>
      </c>
      <c r="D21" s="48">
        <v>839028</v>
      </c>
      <c r="E21" s="48">
        <v>988288</v>
      </c>
      <c r="F21" s="49">
        <v>17.79</v>
      </c>
      <c r="G21" s="13"/>
      <c r="H21" s="13"/>
      <c r="I21" s="13"/>
    </row>
    <row r="22" spans="1:9" x14ac:dyDescent="0.25">
      <c r="A22" s="50" t="s">
        <v>109</v>
      </c>
      <c r="B22" s="51">
        <v>1405617</v>
      </c>
      <c r="C22" s="51">
        <v>1319253</v>
      </c>
      <c r="D22" s="51">
        <v>11830369</v>
      </c>
      <c r="E22" s="51">
        <v>11087877</v>
      </c>
      <c r="F22" s="52">
        <v>-6.28</v>
      </c>
      <c r="G22" s="13"/>
      <c r="H22" s="13"/>
      <c r="I22" s="13"/>
    </row>
    <row r="23" spans="1:9" x14ac:dyDescent="0.25">
      <c r="A23" s="47" t="s">
        <v>110</v>
      </c>
      <c r="B23" s="48">
        <v>122788</v>
      </c>
      <c r="C23" s="48">
        <v>69856</v>
      </c>
      <c r="D23" s="48">
        <v>1464746</v>
      </c>
      <c r="E23" s="48">
        <v>732060</v>
      </c>
      <c r="F23" s="49">
        <v>-50.02</v>
      </c>
      <c r="G23" s="13"/>
      <c r="H23" s="13"/>
      <c r="I23" s="13"/>
    </row>
    <row r="24" spans="1:9" x14ac:dyDescent="0.25">
      <c r="A24" s="50" t="s">
        <v>111</v>
      </c>
      <c r="B24" s="51">
        <v>120960</v>
      </c>
      <c r="C24" s="51">
        <v>108763</v>
      </c>
      <c r="D24" s="51">
        <v>1159256</v>
      </c>
      <c r="E24" s="51">
        <v>893525</v>
      </c>
      <c r="F24" s="52">
        <v>-22.92</v>
      </c>
      <c r="G24" s="13"/>
      <c r="H24" s="13"/>
      <c r="I24" s="13"/>
    </row>
    <row r="25" spans="1:9" x14ac:dyDescent="0.25">
      <c r="A25" s="47" t="s">
        <v>112</v>
      </c>
      <c r="B25" s="48">
        <v>57256</v>
      </c>
      <c r="C25" s="48">
        <v>44605</v>
      </c>
      <c r="D25" s="48">
        <v>576534</v>
      </c>
      <c r="E25" s="48">
        <v>395345</v>
      </c>
      <c r="F25" s="49">
        <v>-31.43</v>
      </c>
      <c r="G25" s="13"/>
      <c r="H25" s="13"/>
      <c r="I25" s="13"/>
    </row>
    <row r="26" spans="1:9" x14ac:dyDescent="0.25">
      <c r="A26" s="50" t="s">
        <v>113</v>
      </c>
      <c r="B26" s="51">
        <v>49976</v>
      </c>
      <c r="C26" s="51">
        <v>9684</v>
      </c>
      <c r="D26" s="51">
        <v>605630</v>
      </c>
      <c r="E26" s="51">
        <v>250084</v>
      </c>
      <c r="F26" s="52">
        <v>-58.71</v>
      </c>
      <c r="G26" s="13"/>
      <c r="H26" s="13"/>
      <c r="I26" s="13"/>
    </row>
    <row r="27" spans="1:9" x14ac:dyDescent="0.25">
      <c r="A27" s="47" t="s">
        <v>114</v>
      </c>
      <c r="B27" s="48">
        <v>167126</v>
      </c>
      <c r="C27" s="48">
        <v>154420</v>
      </c>
      <c r="D27" s="48">
        <v>1609961</v>
      </c>
      <c r="E27" s="48">
        <v>1328206</v>
      </c>
      <c r="F27" s="49">
        <v>-17.5</v>
      </c>
      <c r="G27" s="13"/>
      <c r="H27" s="13"/>
      <c r="I27" s="13"/>
    </row>
    <row r="28" spans="1:9" x14ac:dyDescent="0.25">
      <c r="A28" s="50" t="s">
        <v>115</v>
      </c>
      <c r="B28" s="51">
        <v>610708</v>
      </c>
      <c r="C28" s="51">
        <v>541732</v>
      </c>
      <c r="D28" s="51">
        <v>5268436</v>
      </c>
      <c r="E28" s="51">
        <v>5037019</v>
      </c>
      <c r="F28" s="52">
        <v>-4.3899999999999997</v>
      </c>
      <c r="G28" s="13"/>
      <c r="H28" s="13"/>
      <c r="I28" s="13"/>
    </row>
    <row r="29" spans="1:9" x14ac:dyDescent="0.25">
      <c r="A29" s="47" t="s">
        <v>116</v>
      </c>
      <c r="B29" s="48">
        <v>243133</v>
      </c>
      <c r="C29" s="48">
        <v>225699</v>
      </c>
      <c r="D29" s="48">
        <v>1905065</v>
      </c>
      <c r="E29" s="48">
        <v>1710768</v>
      </c>
      <c r="F29" s="49">
        <v>-10.199999999999999</v>
      </c>
      <c r="G29" s="13"/>
      <c r="H29" s="13"/>
      <c r="I29" s="13"/>
    </row>
    <row r="30" spans="1:9" x14ac:dyDescent="0.25">
      <c r="A30" s="50" t="s">
        <v>117</v>
      </c>
      <c r="B30" s="51">
        <v>151610</v>
      </c>
      <c r="C30" s="51">
        <v>125813</v>
      </c>
      <c r="D30" s="51">
        <v>1319326</v>
      </c>
      <c r="E30" s="51">
        <v>1191630</v>
      </c>
      <c r="F30" s="52">
        <v>-9.68</v>
      </c>
      <c r="G30" s="13"/>
      <c r="H30" s="13"/>
      <c r="I30" s="13"/>
    </row>
    <row r="31" spans="1:9" x14ac:dyDescent="0.25">
      <c r="A31" s="47" t="s">
        <v>118</v>
      </c>
      <c r="B31" s="48">
        <v>132330</v>
      </c>
      <c r="C31" s="48">
        <v>110093</v>
      </c>
      <c r="D31" s="48">
        <v>1331383</v>
      </c>
      <c r="E31" s="48">
        <v>1187763</v>
      </c>
      <c r="F31" s="49">
        <v>-10.79</v>
      </c>
      <c r="G31" s="13"/>
      <c r="H31" s="13"/>
      <c r="I31" s="13"/>
    </row>
    <row r="32" spans="1:9" x14ac:dyDescent="0.25">
      <c r="A32" s="50" t="s">
        <v>119</v>
      </c>
      <c r="B32" s="51">
        <v>5787073</v>
      </c>
      <c r="C32" s="51">
        <v>6554935</v>
      </c>
      <c r="D32" s="51">
        <v>57430071</v>
      </c>
      <c r="E32" s="51">
        <v>54893686</v>
      </c>
      <c r="F32" s="52">
        <v>-4.42</v>
      </c>
      <c r="G32" s="13"/>
      <c r="H32" s="13"/>
      <c r="I32" s="13"/>
    </row>
    <row r="33" spans="1:9" x14ac:dyDescent="0.25">
      <c r="A33" s="47" t="s">
        <v>120</v>
      </c>
      <c r="B33" s="48">
        <v>320178</v>
      </c>
      <c r="C33" s="48">
        <v>375378</v>
      </c>
      <c r="D33" s="48">
        <v>2817329</v>
      </c>
      <c r="E33" s="48">
        <v>2761950</v>
      </c>
      <c r="F33" s="49">
        <v>-1.97</v>
      </c>
      <c r="G33" s="13"/>
      <c r="H33" s="13"/>
      <c r="I33" s="13"/>
    </row>
    <row r="34" spans="1:9" x14ac:dyDescent="0.25">
      <c r="A34" s="50" t="s">
        <v>121</v>
      </c>
      <c r="B34" s="51">
        <v>67203</v>
      </c>
      <c r="C34" s="51">
        <v>61709</v>
      </c>
      <c r="D34" s="51">
        <v>484590</v>
      </c>
      <c r="E34" s="51">
        <v>459489</v>
      </c>
      <c r="F34" s="52">
        <v>-5.18</v>
      </c>
      <c r="G34" s="13"/>
      <c r="H34" s="13"/>
      <c r="I34" s="13"/>
    </row>
    <row r="35" spans="1:9" x14ac:dyDescent="0.25">
      <c r="A35" s="53" t="s">
        <v>122</v>
      </c>
      <c r="B35" s="54">
        <v>21984790</v>
      </c>
      <c r="C35" s="54">
        <v>21976635</v>
      </c>
      <c r="D35" s="54">
        <v>207589279</v>
      </c>
      <c r="E35" s="54">
        <v>191279177</v>
      </c>
      <c r="F35" s="55">
        <v>-7.86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13C2-B050-4A55-AF20-F9E7ADF9E12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15</v>
      </c>
      <c r="E7" s="48">
        <v>17</v>
      </c>
      <c r="F7" s="49">
        <v>13.33</v>
      </c>
      <c r="G7" s="13"/>
      <c r="H7" s="13"/>
      <c r="I7" s="13"/>
    </row>
    <row r="8" spans="1:12" x14ac:dyDescent="0.25">
      <c r="A8" s="50" t="s">
        <v>95</v>
      </c>
      <c r="B8" s="51">
        <v>92758</v>
      </c>
      <c r="C8" s="51">
        <v>82661</v>
      </c>
      <c r="D8" s="51">
        <v>925400</v>
      </c>
      <c r="E8" s="51">
        <v>798980</v>
      </c>
      <c r="F8" s="52">
        <v>-13.66</v>
      </c>
      <c r="G8" s="13"/>
      <c r="H8" s="13"/>
      <c r="I8" s="13"/>
    </row>
    <row r="9" spans="1:12" x14ac:dyDescent="0.25">
      <c r="A9" s="47" t="s">
        <v>96</v>
      </c>
      <c r="B9" s="48">
        <v>39926</v>
      </c>
      <c r="C9" s="48">
        <v>41541</v>
      </c>
      <c r="D9" s="48">
        <v>282545</v>
      </c>
      <c r="E9" s="48">
        <v>316025</v>
      </c>
      <c r="F9" s="49">
        <v>11.85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5198193</v>
      </c>
      <c r="C11" s="48">
        <v>5629795</v>
      </c>
      <c r="D11" s="48">
        <v>48459543</v>
      </c>
      <c r="E11" s="48">
        <v>48976709</v>
      </c>
      <c r="F11" s="49">
        <v>1.07</v>
      </c>
      <c r="G11" s="13"/>
      <c r="H11" s="13"/>
      <c r="I11" s="13"/>
    </row>
    <row r="12" spans="1:12" x14ac:dyDescent="0.25">
      <c r="A12" s="50" t="s">
        <v>99</v>
      </c>
      <c r="B12" s="51">
        <v>27326</v>
      </c>
      <c r="C12" s="51">
        <v>70090</v>
      </c>
      <c r="D12" s="51">
        <v>281471</v>
      </c>
      <c r="E12" s="51">
        <v>576023</v>
      </c>
      <c r="F12" s="52">
        <v>104.65</v>
      </c>
      <c r="G12" s="13"/>
      <c r="H12" s="13"/>
      <c r="I12" s="13"/>
    </row>
    <row r="13" spans="1:12" x14ac:dyDescent="0.25">
      <c r="A13" s="47" t="s">
        <v>100</v>
      </c>
      <c r="B13" s="48">
        <v>36498</v>
      </c>
      <c r="C13" s="48">
        <v>26115</v>
      </c>
      <c r="D13" s="48">
        <v>362145</v>
      </c>
      <c r="E13" s="48">
        <v>265224</v>
      </c>
      <c r="F13" s="49">
        <v>-26.76</v>
      </c>
      <c r="G13" s="13"/>
      <c r="H13" s="13"/>
      <c r="I13" s="13"/>
    </row>
    <row r="14" spans="1:12" x14ac:dyDescent="0.25">
      <c r="A14" s="50" t="s">
        <v>101</v>
      </c>
      <c r="B14" s="51">
        <v>2855646</v>
      </c>
      <c r="C14" s="51">
        <v>2624463</v>
      </c>
      <c r="D14" s="51">
        <v>26066480</v>
      </c>
      <c r="E14" s="51">
        <v>22111803</v>
      </c>
      <c r="F14" s="52">
        <v>-15.17</v>
      </c>
      <c r="G14" s="13"/>
      <c r="H14" s="13"/>
      <c r="I14" s="13"/>
    </row>
    <row r="15" spans="1:12" x14ac:dyDescent="0.25">
      <c r="A15" s="47" t="s">
        <v>102</v>
      </c>
      <c r="B15" s="48">
        <v>566803</v>
      </c>
      <c r="C15" s="48">
        <v>436558</v>
      </c>
      <c r="D15" s="48">
        <v>5075713</v>
      </c>
      <c r="E15" s="48">
        <v>4386646</v>
      </c>
      <c r="F15" s="49">
        <v>-13.58</v>
      </c>
      <c r="G15" s="13"/>
      <c r="H15" s="13"/>
      <c r="I15" s="13"/>
    </row>
    <row r="16" spans="1:12" x14ac:dyDescent="0.25">
      <c r="A16" s="50" t="s">
        <v>103</v>
      </c>
      <c r="B16" s="51">
        <v>78128</v>
      </c>
      <c r="C16" s="51">
        <v>66997</v>
      </c>
      <c r="D16" s="51">
        <v>690232</v>
      </c>
      <c r="E16" s="51">
        <v>547481</v>
      </c>
      <c r="F16" s="52">
        <v>-20.68</v>
      </c>
      <c r="G16" s="13"/>
      <c r="H16" s="13"/>
      <c r="I16" s="13"/>
    </row>
    <row r="17" spans="1:9" x14ac:dyDescent="0.25">
      <c r="A17" s="47" t="s">
        <v>104</v>
      </c>
      <c r="B17" s="48">
        <v>210426</v>
      </c>
      <c r="C17" s="48">
        <v>149238</v>
      </c>
      <c r="D17" s="48">
        <v>2127127</v>
      </c>
      <c r="E17" s="48">
        <v>1378637</v>
      </c>
      <c r="F17" s="49">
        <v>-35.19</v>
      </c>
      <c r="G17" s="13"/>
      <c r="H17" s="13"/>
      <c r="I17" s="13"/>
    </row>
    <row r="18" spans="1:9" x14ac:dyDescent="0.25">
      <c r="A18" s="50" t="s">
        <v>105</v>
      </c>
      <c r="B18" s="51">
        <v>10405</v>
      </c>
      <c r="C18" s="51">
        <v>6287</v>
      </c>
      <c r="D18" s="51">
        <v>89464</v>
      </c>
      <c r="E18" s="51">
        <v>53893</v>
      </c>
      <c r="F18" s="52">
        <v>-39.76</v>
      </c>
      <c r="G18" s="13"/>
      <c r="H18" s="13"/>
      <c r="I18" s="13"/>
    </row>
    <row r="19" spans="1:9" x14ac:dyDescent="0.25">
      <c r="A19" s="47" t="s">
        <v>106</v>
      </c>
      <c r="B19" s="48">
        <v>6483</v>
      </c>
      <c r="C19" s="48">
        <v>12023</v>
      </c>
      <c r="D19" s="48">
        <v>70931</v>
      </c>
      <c r="E19" s="48">
        <v>88576</v>
      </c>
      <c r="F19" s="49">
        <v>24.88</v>
      </c>
      <c r="G19" s="13"/>
      <c r="H19" s="13"/>
      <c r="I19" s="13"/>
    </row>
    <row r="20" spans="1:9" x14ac:dyDescent="0.25">
      <c r="A20" s="50" t="s">
        <v>107</v>
      </c>
      <c r="B20" s="51">
        <v>83436</v>
      </c>
      <c r="C20" s="51">
        <v>76367</v>
      </c>
      <c r="D20" s="51">
        <v>755553</v>
      </c>
      <c r="E20" s="51">
        <v>701806</v>
      </c>
      <c r="F20" s="52">
        <v>-7.11</v>
      </c>
      <c r="G20" s="13"/>
      <c r="H20" s="13"/>
      <c r="I20" s="13"/>
    </row>
    <row r="21" spans="1:9" x14ac:dyDescent="0.25">
      <c r="A21" s="47" t="s">
        <v>108</v>
      </c>
      <c r="B21" s="48">
        <v>46996</v>
      </c>
      <c r="C21" s="48">
        <v>59098</v>
      </c>
      <c r="D21" s="48">
        <v>433916</v>
      </c>
      <c r="E21" s="48">
        <v>473894</v>
      </c>
      <c r="F21" s="49">
        <v>9.2100000000000009</v>
      </c>
      <c r="G21" s="13"/>
      <c r="H21" s="13"/>
      <c r="I21" s="13"/>
    </row>
    <row r="22" spans="1:9" x14ac:dyDescent="0.25">
      <c r="A22" s="50" t="s">
        <v>109</v>
      </c>
      <c r="B22" s="51">
        <v>1026470</v>
      </c>
      <c r="C22" s="51">
        <v>1023402</v>
      </c>
      <c r="D22" s="51">
        <v>8354002</v>
      </c>
      <c r="E22" s="51">
        <v>8259547</v>
      </c>
      <c r="F22" s="52">
        <v>-1.1299999999999999</v>
      </c>
      <c r="G22" s="13"/>
      <c r="H22" s="13"/>
      <c r="I22" s="13"/>
    </row>
    <row r="23" spans="1:9" x14ac:dyDescent="0.25">
      <c r="A23" s="47" t="s">
        <v>110</v>
      </c>
      <c r="B23" s="48">
        <v>88771</v>
      </c>
      <c r="C23" s="48">
        <v>32561</v>
      </c>
      <c r="D23" s="48">
        <v>1094733</v>
      </c>
      <c r="E23" s="48">
        <v>409592</v>
      </c>
      <c r="F23" s="49">
        <v>-62.59</v>
      </c>
      <c r="G23" s="13"/>
      <c r="H23" s="13"/>
      <c r="I23" s="13"/>
    </row>
    <row r="24" spans="1:9" x14ac:dyDescent="0.25">
      <c r="A24" s="50" t="s">
        <v>111</v>
      </c>
      <c r="B24" s="51">
        <v>75254</v>
      </c>
      <c r="C24" s="51">
        <v>57297</v>
      </c>
      <c r="D24" s="51">
        <v>644064</v>
      </c>
      <c r="E24" s="51">
        <v>405564</v>
      </c>
      <c r="F24" s="52">
        <v>-37.03</v>
      </c>
      <c r="G24" s="13"/>
      <c r="H24" s="13"/>
      <c r="I24" s="13"/>
    </row>
    <row r="25" spans="1:9" x14ac:dyDescent="0.25">
      <c r="A25" s="47" t="s">
        <v>112</v>
      </c>
      <c r="B25" s="48">
        <v>8809</v>
      </c>
      <c r="C25" s="48">
        <v>6450</v>
      </c>
      <c r="D25" s="48">
        <v>107193</v>
      </c>
      <c r="E25" s="48">
        <v>64706</v>
      </c>
      <c r="F25" s="49">
        <v>-39.64</v>
      </c>
      <c r="G25" s="13"/>
      <c r="H25" s="13"/>
      <c r="I25" s="13"/>
    </row>
    <row r="26" spans="1:9" x14ac:dyDescent="0.25">
      <c r="A26" s="50" t="s">
        <v>113</v>
      </c>
      <c r="B26" s="51">
        <v>157</v>
      </c>
      <c r="C26" s="51">
        <v>32</v>
      </c>
      <c r="D26" s="51">
        <v>4469</v>
      </c>
      <c r="E26" s="51">
        <v>573</v>
      </c>
      <c r="F26" s="52">
        <v>-87.18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275833</v>
      </c>
      <c r="C28" s="51">
        <v>264113</v>
      </c>
      <c r="D28" s="51">
        <v>2371129</v>
      </c>
      <c r="E28" s="51">
        <v>2390431</v>
      </c>
      <c r="F28" s="52">
        <v>0.81</v>
      </c>
      <c r="G28" s="13"/>
      <c r="H28" s="13"/>
      <c r="I28" s="13"/>
    </row>
    <row r="29" spans="1:9" x14ac:dyDescent="0.25">
      <c r="A29" s="47" t="s">
        <v>116</v>
      </c>
      <c r="B29" s="48">
        <v>14564</v>
      </c>
      <c r="C29" s="48">
        <v>26669</v>
      </c>
      <c r="D29" s="48">
        <v>127341</v>
      </c>
      <c r="E29" s="48">
        <v>180040</v>
      </c>
      <c r="F29" s="49">
        <v>41.38</v>
      </c>
      <c r="G29" s="13"/>
      <c r="H29" s="13"/>
      <c r="I29" s="13"/>
    </row>
    <row r="30" spans="1:9" x14ac:dyDescent="0.25">
      <c r="A30" s="50" t="s">
        <v>117</v>
      </c>
      <c r="B30" s="51">
        <v>77086</v>
      </c>
      <c r="C30" s="51">
        <v>72474</v>
      </c>
      <c r="D30" s="51">
        <v>755122</v>
      </c>
      <c r="E30" s="51">
        <v>647912</v>
      </c>
      <c r="F30" s="52">
        <v>-14.2</v>
      </c>
      <c r="G30" s="13"/>
      <c r="H30" s="13"/>
      <c r="I30" s="13"/>
    </row>
    <row r="31" spans="1:9" x14ac:dyDescent="0.25">
      <c r="A31" s="47" t="s">
        <v>118</v>
      </c>
      <c r="B31" s="48">
        <v>30311</v>
      </c>
      <c r="C31" s="48">
        <v>33109</v>
      </c>
      <c r="D31" s="48">
        <v>347566</v>
      </c>
      <c r="E31" s="48">
        <v>307902</v>
      </c>
      <c r="F31" s="49">
        <v>-11.41</v>
      </c>
      <c r="G31" s="13"/>
      <c r="H31" s="13"/>
      <c r="I31" s="13"/>
    </row>
    <row r="32" spans="1:9" x14ac:dyDescent="0.25">
      <c r="A32" s="50" t="s">
        <v>119</v>
      </c>
      <c r="B32" s="51">
        <v>4631520</v>
      </c>
      <c r="C32" s="51">
        <v>5478611</v>
      </c>
      <c r="D32" s="51">
        <v>46623449</v>
      </c>
      <c r="E32" s="51">
        <v>45653552</v>
      </c>
      <c r="F32" s="52">
        <v>-2.08</v>
      </c>
      <c r="G32" s="13"/>
      <c r="H32" s="13"/>
      <c r="I32" s="13"/>
    </row>
    <row r="33" spans="1:9" x14ac:dyDescent="0.25">
      <c r="A33" s="47" t="s">
        <v>120</v>
      </c>
      <c r="B33" s="48">
        <v>230357</v>
      </c>
      <c r="C33" s="48">
        <v>259340</v>
      </c>
      <c r="D33" s="48">
        <v>1971696</v>
      </c>
      <c r="E33" s="48">
        <v>1955063</v>
      </c>
      <c r="F33" s="49">
        <v>-0.84</v>
      </c>
      <c r="G33" s="13"/>
      <c r="H33" s="13"/>
      <c r="I33" s="13"/>
    </row>
    <row r="34" spans="1:9" x14ac:dyDescent="0.25">
      <c r="A34" s="50" t="s">
        <v>121</v>
      </c>
      <c r="B34" s="51">
        <v>33254</v>
      </c>
      <c r="C34" s="51">
        <v>25389</v>
      </c>
      <c r="D34" s="51">
        <v>248137</v>
      </c>
      <c r="E34" s="51">
        <v>227259</v>
      </c>
      <c r="F34" s="52">
        <v>-8.41</v>
      </c>
      <c r="G34" s="13"/>
      <c r="H34" s="13"/>
      <c r="I34" s="13"/>
    </row>
    <row r="35" spans="1:9" x14ac:dyDescent="0.25">
      <c r="A35" s="53" t="s">
        <v>122</v>
      </c>
      <c r="B35" s="54">
        <v>15745410</v>
      </c>
      <c r="C35" s="54">
        <v>16560680</v>
      </c>
      <c r="D35" s="54">
        <v>148269438</v>
      </c>
      <c r="E35" s="54">
        <v>141177855</v>
      </c>
      <c r="F35" s="55">
        <v>-4.78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E5BD0-A93F-4A8B-9FB9-B8F748087A5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2244</v>
      </c>
      <c r="C7" s="48">
        <v>2418</v>
      </c>
      <c r="D7" s="48">
        <v>29541</v>
      </c>
      <c r="E7" s="48">
        <v>27199</v>
      </c>
      <c r="F7" s="49">
        <v>-7.93</v>
      </c>
      <c r="G7" s="13"/>
      <c r="H7" s="13"/>
      <c r="I7" s="13"/>
    </row>
    <row r="8" spans="1:12" x14ac:dyDescent="0.25">
      <c r="A8" s="50" t="s">
        <v>95</v>
      </c>
      <c r="B8" s="51">
        <v>74</v>
      </c>
      <c r="C8" s="51">
        <v>188</v>
      </c>
      <c r="D8" s="51">
        <v>645</v>
      </c>
      <c r="E8" s="51">
        <v>309</v>
      </c>
      <c r="F8" s="52">
        <v>-52.19</v>
      </c>
      <c r="G8" s="13"/>
      <c r="H8" s="13"/>
      <c r="I8" s="13"/>
    </row>
    <row r="9" spans="1:12" x14ac:dyDescent="0.25">
      <c r="A9" s="47" t="s">
        <v>96</v>
      </c>
      <c r="B9" s="48">
        <v>649</v>
      </c>
      <c r="C9" s="48">
        <v>434</v>
      </c>
      <c r="D9" s="48">
        <v>3207</v>
      </c>
      <c r="E9" s="48">
        <v>3237</v>
      </c>
      <c r="F9" s="49">
        <v>0.96</v>
      </c>
      <c r="G9" s="13"/>
      <c r="H9" s="13"/>
      <c r="I9" s="13"/>
    </row>
    <row r="10" spans="1:12" x14ac:dyDescent="0.25">
      <c r="A10" s="50" t="s">
        <v>97</v>
      </c>
      <c r="B10" s="51">
        <v>651</v>
      </c>
      <c r="C10" s="51">
        <v>1439</v>
      </c>
      <c r="D10" s="51">
        <v>10856</v>
      </c>
      <c r="E10" s="51">
        <v>16004</v>
      </c>
      <c r="F10" s="52">
        <v>47.41</v>
      </c>
      <c r="G10" s="13"/>
      <c r="H10" s="13"/>
      <c r="I10" s="13"/>
    </row>
    <row r="11" spans="1:12" x14ac:dyDescent="0.25">
      <c r="A11" s="47" t="s">
        <v>98</v>
      </c>
      <c r="B11" s="48">
        <v>174</v>
      </c>
      <c r="C11" s="48">
        <v>141</v>
      </c>
      <c r="D11" s="48">
        <v>648</v>
      </c>
      <c r="E11" s="48">
        <v>576</v>
      </c>
      <c r="F11" s="49">
        <v>-11.01</v>
      </c>
      <c r="G11" s="13"/>
      <c r="H11" s="13"/>
      <c r="I11" s="13"/>
    </row>
    <row r="12" spans="1:12" x14ac:dyDescent="0.25">
      <c r="A12" s="50" t="s">
        <v>99</v>
      </c>
      <c r="B12" s="51">
        <v>1492</v>
      </c>
      <c r="C12" s="51">
        <v>1299</v>
      </c>
      <c r="D12" s="51">
        <v>12285</v>
      </c>
      <c r="E12" s="51">
        <v>12290</v>
      </c>
      <c r="F12" s="52">
        <v>0.04</v>
      </c>
      <c r="G12" s="13"/>
      <c r="H12" s="13"/>
      <c r="I12" s="13"/>
    </row>
    <row r="13" spans="1:12" x14ac:dyDescent="0.25">
      <c r="A13" s="47" t="s">
        <v>100</v>
      </c>
      <c r="B13" s="48">
        <v>270</v>
      </c>
      <c r="C13" s="48">
        <v>281</v>
      </c>
      <c r="D13" s="48">
        <v>2091</v>
      </c>
      <c r="E13" s="48">
        <v>1921</v>
      </c>
      <c r="F13" s="49">
        <v>-8.1199999999999992</v>
      </c>
      <c r="G13" s="13"/>
      <c r="H13" s="13"/>
      <c r="I13" s="13"/>
    </row>
    <row r="14" spans="1:12" x14ac:dyDescent="0.25">
      <c r="A14" s="50" t="s">
        <v>101</v>
      </c>
      <c r="B14" s="51">
        <v>89</v>
      </c>
      <c r="C14" s="51">
        <v>196</v>
      </c>
      <c r="D14" s="51">
        <v>3192</v>
      </c>
      <c r="E14" s="51">
        <v>1929</v>
      </c>
      <c r="F14" s="52">
        <v>-39.56</v>
      </c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40</v>
      </c>
      <c r="C16" s="51">
        <v>0</v>
      </c>
      <c r="D16" s="51">
        <v>479</v>
      </c>
      <c r="E16" s="51">
        <v>226</v>
      </c>
      <c r="F16" s="52">
        <v>-52.85</v>
      </c>
      <c r="G16" s="13"/>
      <c r="H16" s="13"/>
      <c r="I16" s="13"/>
    </row>
    <row r="17" spans="1:9" x14ac:dyDescent="0.25">
      <c r="A17" s="47" t="s">
        <v>104</v>
      </c>
      <c r="B17" s="48">
        <v>285</v>
      </c>
      <c r="C17" s="48">
        <v>317</v>
      </c>
      <c r="D17" s="48">
        <v>2866</v>
      </c>
      <c r="E17" s="48">
        <v>2636</v>
      </c>
      <c r="F17" s="49">
        <v>-8.02</v>
      </c>
      <c r="G17" s="13"/>
      <c r="H17" s="13"/>
      <c r="I17" s="13"/>
    </row>
    <row r="18" spans="1:9" x14ac:dyDescent="0.25">
      <c r="A18" s="50" t="s">
        <v>105</v>
      </c>
      <c r="B18" s="51">
        <v>6</v>
      </c>
      <c r="C18" s="51">
        <v>0</v>
      </c>
      <c r="D18" s="51">
        <v>11</v>
      </c>
      <c r="E18" s="51">
        <v>17</v>
      </c>
      <c r="F18" s="52">
        <v>53.24</v>
      </c>
      <c r="G18" s="13"/>
      <c r="H18" s="13"/>
      <c r="I18" s="13"/>
    </row>
    <row r="19" spans="1:9" x14ac:dyDescent="0.25">
      <c r="A19" s="47" t="s">
        <v>106</v>
      </c>
      <c r="B19" s="48">
        <v>13</v>
      </c>
      <c r="C19" s="48">
        <v>11</v>
      </c>
      <c r="D19" s="48">
        <v>119</v>
      </c>
      <c r="E19" s="48">
        <v>123</v>
      </c>
      <c r="F19" s="49">
        <v>3.68</v>
      </c>
      <c r="G19" s="13"/>
      <c r="H19" s="13"/>
      <c r="I19" s="13"/>
    </row>
    <row r="20" spans="1:9" x14ac:dyDescent="0.25">
      <c r="A20" s="50" t="s">
        <v>107</v>
      </c>
      <c r="B20" s="51">
        <v>183</v>
      </c>
      <c r="C20" s="51">
        <v>541</v>
      </c>
      <c r="D20" s="51">
        <v>4346</v>
      </c>
      <c r="E20" s="51">
        <v>8368</v>
      </c>
      <c r="F20" s="52">
        <v>92.56</v>
      </c>
      <c r="G20" s="13"/>
      <c r="H20" s="13"/>
      <c r="I20" s="13"/>
    </row>
    <row r="21" spans="1:9" x14ac:dyDescent="0.25">
      <c r="A21" s="47" t="s">
        <v>108</v>
      </c>
      <c r="B21" s="48">
        <v>10</v>
      </c>
      <c r="C21" s="48">
        <v>6</v>
      </c>
      <c r="D21" s="48">
        <v>174</v>
      </c>
      <c r="E21" s="48">
        <v>122</v>
      </c>
      <c r="F21" s="49">
        <v>-29.81</v>
      </c>
      <c r="G21" s="13"/>
      <c r="H21" s="13"/>
      <c r="I21" s="13"/>
    </row>
    <row r="22" spans="1:9" x14ac:dyDescent="0.25">
      <c r="A22" s="50" t="s">
        <v>109</v>
      </c>
      <c r="B22" s="51">
        <v>240</v>
      </c>
      <c r="C22" s="51">
        <v>53</v>
      </c>
      <c r="D22" s="51">
        <v>1267</v>
      </c>
      <c r="E22" s="51">
        <v>1150</v>
      </c>
      <c r="F22" s="52">
        <v>-9.2200000000000006</v>
      </c>
      <c r="G22" s="13"/>
      <c r="H22" s="13"/>
      <c r="I22" s="13"/>
    </row>
    <row r="23" spans="1:9" x14ac:dyDescent="0.25">
      <c r="A23" s="47" t="s">
        <v>110</v>
      </c>
      <c r="B23" s="48">
        <v>53</v>
      </c>
      <c r="C23" s="48">
        <v>27</v>
      </c>
      <c r="D23" s="48">
        <v>459</v>
      </c>
      <c r="E23" s="48">
        <v>234</v>
      </c>
      <c r="F23" s="49">
        <v>-49.08</v>
      </c>
      <c r="G23" s="13"/>
      <c r="H23" s="13"/>
      <c r="I23" s="13"/>
    </row>
    <row r="24" spans="1:9" x14ac:dyDescent="0.25">
      <c r="A24" s="50" t="s">
        <v>111</v>
      </c>
      <c r="B24" s="51">
        <v>132</v>
      </c>
      <c r="C24" s="51">
        <v>179</v>
      </c>
      <c r="D24" s="51">
        <v>1278</v>
      </c>
      <c r="E24" s="51">
        <v>1360</v>
      </c>
      <c r="F24" s="52">
        <v>6.44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138</v>
      </c>
      <c r="C26" s="51">
        <v>145</v>
      </c>
      <c r="D26" s="51">
        <v>672</v>
      </c>
      <c r="E26" s="51">
        <v>887</v>
      </c>
      <c r="F26" s="52">
        <v>32.07</v>
      </c>
      <c r="G26" s="13"/>
      <c r="H26" s="13"/>
      <c r="I26" s="13"/>
    </row>
    <row r="27" spans="1:9" x14ac:dyDescent="0.25">
      <c r="A27" s="47" t="s">
        <v>114</v>
      </c>
      <c r="B27" s="48">
        <v>1232</v>
      </c>
      <c r="C27" s="48">
        <v>1277</v>
      </c>
      <c r="D27" s="48">
        <v>17534</v>
      </c>
      <c r="E27" s="48">
        <v>15268</v>
      </c>
      <c r="F27" s="49">
        <v>-12.92</v>
      </c>
      <c r="G27" s="13"/>
      <c r="H27" s="13"/>
      <c r="I27" s="13"/>
    </row>
    <row r="28" spans="1:9" x14ac:dyDescent="0.25">
      <c r="A28" s="50" t="s">
        <v>115</v>
      </c>
      <c r="B28" s="51">
        <v>707</v>
      </c>
      <c r="C28" s="51">
        <v>193</v>
      </c>
      <c r="D28" s="51">
        <v>4621</v>
      </c>
      <c r="E28" s="51">
        <v>4217</v>
      </c>
      <c r="F28" s="52">
        <v>-8.75</v>
      </c>
      <c r="G28" s="13"/>
      <c r="H28" s="13"/>
      <c r="I28" s="13"/>
    </row>
    <row r="29" spans="1:9" x14ac:dyDescent="0.25">
      <c r="A29" s="47" t="s">
        <v>116</v>
      </c>
      <c r="B29" s="48">
        <v>405</v>
      </c>
      <c r="C29" s="48">
        <v>316</v>
      </c>
      <c r="D29" s="48">
        <v>3003</v>
      </c>
      <c r="E29" s="48">
        <v>3842</v>
      </c>
      <c r="F29" s="49">
        <v>27.91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148</v>
      </c>
      <c r="C31" s="48">
        <v>276</v>
      </c>
      <c r="D31" s="48">
        <v>2362</v>
      </c>
      <c r="E31" s="48">
        <v>1337</v>
      </c>
      <c r="F31" s="49">
        <v>-43.39</v>
      </c>
      <c r="G31" s="13"/>
      <c r="H31" s="13"/>
      <c r="I31" s="13"/>
    </row>
    <row r="32" spans="1:9" x14ac:dyDescent="0.25">
      <c r="A32" s="50" t="s">
        <v>119</v>
      </c>
      <c r="B32" s="51">
        <v>55</v>
      </c>
      <c r="C32" s="51">
        <v>67</v>
      </c>
      <c r="D32" s="51">
        <v>1276</v>
      </c>
      <c r="E32" s="51">
        <v>1250</v>
      </c>
      <c r="F32" s="52">
        <v>-2.0499999999999998</v>
      </c>
      <c r="G32" s="13"/>
      <c r="H32" s="13"/>
      <c r="I32" s="13"/>
    </row>
    <row r="33" spans="1:9" x14ac:dyDescent="0.25">
      <c r="A33" s="47" t="s">
        <v>120</v>
      </c>
      <c r="B33" s="48">
        <v>8074</v>
      </c>
      <c r="C33" s="48">
        <v>3807</v>
      </c>
      <c r="D33" s="48">
        <v>51866</v>
      </c>
      <c r="E33" s="48">
        <v>27307</v>
      </c>
      <c r="F33" s="49">
        <v>-47.35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17364</v>
      </c>
      <c r="C35" s="54">
        <v>13612</v>
      </c>
      <c r="D35" s="54">
        <v>154798</v>
      </c>
      <c r="E35" s="54">
        <v>131809</v>
      </c>
      <c r="F35" s="55">
        <v>-14.85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85F96-2C08-43A1-A9D5-ADFF2C085EE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8855</v>
      </c>
      <c r="C7" s="48">
        <v>6017</v>
      </c>
      <c r="D7" s="48">
        <v>44015</v>
      </c>
      <c r="E7" s="48">
        <v>34376</v>
      </c>
      <c r="F7" s="49">
        <v>-21.9</v>
      </c>
      <c r="G7" s="13"/>
      <c r="H7" s="13"/>
      <c r="I7" s="13"/>
    </row>
    <row r="8" spans="1:12" x14ac:dyDescent="0.25">
      <c r="A8" s="50" t="s">
        <v>95</v>
      </c>
      <c r="B8" s="51">
        <v>2493</v>
      </c>
      <c r="C8" s="51">
        <v>812</v>
      </c>
      <c r="D8" s="51">
        <v>17321</v>
      </c>
      <c r="E8" s="51">
        <v>10472</v>
      </c>
      <c r="F8" s="52">
        <v>-39.54</v>
      </c>
      <c r="G8" s="13"/>
      <c r="H8" s="13"/>
      <c r="I8" s="13"/>
    </row>
    <row r="9" spans="1:12" x14ac:dyDescent="0.25">
      <c r="A9" s="47" t="s">
        <v>96</v>
      </c>
      <c r="B9" s="48">
        <v>8540</v>
      </c>
      <c r="C9" s="48">
        <v>4112</v>
      </c>
      <c r="D9" s="48">
        <v>63630</v>
      </c>
      <c r="E9" s="48">
        <v>31252</v>
      </c>
      <c r="F9" s="49">
        <v>-50.88</v>
      </c>
      <c r="G9" s="13"/>
      <c r="H9" s="13"/>
      <c r="I9" s="13"/>
    </row>
    <row r="10" spans="1:12" x14ac:dyDescent="0.25">
      <c r="A10" s="50" t="s">
        <v>97</v>
      </c>
      <c r="B10" s="51">
        <v>4296</v>
      </c>
      <c r="C10" s="51">
        <v>5382</v>
      </c>
      <c r="D10" s="51">
        <v>35749</v>
      </c>
      <c r="E10" s="51">
        <v>40630</v>
      </c>
      <c r="F10" s="52">
        <v>13.65</v>
      </c>
      <c r="G10" s="13"/>
      <c r="H10" s="13"/>
      <c r="I10" s="13"/>
    </row>
    <row r="11" spans="1:12" x14ac:dyDescent="0.25">
      <c r="A11" s="47" t="s">
        <v>98</v>
      </c>
      <c r="B11" s="48">
        <v>215094</v>
      </c>
      <c r="C11" s="48">
        <v>168666</v>
      </c>
      <c r="D11" s="48">
        <v>1903290</v>
      </c>
      <c r="E11" s="48">
        <v>1428105</v>
      </c>
      <c r="F11" s="49">
        <v>-24.97</v>
      </c>
      <c r="G11" s="13"/>
      <c r="H11" s="13"/>
      <c r="I11" s="13"/>
    </row>
    <row r="12" spans="1:12" x14ac:dyDescent="0.25">
      <c r="A12" s="50" t="s">
        <v>99</v>
      </c>
      <c r="B12" s="51">
        <v>11032</v>
      </c>
      <c r="C12" s="51">
        <v>12338</v>
      </c>
      <c r="D12" s="51">
        <v>63254</v>
      </c>
      <c r="E12" s="51">
        <v>54559</v>
      </c>
      <c r="F12" s="52">
        <v>-13.75</v>
      </c>
      <c r="G12" s="13"/>
      <c r="H12" s="13"/>
      <c r="I12" s="13"/>
    </row>
    <row r="13" spans="1:12" x14ac:dyDescent="0.25">
      <c r="A13" s="47" t="s">
        <v>100</v>
      </c>
      <c r="B13" s="48">
        <v>35691</v>
      </c>
      <c r="C13" s="48">
        <v>2683</v>
      </c>
      <c r="D13" s="48">
        <v>243515</v>
      </c>
      <c r="E13" s="48">
        <v>29484</v>
      </c>
      <c r="F13" s="49">
        <v>-87.89</v>
      </c>
      <c r="G13" s="13"/>
      <c r="H13" s="13"/>
      <c r="I13" s="13"/>
    </row>
    <row r="14" spans="1:12" x14ac:dyDescent="0.25">
      <c r="A14" s="50" t="s">
        <v>101</v>
      </c>
      <c r="B14" s="51">
        <v>171862</v>
      </c>
      <c r="C14" s="51">
        <v>88170</v>
      </c>
      <c r="D14" s="51">
        <v>1360044</v>
      </c>
      <c r="E14" s="51">
        <v>750118</v>
      </c>
      <c r="F14" s="52">
        <v>-44.85</v>
      </c>
      <c r="G14" s="13"/>
      <c r="H14" s="13"/>
      <c r="I14" s="13"/>
    </row>
    <row r="15" spans="1:12" x14ac:dyDescent="0.25">
      <c r="A15" s="47" t="s">
        <v>102</v>
      </c>
      <c r="B15" s="48">
        <v>10146</v>
      </c>
      <c r="C15" s="48">
        <v>8189</v>
      </c>
      <c r="D15" s="48">
        <v>87097</v>
      </c>
      <c r="E15" s="48">
        <v>80945</v>
      </c>
      <c r="F15" s="49">
        <v>-7.06</v>
      </c>
      <c r="G15" s="13"/>
      <c r="H15" s="13"/>
      <c r="I15" s="13"/>
    </row>
    <row r="16" spans="1:12" x14ac:dyDescent="0.25">
      <c r="A16" s="50" t="s">
        <v>103</v>
      </c>
      <c r="B16" s="51">
        <v>17851</v>
      </c>
      <c r="C16" s="51">
        <v>7472</v>
      </c>
      <c r="D16" s="51">
        <v>133866</v>
      </c>
      <c r="E16" s="51">
        <v>153283</v>
      </c>
      <c r="F16" s="52">
        <v>14.5</v>
      </c>
      <c r="G16" s="13"/>
      <c r="H16" s="13"/>
      <c r="I16" s="13"/>
    </row>
    <row r="17" spans="1:9" x14ac:dyDescent="0.25">
      <c r="A17" s="47" t="s">
        <v>104</v>
      </c>
      <c r="B17" s="48">
        <v>2321</v>
      </c>
      <c r="C17" s="48">
        <v>2367</v>
      </c>
      <c r="D17" s="48">
        <v>15927</v>
      </c>
      <c r="E17" s="48">
        <v>22763</v>
      </c>
      <c r="F17" s="49">
        <v>42.92</v>
      </c>
      <c r="G17" s="13"/>
      <c r="H17" s="13"/>
      <c r="I17" s="13"/>
    </row>
    <row r="18" spans="1:9" x14ac:dyDescent="0.25">
      <c r="A18" s="50" t="s">
        <v>105</v>
      </c>
      <c r="B18" s="51">
        <v>63258</v>
      </c>
      <c r="C18" s="51">
        <v>36092</v>
      </c>
      <c r="D18" s="51">
        <v>601658</v>
      </c>
      <c r="E18" s="51">
        <v>458749</v>
      </c>
      <c r="F18" s="52">
        <v>-23.75</v>
      </c>
      <c r="G18" s="13"/>
      <c r="H18" s="13"/>
      <c r="I18" s="13"/>
    </row>
    <row r="19" spans="1:9" x14ac:dyDescent="0.25">
      <c r="A19" s="47" t="s">
        <v>106</v>
      </c>
      <c r="B19" s="48">
        <v>987</v>
      </c>
      <c r="C19" s="48">
        <v>1703</v>
      </c>
      <c r="D19" s="48">
        <v>7809</v>
      </c>
      <c r="E19" s="48">
        <v>10098</v>
      </c>
      <c r="F19" s="49">
        <v>29.31</v>
      </c>
      <c r="G19" s="13"/>
      <c r="H19" s="13"/>
      <c r="I19" s="13"/>
    </row>
    <row r="20" spans="1:9" x14ac:dyDescent="0.25">
      <c r="A20" s="50" t="s">
        <v>107</v>
      </c>
      <c r="B20" s="51">
        <v>565</v>
      </c>
      <c r="C20" s="51">
        <v>0</v>
      </c>
      <c r="D20" s="51">
        <v>12381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20286</v>
      </c>
      <c r="C21" s="48">
        <v>13854</v>
      </c>
      <c r="D21" s="48">
        <v>167386</v>
      </c>
      <c r="E21" s="48">
        <v>110439</v>
      </c>
      <c r="F21" s="49">
        <v>-34.020000000000003</v>
      </c>
      <c r="G21" s="13"/>
      <c r="H21" s="13"/>
      <c r="I21" s="13"/>
    </row>
    <row r="22" spans="1:9" x14ac:dyDescent="0.25">
      <c r="A22" s="50" t="s">
        <v>109</v>
      </c>
      <c r="B22" s="51">
        <v>210598</v>
      </c>
      <c r="C22" s="51">
        <v>195712</v>
      </c>
      <c r="D22" s="51">
        <v>1829917</v>
      </c>
      <c r="E22" s="51">
        <v>1814747</v>
      </c>
      <c r="F22" s="52">
        <v>-0.83</v>
      </c>
      <c r="G22" s="13"/>
      <c r="H22" s="13"/>
      <c r="I22" s="13"/>
    </row>
    <row r="23" spans="1:9" x14ac:dyDescent="0.25">
      <c r="A23" s="47" t="s">
        <v>110</v>
      </c>
      <c r="B23" s="48">
        <v>7595</v>
      </c>
      <c r="C23" s="48">
        <v>3569</v>
      </c>
      <c r="D23" s="48">
        <v>76371</v>
      </c>
      <c r="E23" s="48">
        <v>47903</v>
      </c>
      <c r="F23" s="49">
        <v>-37.28</v>
      </c>
      <c r="G23" s="13"/>
      <c r="H23" s="13"/>
      <c r="I23" s="13"/>
    </row>
    <row r="24" spans="1:9" x14ac:dyDescent="0.25">
      <c r="A24" s="50" t="s">
        <v>111</v>
      </c>
      <c r="B24" s="51">
        <v>3034</v>
      </c>
      <c r="C24" s="51">
        <v>2022</v>
      </c>
      <c r="D24" s="51">
        <v>24410</v>
      </c>
      <c r="E24" s="51">
        <v>21578</v>
      </c>
      <c r="F24" s="52">
        <v>-11.6</v>
      </c>
      <c r="G24" s="13"/>
      <c r="H24" s="13"/>
      <c r="I24" s="13"/>
    </row>
    <row r="25" spans="1:9" x14ac:dyDescent="0.25">
      <c r="A25" s="47" t="s">
        <v>112</v>
      </c>
      <c r="B25" s="48">
        <v>929</v>
      </c>
      <c r="C25" s="48">
        <v>0</v>
      </c>
      <c r="D25" s="48">
        <v>3377</v>
      </c>
      <c r="E25" s="48">
        <v>2315</v>
      </c>
      <c r="F25" s="49">
        <v>-31.45</v>
      </c>
      <c r="G25" s="13"/>
      <c r="H25" s="13"/>
      <c r="I25" s="13"/>
    </row>
    <row r="26" spans="1:9" x14ac:dyDescent="0.25">
      <c r="A26" s="50" t="s">
        <v>113</v>
      </c>
      <c r="B26" s="51">
        <v>3658</v>
      </c>
      <c r="C26" s="51">
        <v>2213</v>
      </c>
      <c r="D26" s="51">
        <v>26839</v>
      </c>
      <c r="E26" s="51">
        <v>13235</v>
      </c>
      <c r="F26" s="52">
        <v>-50.69</v>
      </c>
      <c r="G26" s="13"/>
      <c r="H26" s="13"/>
      <c r="I26" s="13"/>
    </row>
    <row r="27" spans="1:9" x14ac:dyDescent="0.25">
      <c r="A27" s="47" t="s">
        <v>114</v>
      </c>
      <c r="B27" s="48">
        <v>1316</v>
      </c>
      <c r="C27" s="48">
        <v>2379</v>
      </c>
      <c r="D27" s="48">
        <v>17383</v>
      </c>
      <c r="E27" s="48">
        <v>15433</v>
      </c>
      <c r="F27" s="49">
        <v>-11.22</v>
      </c>
      <c r="G27" s="13"/>
      <c r="H27" s="13"/>
      <c r="I27" s="13"/>
    </row>
    <row r="28" spans="1:9" x14ac:dyDescent="0.25">
      <c r="A28" s="50" t="s">
        <v>115</v>
      </c>
      <c r="B28" s="51">
        <v>43666</v>
      </c>
      <c r="C28" s="51">
        <v>33918</v>
      </c>
      <c r="D28" s="51">
        <v>451271</v>
      </c>
      <c r="E28" s="51">
        <v>387093</v>
      </c>
      <c r="F28" s="52">
        <v>-14.22</v>
      </c>
      <c r="G28" s="13"/>
      <c r="H28" s="13"/>
      <c r="I28" s="13"/>
    </row>
    <row r="29" spans="1:9" x14ac:dyDescent="0.25">
      <c r="A29" s="47" t="s">
        <v>116</v>
      </c>
      <c r="B29" s="48">
        <v>2053</v>
      </c>
      <c r="C29" s="48">
        <v>2099</v>
      </c>
      <c r="D29" s="48">
        <v>18623</v>
      </c>
      <c r="E29" s="48">
        <v>18496</v>
      </c>
      <c r="F29" s="49">
        <v>-0.68</v>
      </c>
      <c r="G29" s="13"/>
      <c r="H29" s="13"/>
      <c r="I29" s="13"/>
    </row>
    <row r="30" spans="1:9" x14ac:dyDescent="0.25">
      <c r="A30" s="50" t="s">
        <v>117</v>
      </c>
      <c r="B30" s="51">
        <v>2361</v>
      </c>
      <c r="C30" s="51">
        <v>0</v>
      </c>
      <c r="D30" s="51">
        <v>19988</v>
      </c>
      <c r="E30" s="51">
        <v>1333</v>
      </c>
      <c r="F30" s="52">
        <v>-93.33</v>
      </c>
      <c r="G30" s="13"/>
      <c r="H30" s="13"/>
      <c r="I30" s="13"/>
    </row>
    <row r="31" spans="1:9" x14ac:dyDescent="0.25">
      <c r="A31" s="47" t="s">
        <v>118</v>
      </c>
      <c r="B31" s="48">
        <v>8662</v>
      </c>
      <c r="C31" s="48">
        <v>5212</v>
      </c>
      <c r="D31" s="48">
        <v>59783</v>
      </c>
      <c r="E31" s="48">
        <v>49428</v>
      </c>
      <c r="F31" s="49">
        <v>-17.32</v>
      </c>
      <c r="G31" s="13"/>
      <c r="H31" s="13"/>
      <c r="I31" s="13"/>
    </row>
    <row r="32" spans="1:9" x14ac:dyDescent="0.25">
      <c r="A32" s="50" t="s">
        <v>119</v>
      </c>
      <c r="B32" s="51">
        <v>25830</v>
      </c>
      <c r="C32" s="51">
        <v>28784</v>
      </c>
      <c r="D32" s="51">
        <v>247420</v>
      </c>
      <c r="E32" s="51">
        <v>229361</v>
      </c>
      <c r="F32" s="52">
        <v>-7.3</v>
      </c>
      <c r="G32" s="13"/>
      <c r="H32" s="13"/>
      <c r="I32" s="13"/>
    </row>
    <row r="33" spans="1:9" x14ac:dyDescent="0.25">
      <c r="A33" s="47" t="s">
        <v>120</v>
      </c>
      <c r="B33" s="48">
        <v>11162</v>
      </c>
      <c r="C33" s="48">
        <v>8338</v>
      </c>
      <c r="D33" s="48">
        <v>107226</v>
      </c>
      <c r="E33" s="48">
        <v>86965</v>
      </c>
      <c r="F33" s="49">
        <v>-18.899999999999999</v>
      </c>
      <c r="G33" s="13"/>
      <c r="H33" s="13"/>
      <c r="I33" s="13"/>
    </row>
    <row r="34" spans="1:9" x14ac:dyDescent="0.25">
      <c r="A34" s="50" t="s">
        <v>121</v>
      </c>
      <c r="B34" s="51">
        <v>596</v>
      </c>
      <c r="C34" s="51">
        <v>350</v>
      </c>
      <c r="D34" s="51">
        <v>4373</v>
      </c>
      <c r="E34" s="51">
        <v>3434</v>
      </c>
      <c r="F34" s="52">
        <v>-21.47</v>
      </c>
      <c r="G34" s="13"/>
      <c r="H34" s="13"/>
      <c r="I34" s="13"/>
    </row>
    <row r="35" spans="1:9" x14ac:dyDescent="0.25">
      <c r="A35" s="53" t="s">
        <v>122</v>
      </c>
      <c r="B35" s="54">
        <v>894737</v>
      </c>
      <c r="C35" s="54">
        <v>642453</v>
      </c>
      <c r="D35" s="54">
        <v>7643923</v>
      </c>
      <c r="E35" s="54">
        <v>5906594</v>
      </c>
      <c r="F35" s="55">
        <v>-22.73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27582-7D45-43B5-8395-0D9E34D7F2F6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133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2424</v>
      </c>
      <c r="C7" s="48">
        <v>2191</v>
      </c>
      <c r="D7" s="48">
        <v>23596</v>
      </c>
      <c r="E7" s="48">
        <v>20426</v>
      </c>
      <c r="F7" s="49">
        <v>-13.43</v>
      </c>
      <c r="G7" s="13"/>
      <c r="H7" s="13"/>
      <c r="I7" s="13"/>
    </row>
    <row r="8" spans="1:12" x14ac:dyDescent="0.25">
      <c r="A8" s="50" t="s">
        <v>95</v>
      </c>
      <c r="B8" s="51">
        <v>250</v>
      </c>
      <c r="C8" s="51">
        <v>166</v>
      </c>
      <c r="D8" s="51">
        <v>2281</v>
      </c>
      <c r="E8" s="51">
        <v>682</v>
      </c>
      <c r="F8" s="52">
        <v>-70.099999999999994</v>
      </c>
      <c r="G8" s="13"/>
      <c r="H8" s="13"/>
      <c r="I8" s="13"/>
    </row>
    <row r="9" spans="1:12" x14ac:dyDescent="0.25">
      <c r="A9" s="47" t="s">
        <v>96</v>
      </c>
      <c r="B9" s="48">
        <v>5172</v>
      </c>
      <c r="C9" s="48">
        <v>2173</v>
      </c>
      <c r="D9" s="48">
        <v>34593</v>
      </c>
      <c r="E9" s="48">
        <v>17992</v>
      </c>
      <c r="F9" s="49">
        <v>-47.99</v>
      </c>
      <c r="G9" s="13"/>
      <c r="H9" s="13"/>
      <c r="I9" s="13"/>
    </row>
    <row r="10" spans="1:12" x14ac:dyDescent="0.25">
      <c r="A10" s="50" t="s">
        <v>97</v>
      </c>
      <c r="B10" s="51">
        <v>1173</v>
      </c>
      <c r="C10" s="51">
        <v>1833</v>
      </c>
      <c r="D10" s="51">
        <v>8133</v>
      </c>
      <c r="E10" s="51">
        <v>13401</v>
      </c>
      <c r="F10" s="52">
        <v>64.77</v>
      </c>
      <c r="G10" s="13"/>
      <c r="H10" s="13"/>
      <c r="I10" s="13"/>
    </row>
    <row r="11" spans="1:12" x14ac:dyDescent="0.25">
      <c r="A11" s="47" t="s">
        <v>98</v>
      </c>
      <c r="B11" s="48">
        <v>195285</v>
      </c>
      <c r="C11" s="48">
        <v>159095</v>
      </c>
      <c r="D11" s="48">
        <v>1740463</v>
      </c>
      <c r="E11" s="48">
        <v>1316497</v>
      </c>
      <c r="F11" s="49">
        <v>-24.36</v>
      </c>
      <c r="G11" s="13"/>
      <c r="H11" s="13"/>
      <c r="I11" s="13"/>
    </row>
    <row r="12" spans="1:12" x14ac:dyDescent="0.25">
      <c r="A12" s="50" t="s">
        <v>99</v>
      </c>
      <c r="B12" s="51">
        <v>563</v>
      </c>
      <c r="C12" s="51">
        <v>3071</v>
      </c>
      <c r="D12" s="51">
        <v>7373</v>
      </c>
      <c r="E12" s="51">
        <v>12822</v>
      </c>
      <c r="F12" s="52">
        <v>73.900000000000006</v>
      </c>
      <c r="G12" s="13"/>
      <c r="H12" s="13"/>
      <c r="I12" s="13"/>
    </row>
    <row r="13" spans="1:12" x14ac:dyDescent="0.25">
      <c r="A13" s="47" t="s">
        <v>100</v>
      </c>
      <c r="B13" s="48">
        <v>633</v>
      </c>
      <c r="C13" s="48">
        <v>614</v>
      </c>
      <c r="D13" s="48">
        <v>4655</v>
      </c>
      <c r="E13" s="48">
        <v>3786</v>
      </c>
      <c r="F13" s="49">
        <v>-18.670000000000002</v>
      </c>
      <c r="G13" s="13"/>
      <c r="H13" s="13"/>
      <c r="I13" s="13"/>
    </row>
    <row r="14" spans="1:12" x14ac:dyDescent="0.25">
      <c r="A14" s="50" t="s">
        <v>101</v>
      </c>
      <c r="B14" s="51">
        <v>141607</v>
      </c>
      <c r="C14" s="51">
        <v>79062</v>
      </c>
      <c r="D14" s="51">
        <v>1117447</v>
      </c>
      <c r="E14" s="51">
        <v>653154</v>
      </c>
      <c r="F14" s="52">
        <v>-41.55</v>
      </c>
      <c r="G14" s="13"/>
      <c r="H14" s="13"/>
      <c r="I14" s="13"/>
    </row>
    <row r="15" spans="1:12" x14ac:dyDescent="0.25">
      <c r="A15" s="47" t="s">
        <v>102</v>
      </c>
      <c r="B15" s="48">
        <v>5394</v>
      </c>
      <c r="C15" s="48">
        <v>4340</v>
      </c>
      <c r="D15" s="48">
        <v>48294</v>
      </c>
      <c r="E15" s="48">
        <v>42900</v>
      </c>
      <c r="F15" s="49">
        <v>-11.17</v>
      </c>
      <c r="G15" s="13"/>
      <c r="H15" s="13"/>
      <c r="I15" s="13"/>
    </row>
    <row r="16" spans="1:12" x14ac:dyDescent="0.25">
      <c r="A16" s="50" t="s">
        <v>103</v>
      </c>
      <c r="B16" s="51">
        <v>723</v>
      </c>
      <c r="C16" s="51">
        <v>1169</v>
      </c>
      <c r="D16" s="51">
        <v>8014</v>
      </c>
      <c r="E16" s="51">
        <v>35142</v>
      </c>
      <c r="F16" s="52">
        <v>338.51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61526</v>
      </c>
      <c r="C18" s="51">
        <v>35031</v>
      </c>
      <c r="D18" s="51">
        <v>585521</v>
      </c>
      <c r="E18" s="51">
        <v>448389</v>
      </c>
      <c r="F18" s="52">
        <v>-23.42</v>
      </c>
      <c r="G18" s="13"/>
      <c r="H18" s="13"/>
      <c r="I18" s="13"/>
    </row>
    <row r="19" spans="1:9" x14ac:dyDescent="0.25">
      <c r="A19" s="47" t="s">
        <v>106</v>
      </c>
      <c r="B19" s="48">
        <v>493</v>
      </c>
      <c r="C19" s="48">
        <v>559</v>
      </c>
      <c r="D19" s="48">
        <v>3384</v>
      </c>
      <c r="E19" s="48">
        <v>5382</v>
      </c>
      <c r="F19" s="49">
        <v>59.04</v>
      </c>
      <c r="G19" s="13"/>
      <c r="H19" s="13"/>
      <c r="I19" s="13"/>
    </row>
    <row r="20" spans="1:9" x14ac:dyDescent="0.25">
      <c r="A20" s="50" t="s">
        <v>107</v>
      </c>
      <c r="B20" s="51">
        <v>565</v>
      </c>
      <c r="C20" s="51">
        <v>0</v>
      </c>
      <c r="D20" s="51">
        <v>12381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18231</v>
      </c>
      <c r="C21" s="48">
        <v>11408</v>
      </c>
      <c r="D21" s="48">
        <v>145554</v>
      </c>
      <c r="E21" s="48">
        <v>94342</v>
      </c>
      <c r="F21" s="49">
        <v>-35.18</v>
      </c>
      <c r="G21" s="13"/>
      <c r="H21" s="13"/>
      <c r="I21" s="13"/>
    </row>
    <row r="22" spans="1:9" x14ac:dyDescent="0.25">
      <c r="A22" s="50" t="s">
        <v>109</v>
      </c>
      <c r="B22" s="51">
        <v>188271</v>
      </c>
      <c r="C22" s="51">
        <v>177972</v>
      </c>
      <c r="D22" s="51">
        <v>1659159</v>
      </c>
      <c r="E22" s="51">
        <v>1648990</v>
      </c>
      <c r="F22" s="52">
        <v>-0.61</v>
      </c>
      <c r="G22" s="13"/>
      <c r="H22" s="13"/>
      <c r="I22" s="13"/>
    </row>
    <row r="23" spans="1:9" x14ac:dyDescent="0.25">
      <c r="A23" s="47" t="s">
        <v>110</v>
      </c>
      <c r="B23" s="48">
        <v>3687</v>
      </c>
      <c r="C23" s="48">
        <v>1989</v>
      </c>
      <c r="D23" s="48">
        <v>28653</v>
      </c>
      <c r="E23" s="48">
        <v>22942</v>
      </c>
      <c r="F23" s="49">
        <v>-19.93</v>
      </c>
      <c r="G23" s="13"/>
      <c r="H23" s="13"/>
      <c r="I23" s="13"/>
    </row>
    <row r="24" spans="1:9" x14ac:dyDescent="0.25">
      <c r="A24" s="50" t="s">
        <v>111</v>
      </c>
      <c r="B24" s="51">
        <v>1463</v>
      </c>
      <c r="C24" s="51">
        <v>1155</v>
      </c>
      <c r="D24" s="51">
        <v>13843</v>
      </c>
      <c r="E24" s="51">
        <v>12312</v>
      </c>
      <c r="F24" s="52">
        <v>-11.06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2187</v>
      </c>
      <c r="C26" s="51">
        <v>1709</v>
      </c>
      <c r="D26" s="51">
        <v>13999</v>
      </c>
      <c r="E26" s="51">
        <v>7216</v>
      </c>
      <c r="F26" s="52">
        <v>-48.45</v>
      </c>
      <c r="G26" s="13"/>
      <c r="H26" s="13"/>
      <c r="I26" s="13"/>
    </row>
    <row r="27" spans="1:9" x14ac:dyDescent="0.25">
      <c r="A27" s="47" t="s">
        <v>114</v>
      </c>
      <c r="B27" s="48">
        <v>317</v>
      </c>
      <c r="C27" s="48">
        <v>1195</v>
      </c>
      <c r="D27" s="48">
        <v>5495</v>
      </c>
      <c r="E27" s="48">
        <v>5783</v>
      </c>
      <c r="F27" s="49">
        <v>5.24</v>
      </c>
      <c r="G27" s="13"/>
      <c r="H27" s="13"/>
      <c r="I27" s="13"/>
    </row>
    <row r="28" spans="1:9" x14ac:dyDescent="0.25">
      <c r="A28" s="50" t="s">
        <v>115</v>
      </c>
      <c r="B28" s="51">
        <v>36904</v>
      </c>
      <c r="C28" s="51">
        <v>29018</v>
      </c>
      <c r="D28" s="51">
        <v>378788</v>
      </c>
      <c r="E28" s="51">
        <v>294687</v>
      </c>
      <c r="F28" s="52">
        <v>-22.2</v>
      </c>
      <c r="G28" s="13"/>
      <c r="H28" s="13"/>
      <c r="I28" s="13"/>
    </row>
    <row r="29" spans="1:9" x14ac:dyDescent="0.25">
      <c r="A29" s="47" t="s">
        <v>116</v>
      </c>
      <c r="B29" s="48">
        <v>1022</v>
      </c>
      <c r="C29" s="48">
        <v>1077</v>
      </c>
      <c r="D29" s="48">
        <v>7162</v>
      </c>
      <c r="E29" s="48">
        <v>8658</v>
      </c>
      <c r="F29" s="49">
        <v>20.89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836</v>
      </c>
      <c r="C31" s="48">
        <v>1425</v>
      </c>
      <c r="D31" s="48">
        <v>10431</v>
      </c>
      <c r="E31" s="48">
        <v>15911</v>
      </c>
      <c r="F31" s="49">
        <v>52.54</v>
      </c>
      <c r="G31" s="13"/>
      <c r="H31" s="13"/>
      <c r="I31" s="13"/>
    </row>
    <row r="32" spans="1:9" x14ac:dyDescent="0.25">
      <c r="A32" s="50" t="s">
        <v>119</v>
      </c>
      <c r="B32" s="51">
        <v>19395</v>
      </c>
      <c r="C32" s="51">
        <v>25574</v>
      </c>
      <c r="D32" s="51">
        <v>184964</v>
      </c>
      <c r="E32" s="51">
        <v>185480</v>
      </c>
      <c r="F32" s="52">
        <v>0.28000000000000003</v>
      </c>
      <c r="G32" s="13"/>
      <c r="H32" s="13"/>
      <c r="I32" s="13"/>
    </row>
    <row r="33" spans="1:9" x14ac:dyDescent="0.25">
      <c r="A33" s="47" t="s">
        <v>120</v>
      </c>
      <c r="B33" s="48">
        <v>4772</v>
      </c>
      <c r="C33" s="48">
        <v>3257</v>
      </c>
      <c r="D33" s="48">
        <v>53107</v>
      </c>
      <c r="E33" s="48">
        <v>41688</v>
      </c>
      <c r="F33" s="49">
        <v>-21.5</v>
      </c>
      <c r="G33" s="13"/>
      <c r="H33" s="13"/>
      <c r="I33" s="13"/>
    </row>
    <row r="34" spans="1:9" x14ac:dyDescent="0.25">
      <c r="A34" s="50" t="s">
        <v>121</v>
      </c>
      <c r="B34" s="51">
        <v>113</v>
      </c>
      <c r="C34" s="51">
        <v>106</v>
      </c>
      <c r="D34" s="51">
        <v>677</v>
      </c>
      <c r="E34" s="51">
        <v>1117</v>
      </c>
      <c r="F34" s="52">
        <v>64.989999999999995</v>
      </c>
      <c r="G34" s="13"/>
      <c r="H34" s="13"/>
      <c r="I34" s="13"/>
    </row>
    <row r="35" spans="1:9" x14ac:dyDescent="0.25">
      <c r="A35" s="53" t="s">
        <v>122</v>
      </c>
      <c r="B35" s="54">
        <v>693006</v>
      </c>
      <c r="C35" s="54">
        <v>545189</v>
      </c>
      <c r="D35" s="54">
        <v>6097967</v>
      </c>
      <c r="E35" s="54">
        <v>4909699</v>
      </c>
      <c r="F35" s="55">
        <v>-19.489999999999998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D50B2-A974-4D09-BB65-7FD80086B425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130966</v>
      </c>
      <c r="E7" s="48">
        <v>0</v>
      </c>
      <c r="F7" s="49">
        <v>-100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0</v>
      </c>
      <c r="D8" s="51">
        <v>27</v>
      </c>
      <c r="E8" s="51">
        <v>0</v>
      </c>
      <c r="F8" s="52">
        <v>-100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0</v>
      </c>
      <c r="E9" s="48">
        <v>0</v>
      </c>
      <c r="F9" s="58"/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157689</v>
      </c>
      <c r="C11" s="48">
        <v>135399</v>
      </c>
      <c r="D11" s="48">
        <v>1716035</v>
      </c>
      <c r="E11" s="48">
        <v>1304751</v>
      </c>
      <c r="F11" s="49">
        <v>-23.97</v>
      </c>
      <c r="G11" s="13"/>
      <c r="H11" s="13"/>
      <c r="I11" s="13"/>
    </row>
    <row r="12" spans="1:12" x14ac:dyDescent="0.25">
      <c r="A12" s="50" t="s">
        <v>99</v>
      </c>
      <c r="B12" s="51">
        <v>0</v>
      </c>
      <c r="C12" s="51">
        <v>0</v>
      </c>
      <c r="D12" s="51">
        <v>0</v>
      </c>
      <c r="E12" s="51">
        <v>0</v>
      </c>
      <c r="F12" s="59"/>
      <c r="G12" s="13"/>
      <c r="H12" s="13"/>
      <c r="I12" s="13"/>
    </row>
    <row r="13" spans="1:12" x14ac:dyDescent="0.25">
      <c r="A13" s="47" t="s">
        <v>100</v>
      </c>
      <c r="B13" s="48">
        <v>122</v>
      </c>
      <c r="C13" s="48">
        <v>0</v>
      </c>
      <c r="D13" s="48">
        <v>3289</v>
      </c>
      <c r="E13" s="48">
        <v>133</v>
      </c>
      <c r="F13" s="49">
        <v>-95.96</v>
      </c>
      <c r="G13" s="13"/>
      <c r="H13" s="13"/>
      <c r="I13" s="13"/>
    </row>
    <row r="14" spans="1:12" x14ac:dyDescent="0.25">
      <c r="A14" s="50" t="s">
        <v>101</v>
      </c>
      <c r="B14" s="51">
        <v>0</v>
      </c>
      <c r="C14" s="51">
        <v>0</v>
      </c>
      <c r="D14" s="51">
        <v>0</v>
      </c>
      <c r="E14" s="51">
        <v>0</v>
      </c>
      <c r="F14" s="59"/>
      <c r="G14" s="13"/>
      <c r="H14" s="13"/>
      <c r="I14" s="13"/>
    </row>
    <row r="15" spans="1:12" x14ac:dyDescent="0.25">
      <c r="A15" s="47" t="s">
        <v>102</v>
      </c>
      <c r="B15" s="48">
        <v>0</v>
      </c>
      <c r="C15" s="48">
        <v>0</v>
      </c>
      <c r="D15" s="48">
        <v>0</v>
      </c>
      <c r="E15" s="48">
        <v>0</v>
      </c>
      <c r="F15" s="58"/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0</v>
      </c>
      <c r="E18" s="51">
        <v>0</v>
      </c>
      <c r="F18" s="59"/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32</v>
      </c>
      <c r="D19" s="48">
        <v>2766</v>
      </c>
      <c r="E19" s="48">
        <v>32</v>
      </c>
      <c r="F19" s="49">
        <v>-98.84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37937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20155</v>
      </c>
      <c r="E21" s="48">
        <v>74654</v>
      </c>
      <c r="F21" s="49">
        <v>270.39999999999998</v>
      </c>
      <c r="G21" s="13"/>
      <c r="H21" s="13"/>
      <c r="I21" s="13"/>
    </row>
    <row r="22" spans="1:9" x14ac:dyDescent="0.25">
      <c r="A22" s="50" t="s">
        <v>109</v>
      </c>
      <c r="B22" s="51">
        <v>0</v>
      </c>
      <c r="C22" s="51">
        <v>0</v>
      </c>
      <c r="D22" s="51">
        <v>5</v>
      </c>
      <c r="E22" s="51">
        <v>1</v>
      </c>
      <c r="F22" s="52">
        <v>-80</v>
      </c>
      <c r="G22" s="13"/>
      <c r="H22" s="13"/>
      <c r="I22" s="13"/>
    </row>
    <row r="23" spans="1:9" x14ac:dyDescent="0.25">
      <c r="A23" s="47" t="s">
        <v>110</v>
      </c>
      <c r="B23" s="48">
        <v>0</v>
      </c>
      <c r="C23" s="48">
        <v>0</v>
      </c>
      <c r="D23" s="48">
        <v>0</v>
      </c>
      <c r="E23" s="48">
        <v>0</v>
      </c>
      <c r="F23" s="58"/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164</v>
      </c>
      <c r="C28" s="51">
        <v>120</v>
      </c>
      <c r="D28" s="51">
        <v>342</v>
      </c>
      <c r="E28" s="51">
        <v>1161</v>
      </c>
      <c r="F28" s="52">
        <v>239.47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8546</v>
      </c>
      <c r="E31" s="48">
        <v>23736</v>
      </c>
      <c r="F31" s="49">
        <v>177.74</v>
      </c>
      <c r="G31" s="13"/>
      <c r="H31" s="13"/>
      <c r="I31" s="13"/>
    </row>
    <row r="32" spans="1:9" x14ac:dyDescent="0.25">
      <c r="A32" s="50" t="s">
        <v>119</v>
      </c>
      <c r="B32" s="51">
        <v>0</v>
      </c>
      <c r="C32" s="51">
        <v>0</v>
      </c>
      <c r="D32" s="51">
        <v>0</v>
      </c>
      <c r="E32" s="51">
        <v>0</v>
      </c>
      <c r="F32" s="59"/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157975</v>
      </c>
      <c r="C35" s="54">
        <v>135551</v>
      </c>
      <c r="D35" s="54">
        <v>1882131</v>
      </c>
      <c r="E35" s="54">
        <v>1442405</v>
      </c>
      <c r="F35" s="55">
        <v>-23.36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4A4AD-2B5A-4F2F-B204-CCFDBC68093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135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12168</v>
      </c>
      <c r="E7" s="48">
        <v>73725</v>
      </c>
      <c r="F7" s="49">
        <v>505.89</v>
      </c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3503</v>
      </c>
      <c r="D8" s="51">
        <v>6804</v>
      </c>
      <c r="E8" s="51">
        <v>33616</v>
      </c>
      <c r="F8" s="52">
        <v>394.06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507</v>
      </c>
      <c r="F9" s="49">
        <v>41.23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24061</v>
      </c>
      <c r="E10" s="51">
        <v>2964</v>
      </c>
      <c r="F10" s="52">
        <v>-87.68</v>
      </c>
      <c r="G10" s="13"/>
      <c r="H10" s="13"/>
      <c r="I10" s="13"/>
    </row>
    <row r="11" spans="1:12" x14ac:dyDescent="0.25">
      <c r="A11" s="47" t="s">
        <v>98</v>
      </c>
      <c r="B11" s="48">
        <v>5975872</v>
      </c>
      <c r="C11" s="48">
        <v>6091300</v>
      </c>
      <c r="D11" s="48">
        <v>55804823</v>
      </c>
      <c r="E11" s="48">
        <v>55361542</v>
      </c>
      <c r="F11" s="49">
        <v>-0.79</v>
      </c>
      <c r="G11" s="13"/>
      <c r="H11" s="13"/>
      <c r="I11" s="13"/>
    </row>
    <row r="12" spans="1:12" x14ac:dyDescent="0.25">
      <c r="A12" s="50" t="s">
        <v>99</v>
      </c>
      <c r="B12" s="51">
        <v>82723</v>
      </c>
      <c r="C12" s="51">
        <v>114008</v>
      </c>
      <c r="D12" s="51">
        <v>1165252</v>
      </c>
      <c r="E12" s="51">
        <v>1286597</v>
      </c>
      <c r="F12" s="52">
        <v>10.41</v>
      </c>
      <c r="G12" s="13"/>
      <c r="H12" s="13"/>
      <c r="I12" s="13"/>
    </row>
    <row r="13" spans="1:12" x14ac:dyDescent="0.25">
      <c r="A13" s="47" t="s">
        <v>100</v>
      </c>
      <c r="B13" s="48">
        <v>131</v>
      </c>
      <c r="C13" s="48">
        <v>511</v>
      </c>
      <c r="D13" s="48">
        <v>4754</v>
      </c>
      <c r="E13" s="48">
        <v>2981</v>
      </c>
      <c r="F13" s="49">
        <v>-37.29</v>
      </c>
      <c r="G13" s="13"/>
      <c r="H13" s="13"/>
      <c r="I13" s="13"/>
    </row>
    <row r="14" spans="1:12" x14ac:dyDescent="0.25">
      <c r="A14" s="50" t="s">
        <v>101</v>
      </c>
      <c r="B14" s="51">
        <v>1848997</v>
      </c>
      <c r="C14" s="51">
        <v>1548081</v>
      </c>
      <c r="D14" s="51">
        <v>17468581</v>
      </c>
      <c r="E14" s="51">
        <v>13187942</v>
      </c>
      <c r="F14" s="52">
        <v>-24.5</v>
      </c>
      <c r="G14" s="13"/>
      <c r="H14" s="13"/>
      <c r="I14" s="13"/>
    </row>
    <row r="15" spans="1:12" x14ac:dyDescent="0.25">
      <c r="A15" s="47" t="s">
        <v>102</v>
      </c>
      <c r="B15" s="48">
        <v>991</v>
      </c>
      <c r="C15" s="48">
        <v>519</v>
      </c>
      <c r="D15" s="48">
        <v>12172</v>
      </c>
      <c r="E15" s="48">
        <v>87417</v>
      </c>
      <c r="F15" s="49">
        <v>618.17999999999995</v>
      </c>
      <c r="G15" s="13"/>
      <c r="H15" s="13"/>
      <c r="I15" s="13"/>
    </row>
    <row r="16" spans="1:12" x14ac:dyDescent="0.25">
      <c r="A16" s="50" t="s">
        <v>103</v>
      </c>
      <c r="B16" s="51">
        <v>270</v>
      </c>
      <c r="C16" s="51">
        <v>44280</v>
      </c>
      <c r="D16" s="51">
        <v>270</v>
      </c>
      <c r="E16" s="51">
        <v>177759</v>
      </c>
      <c r="F16" s="52">
        <v>65736.67</v>
      </c>
      <c r="G16" s="13"/>
      <c r="H16" s="13"/>
      <c r="I16" s="13"/>
    </row>
    <row r="17" spans="1:9" x14ac:dyDescent="0.25">
      <c r="A17" s="47" t="s">
        <v>104</v>
      </c>
      <c r="B17" s="48">
        <v>20573</v>
      </c>
      <c r="C17" s="48">
        <v>2047</v>
      </c>
      <c r="D17" s="48">
        <v>98255</v>
      </c>
      <c r="E17" s="48">
        <v>36173</v>
      </c>
      <c r="F17" s="49">
        <v>-63.18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157</v>
      </c>
      <c r="E18" s="51">
        <v>34943</v>
      </c>
      <c r="F18" s="52">
        <v>22156.69</v>
      </c>
      <c r="G18" s="13"/>
      <c r="H18" s="13"/>
      <c r="I18" s="13"/>
    </row>
    <row r="19" spans="1:9" x14ac:dyDescent="0.25">
      <c r="A19" s="47" t="s">
        <v>106</v>
      </c>
      <c r="B19" s="48">
        <v>20604</v>
      </c>
      <c r="C19" s="48">
        <v>0</v>
      </c>
      <c r="D19" s="48">
        <v>20604</v>
      </c>
      <c r="E19" s="48">
        <v>24882</v>
      </c>
      <c r="F19" s="49">
        <v>20.76</v>
      </c>
      <c r="G19" s="13"/>
      <c r="H19" s="13"/>
      <c r="I19" s="13"/>
    </row>
    <row r="20" spans="1:9" x14ac:dyDescent="0.25">
      <c r="A20" s="50" t="s">
        <v>107</v>
      </c>
      <c r="B20" s="51">
        <v>113160</v>
      </c>
      <c r="C20" s="51">
        <v>311587</v>
      </c>
      <c r="D20" s="51">
        <v>466109</v>
      </c>
      <c r="E20" s="51">
        <v>1836129</v>
      </c>
      <c r="F20" s="52">
        <v>293.93</v>
      </c>
      <c r="G20" s="13"/>
      <c r="H20" s="13"/>
      <c r="I20" s="13"/>
    </row>
    <row r="21" spans="1:9" x14ac:dyDescent="0.25">
      <c r="A21" s="47" t="s">
        <v>108</v>
      </c>
      <c r="B21" s="48">
        <v>302849</v>
      </c>
      <c r="C21" s="48">
        <v>190701</v>
      </c>
      <c r="D21" s="48">
        <v>2946634</v>
      </c>
      <c r="E21" s="48">
        <v>2035941</v>
      </c>
      <c r="F21" s="49">
        <v>-30.91</v>
      </c>
      <c r="G21" s="13"/>
      <c r="H21" s="13"/>
      <c r="I21" s="13"/>
    </row>
    <row r="22" spans="1:9" x14ac:dyDescent="0.25">
      <c r="A22" s="50" t="s">
        <v>109</v>
      </c>
      <c r="B22" s="51">
        <v>1045035</v>
      </c>
      <c r="C22" s="51">
        <v>1171029</v>
      </c>
      <c r="D22" s="51">
        <v>8268755</v>
      </c>
      <c r="E22" s="51">
        <v>8821013</v>
      </c>
      <c r="F22" s="52">
        <v>6.68</v>
      </c>
      <c r="G22" s="13"/>
      <c r="H22" s="13"/>
      <c r="I22" s="13"/>
    </row>
    <row r="23" spans="1:9" x14ac:dyDescent="0.25">
      <c r="A23" s="47" t="s">
        <v>110</v>
      </c>
      <c r="B23" s="48">
        <v>60050</v>
      </c>
      <c r="C23" s="48">
        <v>19493</v>
      </c>
      <c r="D23" s="48">
        <v>780936</v>
      </c>
      <c r="E23" s="48">
        <v>256764</v>
      </c>
      <c r="F23" s="49">
        <v>-67.12</v>
      </c>
      <c r="G23" s="13"/>
      <c r="H23" s="13"/>
      <c r="I23" s="13"/>
    </row>
    <row r="24" spans="1:9" x14ac:dyDescent="0.25">
      <c r="A24" s="50" t="s">
        <v>111</v>
      </c>
      <c r="B24" s="51">
        <v>780</v>
      </c>
      <c r="C24" s="51">
        <v>2275</v>
      </c>
      <c r="D24" s="51">
        <v>30863</v>
      </c>
      <c r="E24" s="51">
        <v>12354</v>
      </c>
      <c r="F24" s="52">
        <v>-59.97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60819</v>
      </c>
      <c r="D26" s="51">
        <v>1472</v>
      </c>
      <c r="E26" s="51">
        <v>117866</v>
      </c>
      <c r="F26" s="52">
        <v>7907.2</v>
      </c>
      <c r="G26" s="13"/>
      <c r="H26" s="13"/>
      <c r="I26" s="13"/>
    </row>
    <row r="27" spans="1:9" x14ac:dyDescent="0.25">
      <c r="A27" s="47" t="s">
        <v>114</v>
      </c>
      <c r="B27" s="48">
        <v>3069</v>
      </c>
      <c r="C27" s="48">
        <v>1841</v>
      </c>
      <c r="D27" s="48">
        <v>24010</v>
      </c>
      <c r="E27" s="48">
        <v>20040</v>
      </c>
      <c r="F27" s="49">
        <v>-16.53</v>
      </c>
      <c r="G27" s="13"/>
      <c r="H27" s="13"/>
      <c r="I27" s="13"/>
    </row>
    <row r="28" spans="1:9" x14ac:dyDescent="0.25">
      <c r="A28" s="50" t="s">
        <v>115</v>
      </c>
      <c r="B28" s="51">
        <v>29103</v>
      </c>
      <c r="C28" s="51">
        <v>36659</v>
      </c>
      <c r="D28" s="51">
        <v>89033</v>
      </c>
      <c r="E28" s="51">
        <v>361884</v>
      </c>
      <c r="F28" s="52">
        <v>306.45999999999998</v>
      </c>
      <c r="G28" s="13"/>
      <c r="H28" s="13"/>
      <c r="I28" s="13"/>
    </row>
    <row r="29" spans="1:9" x14ac:dyDescent="0.25">
      <c r="A29" s="47" t="s">
        <v>116</v>
      </c>
      <c r="B29" s="48">
        <v>673</v>
      </c>
      <c r="C29" s="48">
        <v>10150</v>
      </c>
      <c r="D29" s="48">
        <v>33353</v>
      </c>
      <c r="E29" s="48">
        <v>36448</v>
      </c>
      <c r="F29" s="49">
        <v>9.2799999999999994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237361</v>
      </c>
      <c r="C31" s="48">
        <v>193031</v>
      </c>
      <c r="D31" s="48">
        <v>2590775</v>
      </c>
      <c r="E31" s="48">
        <v>1092689</v>
      </c>
      <c r="F31" s="49">
        <v>-57.82</v>
      </c>
      <c r="G31" s="13"/>
      <c r="H31" s="13"/>
      <c r="I31" s="13"/>
    </row>
    <row r="32" spans="1:9" x14ac:dyDescent="0.25">
      <c r="A32" s="50" t="s">
        <v>119</v>
      </c>
      <c r="B32" s="51">
        <v>2662112</v>
      </c>
      <c r="C32" s="51">
        <v>3510450</v>
      </c>
      <c r="D32" s="51">
        <v>28118303</v>
      </c>
      <c r="E32" s="51">
        <v>28278925</v>
      </c>
      <c r="F32" s="52">
        <v>0.56999999999999995</v>
      </c>
      <c r="G32" s="13"/>
      <c r="H32" s="13"/>
      <c r="I32" s="13"/>
    </row>
    <row r="33" spans="1:9" x14ac:dyDescent="0.25">
      <c r="A33" s="47" t="s">
        <v>120</v>
      </c>
      <c r="B33" s="48">
        <v>20169</v>
      </c>
      <c r="C33" s="48">
        <v>27609</v>
      </c>
      <c r="D33" s="48">
        <v>183850</v>
      </c>
      <c r="E33" s="48">
        <v>154382</v>
      </c>
      <c r="F33" s="49">
        <v>-16.03</v>
      </c>
      <c r="G33" s="13"/>
      <c r="H33" s="13"/>
      <c r="I33" s="13"/>
    </row>
    <row r="34" spans="1:9" x14ac:dyDescent="0.25">
      <c r="A34" s="50" t="s">
        <v>121</v>
      </c>
      <c r="B34" s="51">
        <v>2063</v>
      </c>
      <c r="C34" s="51">
        <v>75</v>
      </c>
      <c r="D34" s="51">
        <v>2202</v>
      </c>
      <c r="E34" s="51">
        <v>2578</v>
      </c>
      <c r="F34" s="52">
        <v>17.079999999999998</v>
      </c>
      <c r="G34" s="13"/>
      <c r="H34" s="13"/>
      <c r="I34" s="13"/>
    </row>
    <row r="35" spans="1:9" x14ac:dyDescent="0.25">
      <c r="A35" s="53" t="s">
        <v>122</v>
      </c>
      <c r="B35" s="54">
        <v>12426585</v>
      </c>
      <c r="C35" s="54">
        <v>13339968</v>
      </c>
      <c r="D35" s="54">
        <v>118154555</v>
      </c>
      <c r="E35" s="54">
        <v>113338061</v>
      </c>
      <c r="F35" s="55">
        <v>-4.08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EB95DF-BC0B-461C-A957-F504B9F5984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.85546875" bestFit="1" customWidth="1"/>
  </cols>
  <sheetData>
    <row r="1" spans="1:12" s="19" customFormat="1" ht="22.5" customHeight="1" x14ac:dyDescent="0.35">
      <c r="F1" s="32" t="s">
        <v>137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3503</v>
      </c>
      <c r="D8" s="51">
        <v>6804</v>
      </c>
      <c r="E8" s="51">
        <v>32655</v>
      </c>
      <c r="F8" s="52">
        <v>379.94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359</v>
      </c>
      <c r="E9" s="48">
        <v>462</v>
      </c>
      <c r="F9" s="49">
        <v>28.69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4676806</v>
      </c>
      <c r="C11" s="48">
        <v>5108300</v>
      </c>
      <c r="D11" s="48">
        <v>44093577</v>
      </c>
      <c r="E11" s="48">
        <v>44804590</v>
      </c>
      <c r="F11" s="49">
        <v>1.61</v>
      </c>
      <c r="G11" s="13"/>
      <c r="H11" s="13"/>
      <c r="I11" s="13"/>
    </row>
    <row r="12" spans="1:12" x14ac:dyDescent="0.25">
      <c r="A12" s="50" t="s">
        <v>99</v>
      </c>
      <c r="B12" s="51">
        <v>433</v>
      </c>
      <c r="C12" s="51">
        <v>19602</v>
      </c>
      <c r="D12" s="51">
        <v>625</v>
      </c>
      <c r="E12" s="51">
        <v>193233</v>
      </c>
      <c r="F12" s="52">
        <v>30817.279999999999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86</v>
      </c>
      <c r="E13" s="48">
        <v>8</v>
      </c>
      <c r="F13" s="49">
        <v>-90.7</v>
      </c>
      <c r="G13" s="13"/>
      <c r="H13" s="13"/>
      <c r="I13" s="13"/>
    </row>
    <row r="14" spans="1:12" x14ac:dyDescent="0.25">
      <c r="A14" s="50" t="s">
        <v>101</v>
      </c>
      <c r="B14" s="51">
        <v>1351303</v>
      </c>
      <c r="C14" s="51">
        <v>1199793</v>
      </c>
      <c r="D14" s="51">
        <v>12610548</v>
      </c>
      <c r="E14" s="51">
        <v>9388173</v>
      </c>
      <c r="F14" s="52">
        <v>-25.55</v>
      </c>
      <c r="G14" s="13"/>
      <c r="H14" s="13"/>
      <c r="I14" s="13"/>
    </row>
    <row r="15" spans="1:12" x14ac:dyDescent="0.25">
      <c r="A15" s="47" t="s">
        <v>102</v>
      </c>
      <c r="B15" s="48">
        <v>991</v>
      </c>
      <c r="C15" s="48">
        <v>519</v>
      </c>
      <c r="D15" s="48">
        <v>10926</v>
      </c>
      <c r="E15" s="48">
        <v>20644</v>
      </c>
      <c r="F15" s="49">
        <v>88.94</v>
      </c>
      <c r="G15" s="13"/>
      <c r="H15" s="13"/>
      <c r="I15" s="13"/>
    </row>
    <row r="16" spans="1:12" x14ac:dyDescent="0.25">
      <c r="A16" s="50" t="s">
        <v>103</v>
      </c>
      <c r="B16" s="51">
        <v>270</v>
      </c>
      <c r="C16" s="51">
        <v>479</v>
      </c>
      <c r="D16" s="51">
        <v>270</v>
      </c>
      <c r="E16" s="51">
        <v>3979</v>
      </c>
      <c r="F16" s="52">
        <v>1373.7</v>
      </c>
      <c r="G16" s="13"/>
      <c r="H16" s="13"/>
      <c r="I16" s="13"/>
    </row>
    <row r="17" spans="1:9" x14ac:dyDescent="0.25">
      <c r="A17" s="47" t="s">
        <v>104</v>
      </c>
      <c r="B17" s="48">
        <v>18361</v>
      </c>
      <c r="C17" s="48">
        <v>2047</v>
      </c>
      <c r="D17" s="48">
        <v>92078</v>
      </c>
      <c r="E17" s="48">
        <v>36126</v>
      </c>
      <c r="F17" s="49">
        <v>-60.77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34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27</v>
      </c>
      <c r="D20" s="51">
        <v>2</v>
      </c>
      <c r="E20" s="51">
        <v>229</v>
      </c>
      <c r="F20" s="52">
        <v>11350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85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681547</v>
      </c>
      <c r="C22" s="51">
        <v>710440</v>
      </c>
      <c r="D22" s="51">
        <v>5158411</v>
      </c>
      <c r="E22" s="51">
        <v>5438912</v>
      </c>
      <c r="F22" s="52">
        <v>5.44</v>
      </c>
      <c r="G22" s="13"/>
      <c r="H22" s="13"/>
      <c r="I22" s="13"/>
    </row>
    <row r="23" spans="1:9" x14ac:dyDescent="0.25">
      <c r="A23" s="47" t="s">
        <v>110</v>
      </c>
      <c r="B23" s="48">
        <v>60050</v>
      </c>
      <c r="C23" s="48">
        <v>8499</v>
      </c>
      <c r="D23" s="48">
        <v>779735</v>
      </c>
      <c r="E23" s="48">
        <v>185117</v>
      </c>
      <c r="F23" s="49">
        <v>-76.260000000000005</v>
      </c>
      <c r="G23" s="13"/>
      <c r="H23" s="13"/>
      <c r="I23" s="13"/>
    </row>
    <row r="24" spans="1:9" x14ac:dyDescent="0.25">
      <c r="A24" s="50" t="s">
        <v>111</v>
      </c>
      <c r="B24" s="51">
        <v>780</v>
      </c>
      <c r="C24" s="51">
        <v>2275</v>
      </c>
      <c r="D24" s="51">
        <v>30863</v>
      </c>
      <c r="E24" s="51">
        <v>7620</v>
      </c>
      <c r="F24" s="52">
        <v>-75.31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26266</v>
      </c>
      <c r="C28" s="51">
        <v>30998</v>
      </c>
      <c r="D28" s="51">
        <v>77732</v>
      </c>
      <c r="E28" s="51">
        <v>319260</v>
      </c>
      <c r="F28" s="52">
        <v>310.72000000000003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14</v>
      </c>
      <c r="E29" s="48">
        <v>76</v>
      </c>
      <c r="F29" s="49">
        <v>442.86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16</v>
      </c>
      <c r="C31" s="48">
        <v>31</v>
      </c>
      <c r="D31" s="48">
        <v>633</v>
      </c>
      <c r="E31" s="48">
        <v>4819</v>
      </c>
      <c r="F31" s="49">
        <v>661.3</v>
      </c>
      <c r="G31" s="13"/>
      <c r="H31" s="13"/>
      <c r="I31" s="13"/>
    </row>
    <row r="32" spans="1:9" x14ac:dyDescent="0.25">
      <c r="A32" s="50" t="s">
        <v>119</v>
      </c>
      <c r="B32" s="51">
        <v>2634977</v>
      </c>
      <c r="C32" s="51">
        <v>3472163</v>
      </c>
      <c r="D32" s="51">
        <v>27841897</v>
      </c>
      <c r="E32" s="51">
        <v>27989846</v>
      </c>
      <c r="F32" s="52">
        <v>0.53</v>
      </c>
      <c r="G32" s="13"/>
      <c r="H32" s="13"/>
      <c r="I32" s="13"/>
    </row>
    <row r="33" spans="1:9" x14ac:dyDescent="0.25">
      <c r="A33" s="47" t="s">
        <v>120</v>
      </c>
      <c r="B33" s="48">
        <v>12727</v>
      </c>
      <c r="C33" s="48">
        <v>18411</v>
      </c>
      <c r="D33" s="48">
        <v>108112</v>
      </c>
      <c r="E33" s="48">
        <v>104789</v>
      </c>
      <c r="F33" s="49">
        <v>-3.07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75</v>
      </c>
      <c r="D34" s="51">
        <v>138</v>
      </c>
      <c r="E34" s="51">
        <v>642</v>
      </c>
      <c r="F34" s="52">
        <v>365.22</v>
      </c>
      <c r="G34" s="13"/>
      <c r="H34" s="13"/>
      <c r="I34" s="13"/>
    </row>
    <row r="35" spans="1:9" x14ac:dyDescent="0.25">
      <c r="A35" s="53" t="s">
        <v>122</v>
      </c>
      <c r="B35" s="54">
        <v>9464527</v>
      </c>
      <c r="C35" s="54">
        <v>10577162</v>
      </c>
      <c r="D35" s="54">
        <v>90812929</v>
      </c>
      <c r="E35" s="54">
        <v>88531180</v>
      </c>
      <c r="F35" s="55">
        <v>-2.5099999999999998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9FD4F-DA07-4DEB-B7E3-4756A79BECC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8.7109375" bestFit="1" customWidth="1"/>
  </cols>
  <sheetData>
    <row r="1" spans="1:12" s="19" customFormat="1" ht="22.5" customHeight="1" x14ac:dyDescent="0.35">
      <c r="F1" s="32" t="s">
        <v>138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805</v>
      </c>
      <c r="C8" s="51">
        <v>11115</v>
      </c>
      <c r="D8" s="51">
        <v>24832</v>
      </c>
      <c r="E8" s="51">
        <v>19373</v>
      </c>
      <c r="F8" s="52">
        <v>-21.98</v>
      </c>
      <c r="G8" s="13"/>
      <c r="H8" s="13"/>
      <c r="I8" s="13"/>
    </row>
    <row r="9" spans="1:12" x14ac:dyDescent="0.25">
      <c r="A9" s="47" t="s">
        <v>96</v>
      </c>
      <c r="B9" s="48">
        <v>44386</v>
      </c>
      <c r="C9" s="48">
        <v>52363</v>
      </c>
      <c r="D9" s="48">
        <v>440495</v>
      </c>
      <c r="E9" s="48">
        <v>470075</v>
      </c>
      <c r="F9" s="49">
        <v>6.72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1</v>
      </c>
      <c r="E10" s="51">
        <v>2168</v>
      </c>
      <c r="F10" s="52">
        <v>216700</v>
      </c>
      <c r="G10" s="13"/>
      <c r="H10" s="13"/>
      <c r="I10" s="13"/>
    </row>
    <row r="11" spans="1:12" x14ac:dyDescent="0.25">
      <c r="A11" s="47" t="s">
        <v>98</v>
      </c>
      <c r="B11" s="48">
        <v>622213</v>
      </c>
      <c r="C11" s="48">
        <v>657032</v>
      </c>
      <c r="D11" s="48">
        <v>6629050</v>
      </c>
      <c r="E11" s="48">
        <v>6558468</v>
      </c>
      <c r="F11" s="49">
        <v>-1.06</v>
      </c>
      <c r="G11" s="13"/>
      <c r="H11" s="13"/>
      <c r="I11" s="13"/>
    </row>
    <row r="12" spans="1:12" x14ac:dyDescent="0.25">
      <c r="A12" s="50" t="s">
        <v>99</v>
      </c>
      <c r="B12" s="51">
        <v>68578</v>
      </c>
      <c r="C12" s="51">
        <v>55135</v>
      </c>
      <c r="D12" s="51">
        <v>639843</v>
      </c>
      <c r="E12" s="51">
        <v>580943</v>
      </c>
      <c r="F12" s="52">
        <v>-9.2100000000000009</v>
      </c>
      <c r="G12" s="13"/>
      <c r="H12" s="13"/>
      <c r="I12" s="13"/>
    </row>
    <row r="13" spans="1:12" x14ac:dyDescent="0.25">
      <c r="A13" s="47" t="s">
        <v>100</v>
      </c>
      <c r="B13" s="48">
        <v>1078545</v>
      </c>
      <c r="C13" s="48">
        <v>873742</v>
      </c>
      <c r="D13" s="48">
        <v>10675400</v>
      </c>
      <c r="E13" s="48">
        <v>8102467</v>
      </c>
      <c r="F13" s="49">
        <v>-24.1</v>
      </c>
      <c r="G13" s="13"/>
      <c r="H13" s="13"/>
      <c r="I13" s="13"/>
    </row>
    <row r="14" spans="1:12" x14ac:dyDescent="0.25">
      <c r="A14" s="50" t="s">
        <v>101</v>
      </c>
      <c r="B14" s="51">
        <v>869458</v>
      </c>
      <c r="C14" s="51">
        <v>762393</v>
      </c>
      <c r="D14" s="51">
        <v>8239248</v>
      </c>
      <c r="E14" s="51">
        <v>6831000</v>
      </c>
      <c r="F14" s="52">
        <v>-17.09</v>
      </c>
      <c r="G14" s="13"/>
      <c r="H14" s="13"/>
      <c r="I14" s="13"/>
    </row>
    <row r="15" spans="1:12" x14ac:dyDescent="0.25">
      <c r="A15" s="47" t="s">
        <v>102</v>
      </c>
      <c r="B15" s="48">
        <v>73563</v>
      </c>
      <c r="C15" s="48">
        <v>71495</v>
      </c>
      <c r="D15" s="48">
        <v>656694</v>
      </c>
      <c r="E15" s="48">
        <v>582668</v>
      </c>
      <c r="F15" s="49">
        <v>-11.27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13084</v>
      </c>
      <c r="C17" s="48">
        <v>39732</v>
      </c>
      <c r="D17" s="48">
        <v>274499</v>
      </c>
      <c r="E17" s="48">
        <v>289097</v>
      </c>
      <c r="F17" s="49">
        <v>5.32</v>
      </c>
      <c r="G17" s="13"/>
      <c r="H17" s="13"/>
      <c r="I17" s="13"/>
    </row>
    <row r="18" spans="1:9" x14ac:dyDescent="0.25">
      <c r="A18" s="50" t="s">
        <v>105</v>
      </c>
      <c r="B18" s="51">
        <v>69322</v>
      </c>
      <c r="C18" s="51">
        <v>47183</v>
      </c>
      <c r="D18" s="51">
        <v>644670</v>
      </c>
      <c r="E18" s="51">
        <v>412964</v>
      </c>
      <c r="F18" s="52">
        <v>-35.94</v>
      </c>
      <c r="G18" s="13"/>
      <c r="H18" s="13"/>
      <c r="I18" s="13"/>
    </row>
    <row r="19" spans="1:9" x14ac:dyDescent="0.25">
      <c r="A19" s="47" t="s">
        <v>106</v>
      </c>
      <c r="B19" s="48">
        <v>4212</v>
      </c>
      <c r="C19" s="48">
        <v>3567</v>
      </c>
      <c r="D19" s="48">
        <v>38746</v>
      </c>
      <c r="E19" s="48">
        <v>34053</v>
      </c>
      <c r="F19" s="49">
        <v>-12.11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2504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38385</v>
      </c>
      <c r="C21" s="48">
        <v>37610</v>
      </c>
      <c r="D21" s="48">
        <v>316075</v>
      </c>
      <c r="E21" s="48">
        <v>370316</v>
      </c>
      <c r="F21" s="49">
        <v>17.16</v>
      </c>
      <c r="G21" s="13"/>
      <c r="H21" s="13"/>
      <c r="I21" s="13"/>
    </row>
    <row r="22" spans="1:9" x14ac:dyDescent="0.25">
      <c r="A22" s="50" t="s">
        <v>109</v>
      </c>
      <c r="B22" s="51">
        <v>349026</v>
      </c>
      <c r="C22" s="51">
        <v>295027</v>
      </c>
      <c r="D22" s="51">
        <v>3319771</v>
      </c>
      <c r="E22" s="51">
        <v>2770562</v>
      </c>
      <c r="F22" s="52">
        <v>-16.54</v>
      </c>
      <c r="G22" s="13"/>
      <c r="H22" s="13"/>
      <c r="I22" s="13"/>
    </row>
    <row r="23" spans="1:9" x14ac:dyDescent="0.25">
      <c r="A23" s="47" t="s">
        <v>110</v>
      </c>
      <c r="B23" s="48">
        <v>41693</v>
      </c>
      <c r="C23" s="48">
        <v>43082</v>
      </c>
      <c r="D23" s="48">
        <v>423543</v>
      </c>
      <c r="E23" s="48">
        <v>347636</v>
      </c>
      <c r="F23" s="49">
        <v>-17.920000000000002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2055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54727</v>
      </c>
      <c r="C25" s="48">
        <v>43767</v>
      </c>
      <c r="D25" s="48">
        <v>527947</v>
      </c>
      <c r="E25" s="48">
        <v>382857</v>
      </c>
      <c r="F25" s="49">
        <v>-27.48</v>
      </c>
      <c r="G25" s="13"/>
      <c r="H25" s="13"/>
      <c r="I25" s="13"/>
    </row>
    <row r="26" spans="1:9" x14ac:dyDescent="0.25">
      <c r="A26" s="50" t="s">
        <v>113</v>
      </c>
      <c r="B26" s="51">
        <v>35875</v>
      </c>
      <c r="C26" s="51">
        <v>397</v>
      </c>
      <c r="D26" s="51">
        <v>498767</v>
      </c>
      <c r="E26" s="51">
        <v>134951</v>
      </c>
      <c r="F26" s="52">
        <v>-72.94</v>
      </c>
      <c r="G26" s="13"/>
      <c r="H26" s="13"/>
      <c r="I26" s="13"/>
    </row>
    <row r="27" spans="1:9" x14ac:dyDescent="0.25">
      <c r="A27" s="47" t="s">
        <v>114</v>
      </c>
      <c r="B27" s="48">
        <v>54396</v>
      </c>
      <c r="C27" s="48">
        <v>57592</v>
      </c>
      <c r="D27" s="48">
        <v>505067</v>
      </c>
      <c r="E27" s="48">
        <v>409625</v>
      </c>
      <c r="F27" s="49">
        <v>-18.899999999999999</v>
      </c>
      <c r="G27" s="13"/>
      <c r="H27" s="13"/>
      <c r="I27" s="13"/>
    </row>
    <row r="28" spans="1:9" x14ac:dyDescent="0.25">
      <c r="A28" s="50" t="s">
        <v>115</v>
      </c>
      <c r="B28" s="51">
        <v>331132</v>
      </c>
      <c r="C28" s="51">
        <v>294041</v>
      </c>
      <c r="D28" s="51">
        <v>3015110</v>
      </c>
      <c r="E28" s="51">
        <v>2792345</v>
      </c>
      <c r="F28" s="52">
        <v>-7.39</v>
      </c>
      <c r="G28" s="13"/>
      <c r="H28" s="13"/>
      <c r="I28" s="13"/>
    </row>
    <row r="29" spans="1:9" x14ac:dyDescent="0.25">
      <c r="A29" s="47" t="s">
        <v>116</v>
      </c>
      <c r="B29" s="48">
        <v>193986</v>
      </c>
      <c r="C29" s="48">
        <v>174694</v>
      </c>
      <c r="D29" s="48">
        <v>1598825</v>
      </c>
      <c r="E29" s="48">
        <v>1397612</v>
      </c>
      <c r="F29" s="49">
        <v>-12.59</v>
      </c>
      <c r="G29" s="13"/>
      <c r="H29" s="13"/>
      <c r="I29" s="13"/>
    </row>
    <row r="30" spans="1:9" x14ac:dyDescent="0.25">
      <c r="A30" s="50" t="s">
        <v>117</v>
      </c>
      <c r="B30" s="51">
        <v>14046</v>
      </c>
      <c r="C30" s="51">
        <v>10005</v>
      </c>
      <c r="D30" s="51">
        <v>122224</v>
      </c>
      <c r="E30" s="51">
        <v>102450</v>
      </c>
      <c r="F30" s="52">
        <v>-16.18</v>
      </c>
      <c r="G30" s="13"/>
      <c r="H30" s="13"/>
      <c r="I30" s="13"/>
    </row>
    <row r="31" spans="1:9" x14ac:dyDescent="0.25">
      <c r="A31" s="47" t="s">
        <v>118</v>
      </c>
      <c r="B31" s="48">
        <v>20496</v>
      </c>
      <c r="C31" s="48">
        <v>11016</v>
      </c>
      <c r="D31" s="48">
        <v>226746</v>
      </c>
      <c r="E31" s="48">
        <v>128379</v>
      </c>
      <c r="F31" s="49">
        <v>-43.38</v>
      </c>
      <c r="G31" s="13"/>
      <c r="H31" s="13"/>
      <c r="I31" s="13"/>
    </row>
    <row r="32" spans="1:9" x14ac:dyDescent="0.25">
      <c r="A32" s="50" t="s">
        <v>119</v>
      </c>
      <c r="B32" s="51">
        <v>1035466</v>
      </c>
      <c r="C32" s="51">
        <v>961916</v>
      </c>
      <c r="D32" s="51">
        <v>9574369</v>
      </c>
      <c r="E32" s="51">
        <v>8281806</v>
      </c>
      <c r="F32" s="52">
        <v>-13.5</v>
      </c>
      <c r="G32" s="13"/>
      <c r="H32" s="13"/>
      <c r="I32" s="13"/>
    </row>
    <row r="33" spans="1:9" x14ac:dyDescent="0.25">
      <c r="A33" s="47" t="s">
        <v>120</v>
      </c>
      <c r="B33" s="48">
        <v>94057</v>
      </c>
      <c r="C33" s="48">
        <v>109800</v>
      </c>
      <c r="D33" s="48">
        <v>812059</v>
      </c>
      <c r="E33" s="48">
        <v>657914</v>
      </c>
      <c r="F33" s="49">
        <v>-18.98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5107451</v>
      </c>
      <c r="C35" s="54">
        <v>4612704</v>
      </c>
      <c r="D35" s="54">
        <v>49206485</v>
      </c>
      <c r="E35" s="54">
        <v>41661784</v>
      </c>
      <c r="F35" s="55">
        <v>-15.33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59240-1F82-4C41-A78C-7F064DEF8433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139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3</v>
      </c>
      <c r="C8" s="51">
        <v>540</v>
      </c>
      <c r="D8" s="51">
        <v>263</v>
      </c>
      <c r="E8" s="51">
        <v>775</v>
      </c>
      <c r="F8" s="52">
        <v>194.68</v>
      </c>
      <c r="G8" s="13"/>
      <c r="H8" s="13"/>
      <c r="I8" s="13"/>
    </row>
    <row r="9" spans="1:12" x14ac:dyDescent="0.25">
      <c r="A9" s="47" t="s">
        <v>96</v>
      </c>
      <c r="B9" s="48">
        <v>1440</v>
      </c>
      <c r="C9" s="48">
        <v>1291</v>
      </c>
      <c r="D9" s="48">
        <v>11579</v>
      </c>
      <c r="E9" s="48">
        <v>8747</v>
      </c>
      <c r="F9" s="49">
        <v>-24.46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17037</v>
      </c>
      <c r="C11" s="48">
        <v>18386</v>
      </c>
      <c r="D11" s="48">
        <v>179635</v>
      </c>
      <c r="E11" s="48">
        <v>176675</v>
      </c>
      <c r="F11" s="49">
        <v>-1.65</v>
      </c>
      <c r="G11" s="13"/>
      <c r="H11" s="13"/>
      <c r="I11" s="13"/>
    </row>
    <row r="12" spans="1:12" x14ac:dyDescent="0.25">
      <c r="A12" s="50" t="s">
        <v>99</v>
      </c>
      <c r="B12" s="51">
        <v>1893</v>
      </c>
      <c r="C12" s="51">
        <v>1520</v>
      </c>
      <c r="D12" s="51">
        <v>19240</v>
      </c>
      <c r="E12" s="51">
        <v>16963</v>
      </c>
      <c r="F12" s="52">
        <v>-11.83</v>
      </c>
      <c r="G12" s="13"/>
      <c r="H12" s="13"/>
      <c r="I12" s="13"/>
    </row>
    <row r="13" spans="1:12" x14ac:dyDescent="0.25">
      <c r="A13" s="47" t="s">
        <v>100</v>
      </c>
      <c r="B13" s="48">
        <v>21705</v>
      </c>
      <c r="C13" s="48">
        <v>18589</v>
      </c>
      <c r="D13" s="48">
        <v>222721</v>
      </c>
      <c r="E13" s="48">
        <v>168576</v>
      </c>
      <c r="F13" s="49">
        <v>-24.31</v>
      </c>
      <c r="G13" s="13"/>
      <c r="H13" s="13"/>
      <c r="I13" s="13"/>
    </row>
    <row r="14" spans="1:12" x14ac:dyDescent="0.25">
      <c r="A14" s="50" t="s">
        <v>101</v>
      </c>
      <c r="B14" s="51">
        <v>16407</v>
      </c>
      <c r="C14" s="51">
        <v>15430</v>
      </c>
      <c r="D14" s="51">
        <v>155828</v>
      </c>
      <c r="E14" s="51">
        <v>134605</v>
      </c>
      <c r="F14" s="52">
        <v>-13.62</v>
      </c>
      <c r="G14" s="13"/>
      <c r="H14" s="13"/>
      <c r="I14" s="13"/>
    </row>
    <row r="15" spans="1:12" x14ac:dyDescent="0.25">
      <c r="A15" s="47" t="s">
        <v>102</v>
      </c>
      <c r="B15" s="48">
        <v>1942</v>
      </c>
      <c r="C15" s="48">
        <v>2062</v>
      </c>
      <c r="D15" s="48">
        <v>16965</v>
      </c>
      <c r="E15" s="48">
        <v>17242</v>
      </c>
      <c r="F15" s="49">
        <v>1.63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20</v>
      </c>
      <c r="D17" s="48">
        <v>0</v>
      </c>
      <c r="E17" s="48">
        <v>20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2002</v>
      </c>
      <c r="C18" s="51">
        <v>1084</v>
      </c>
      <c r="D18" s="51">
        <v>18863</v>
      </c>
      <c r="E18" s="51">
        <v>10828</v>
      </c>
      <c r="F18" s="52">
        <v>-42.6</v>
      </c>
      <c r="G18" s="13"/>
      <c r="H18" s="13"/>
      <c r="I18" s="13"/>
    </row>
    <row r="19" spans="1:9" x14ac:dyDescent="0.25">
      <c r="A19" s="47" t="s">
        <v>106</v>
      </c>
      <c r="B19" s="48">
        <v>8</v>
      </c>
      <c r="C19" s="48">
        <v>17</v>
      </c>
      <c r="D19" s="48">
        <v>190</v>
      </c>
      <c r="E19" s="48">
        <v>212</v>
      </c>
      <c r="F19" s="49">
        <v>11.58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1727</v>
      </c>
      <c r="C21" s="48">
        <v>1920</v>
      </c>
      <c r="D21" s="48">
        <v>14702</v>
      </c>
      <c r="E21" s="48">
        <v>17464</v>
      </c>
      <c r="F21" s="49">
        <v>18.79</v>
      </c>
      <c r="G21" s="13"/>
      <c r="H21" s="13"/>
      <c r="I21" s="13"/>
    </row>
    <row r="22" spans="1:9" x14ac:dyDescent="0.25">
      <c r="A22" s="50" t="s">
        <v>109</v>
      </c>
      <c r="B22" s="51">
        <v>13066</v>
      </c>
      <c r="C22" s="51">
        <v>11185</v>
      </c>
      <c r="D22" s="51">
        <v>124921</v>
      </c>
      <c r="E22" s="51">
        <v>104537</v>
      </c>
      <c r="F22" s="52">
        <v>-16.32</v>
      </c>
      <c r="G22" s="13"/>
      <c r="H22" s="13"/>
      <c r="I22" s="13"/>
    </row>
    <row r="23" spans="1:9" x14ac:dyDescent="0.25">
      <c r="A23" s="47" t="s">
        <v>110</v>
      </c>
      <c r="B23" s="48">
        <v>1654</v>
      </c>
      <c r="C23" s="48">
        <v>1751</v>
      </c>
      <c r="D23" s="48">
        <v>15757</v>
      </c>
      <c r="E23" s="48">
        <v>14290</v>
      </c>
      <c r="F23" s="49">
        <v>-9.31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2038</v>
      </c>
      <c r="C25" s="48">
        <v>1920</v>
      </c>
      <c r="D25" s="48">
        <v>20073</v>
      </c>
      <c r="E25" s="48">
        <v>15682</v>
      </c>
      <c r="F25" s="49">
        <v>-21.88</v>
      </c>
      <c r="G25" s="13"/>
      <c r="H25" s="13"/>
      <c r="I25" s="13"/>
    </row>
    <row r="26" spans="1:9" x14ac:dyDescent="0.25">
      <c r="A26" s="50" t="s">
        <v>113</v>
      </c>
      <c r="B26" s="51">
        <v>1568</v>
      </c>
      <c r="C26" s="51">
        <v>19</v>
      </c>
      <c r="D26" s="51">
        <v>21482</v>
      </c>
      <c r="E26" s="51">
        <v>5664</v>
      </c>
      <c r="F26" s="52">
        <v>-73.63</v>
      </c>
      <c r="G26" s="13"/>
      <c r="H26" s="13"/>
      <c r="I26" s="13"/>
    </row>
    <row r="27" spans="1:9" x14ac:dyDescent="0.25">
      <c r="A27" s="47" t="s">
        <v>114</v>
      </c>
      <c r="B27" s="48">
        <v>406</v>
      </c>
      <c r="C27" s="48">
        <v>352</v>
      </c>
      <c r="D27" s="48">
        <v>4089</v>
      </c>
      <c r="E27" s="48">
        <v>3040</v>
      </c>
      <c r="F27" s="49">
        <v>-25.65</v>
      </c>
      <c r="G27" s="13"/>
      <c r="H27" s="13"/>
      <c r="I27" s="13"/>
    </row>
    <row r="28" spans="1:9" x14ac:dyDescent="0.25">
      <c r="A28" s="50" t="s">
        <v>115</v>
      </c>
      <c r="B28" s="51">
        <v>10821</v>
      </c>
      <c r="C28" s="51">
        <v>9459</v>
      </c>
      <c r="D28" s="51">
        <v>99316</v>
      </c>
      <c r="E28" s="51">
        <v>93755</v>
      </c>
      <c r="F28" s="52">
        <v>-5.6</v>
      </c>
      <c r="G28" s="13"/>
      <c r="H28" s="13"/>
      <c r="I28" s="13"/>
    </row>
    <row r="29" spans="1:9" x14ac:dyDescent="0.25">
      <c r="A29" s="47" t="s">
        <v>116</v>
      </c>
      <c r="B29" s="48">
        <v>3671</v>
      </c>
      <c r="C29" s="48">
        <v>3916</v>
      </c>
      <c r="D29" s="48">
        <v>28298</v>
      </c>
      <c r="E29" s="48">
        <v>29396</v>
      </c>
      <c r="F29" s="49">
        <v>3.88</v>
      </c>
      <c r="G29" s="13"/>
      <c r="H29" s="13"/>
      <c r="I29" s="13"/>
    </row>
    <row r="30" spans="1:9" x14ac:dyDescent="0.25">
      <c r="A30" s="50" t="s">
        <v>117</v>
      </c>
      <c r="B30" s="51">
        <v>687</v>
      </c>
      <c r="C30" s="51">
        <v>442</v>
      </c>
      <c r="D30" s="51">
        <v>5505</v>
      </c>
      <c r="E30" s="51">
        <v>4318</v>
      </c>
      <c r="F30" s="52">
        <v>-21.56</v>
      </c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6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24606</v>
      </c>
      <c r="C32" s="51">
        <v>23828</v>
      </c>
      <c r="D32" s="51">
        <v>219029</v>
      </c>
      <c r="E32" s="51">
        <v>195293</v>
      </c>
      <c r="F32" s="52">
        <v>-10.84</v>
      </c>
      <c r="G32" s="13"/>
      <c r="H32" s="13"/>
      <c r="I32" s="13"/>
    </row>
    <row r="33" spans="1:9" x14ac:dyDescent="0.25">
      <c r="A33" s="47" t="s">
        <v>120</v>
      </c>
      <c r="B33" s="48">
        <v>1564</v>
      </c>
      <c r="C33" s="48">
        <v>1582</v>
      </c>
      <c r="D33" s="48">
        <v>12839</v>
      </c>
      <c r="E33" s="48">
        <v>8249</v>
      </c>
      <c r="F33" s="49">
        <v>-35.75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124245</v>
      </c>
      <c r="C35" s="54">
        <v>115313</v>
      </c>
      <c r="D35" s="54">
        <v>1191295</v>
      </c>
      <c r="E35" s="54">
        <v>1026337</v>
      </c>
      <c r="F35" s="55">
        <v>-13.85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C8D94-E76A-44C2-AB74-936027A9FEBD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13510</v>
      </c>
      <c r="C8" s="51">
        <v>12211</v>
      </c>
      <c r="D8" s="51">
        <v>125780</v>
      </c>
      <c r="E8" s="51">
        <v>115903</v>
      </c>
      <c r="F8" s="52">
        <v>-7.85</v>
      </c>
      <c r="G8" s="13"/>
      <c r="H8" s="13"/>
      <c r="I8" s="13"/>
    </row>
    <row r="9" spans="1:12" x14ac:dyDescent="0.25">
      <c r="A9" s="47" t="s">
        <v>96</v>
      </c>
      <c r="B9" s="48">
        <v>2345</v>
      </c>
      <c r="C9" s="48">
        <v>2639</v>
      </c>
      <c r="D9" s="48">
        <v>17078</v>
      </c>
      <c r="E9" s="48">
        <v>17773</v>
      </c>
      <c r="F9" s="49">
        <v>4.07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429553</v>
      </c>
      <c r="C11" s="48">
        <v>442430</v>
      </c>
      <c r="D11" s="48">
        <v>3847548</v>
      </c>
      <c r="E11" s="48">
        <v>3826633</v>
      </c>
      <c r="F11" s="49">
        <v>-0.54</v>
      </c>
      <c r="G11" s="13"/>
      <c r="H11" s="13"/>
      <c r="I11" s="13"/>
    </row>
    <row r="12" spans="1:12" x14ac:dyDescent="0.25">
      <c r="A12" s="50" t="s">
        <v>99</v>
      </c>
      <c r="B12" s="51">
        <v>3939</v>
      </c>
      <c r="C12" s="51">
        <v>8335</v>
      </c>
      <c r="D12" s="51">
        <v>44490</v>
      </c>
      <c r="E12" s="51">
        <v>65269</v>
      </c>
      <c r="F12" s="52">
        <v>46.7</v>
      </c>
      <c r="G12" s="13"/>
      <c r="H12" s="13"/>
      <c r="I12" s="13"/>
    </row>
    <row r="13" spans="1:12" x14ac:dyDescent="0.25">
      <c r="A13" s="47" t="s">
        <v>100</v>
      </c>
      <c r="B13" s="48">
        <v>9229</v>
      </c>
      <c r="C13" s="48">
        <v>7098</v>
      </c>
      <c r="D13" s="48">
        <v>95773</v>
      </c>
      <c r="E13" s="48">
        <v>69500</v>
      </c>
      <c r="F13" s="49">
        <v>-27.43</v>
      </c>
      <c r="G13" s="13"/>
      <c r="H13" s="13"/>
      <c r="I13" s="13"/>
    </row>
    <row r="14" spans="1:12" x14ac:dyDescent="0.25">
      <c r="A14" s="50" t="s">
        <v>101</v>
      </c>
      <c r="B14" s="51">
        <v>274172</v>
      </c>
      <c r="C14" s="51">
        <v>233817</v>
      </c>
      <c r="D14" s="51">
        <v>2552948</v>
      </c>
      <c r="E14" s="51">
        <v>2070830</v>
      </c>
      <c r="F14" s="52">
        <v>-18.88</v>
      </c>
      <c r="G14" s="13"/>
      <c r="H14" s="13"/>
      <c r="I14" s="13"/>
    </row>
    <row r="15" spans="1:12" x14ac:dyDescent="0.25">
      <c r="A15" s="47" t="s">
        <v>102</v>
      </c>
      <c r="B15" s="48">
        <v>50396</v>
      </c>
      <c r="C15" s="48">
        <v>41032</v>
      </c>
      <c r="D15" s="48">
        <v>475220</v>
      </c>
      <c r="E15" s="48">
        <v>414808</v>
      </c>
      <c r="F15" s="49">
        <v>-12.71</v>
      </c>
      <c r="G15" s="13"/>
      <c r="H15" s="13"/>
      <c r="I15" s="13"/>
    </row>
    <row r="16" spans="1:12" x14ac:dyDescent="0.25">
      <c r="A16" s="50" t="s">
        <v>103</v>
      </c>
      <c r="B16" s="51">
        <v>6972</v>
      </c>
      <c r="C16" s="51">
        <v>4887</v>
      </c>
      <c r="D16" s="51">
        <v>51266</v>
      </c>
      <c r="E16" s="51">
        <v>40537</v>
      </c>
      <c r="F16" s="52">
        <v>-20.93</v>
      </c>
      <c r="G16" s="13"/>
      <c r="H16" s="13"/>
      <c r="I16" s="13"/>
    </row>
    <row r="17" spans="1:9" x14ac:dyDescent="0.25">
      <c r="A17" s="47" t="s">
        <v>104</v>
      </c>
      <c r="B17" s="48">
        <v>16327</v>
      </c>
      <c r="C17" s="48">
        <v>10619</v>
      </c>
      <c r="D17" s="48">
        <v>158159</v>
      </c>
      <c r="E17" s="48">
        <v>96920</v>
      </c>
      <c r="F17" s="49">
        <v>-38.72</v>
      </c>
      <c r="G17" s="13"/>
      <c r="H17" s="13"/>
      <c r="I17" s="13"/>
    </row>
    <row r="18" spans="1:9" x14ac:dyDescent="0.25">
      <c r="A18" s="50" t="s">
        <v>105</v>
      </c>
      <c r="B18" s="51">
        <v>1119</v>
      </c>
      <c r="C18" s="51">
        <v>486</v>
      </c>
      <c r="D18" s="51">
        <v>8577</v>
      </c>
      <c r="E18" s="51">
        <v>4397</v>
      </c>
      <c r="F18" s="52">
        <v>-48.73</v>
      </c>
      <c r="G18" s="13"/>
      <c r="H18" s="13"/>
      <c r="I18" s="13"/>
    </row>
    <row r="19" spans="1:9" x14ac:dyDescent="0.25">
      <c r="A19" s="47" t="s">
        <v>106</v>
      </c>
      <c r="B19" s="48">
        <v>474</v>
      </c>
      <c r="C19" s="48">
        <v>938</v>
      </c>
      <c r="D19" s="48">
        <v>6021</v>
      </c>
      <c r="E19" s="48">
        <v>8663</v>
      </c>
      <c r="F19" s="49">
        <v>43.87</v>
      </c>
      <c r="G19" s="13"/>
      <c r="H19" s="13"/>
      <c r="I19" s="13"/>
    </row>
    <row r="20" spans="1:9" x14ac:dyDescent="0.25">
      <c r="A20" s="50" t="s">
        <v>107</v>
      </c>
      <c r="B20" s="51">
        <v>6480</v>
      </c>
      <c r="C20" s="51">
        <v>6033</v>
      </c>
      <c r="D20" s="51">
        <v>56373</v>
      </c>
      <c r="E20" s="51">
        <v>54620</v>
      </c>
      <c r="F20" s="52">
        <v>-3.11</v>
      </c>
      <c r="G20" s="13"/>
      <c r="H20" s="13"/>
      <c r="I20" s="13"/>
    </row>
    <row r="21" spans="1:9" x14ac:dyDescent="0.25">
      <c r="A21" s="47" t="s">
        <v>108</v>
      </c>
      <c r="B21" s="48">
        <v>6037</v>
      </c>
      <c r="C21" s="48">
        <v>7705</v>
      </c>
      <c r="D21" s="48">
        <v>53160</v>
      </c>
      <c r="E21" s="48">
        <v>60399</v>
      </c>
      <c r="F21" s="49">
        <v>13.62</v>
      </c>
      <c r="G21" s="13"/>
      <c r="H21" s="13"/>
      <c r="I21" s="13"/>
    </row>
    <row r="22" spans="1:9" x14ac:dyDescent="0.25">
      <c r="A22" s="50" t="s">
        <v>109</v>
      </c>
      <c r="B22" s="51">
        <v>86738</v>
      </c>
      <c r="C22" s="51">
        <v>93012</v>
      </c>
      <c r="D22" s="51">
        <v>756845</v>
      </c>
      <c r="E22" s="51">
        <v>746541</v>
      </c>
      <c r="F22" s="52">
        <v>-1.36</v>
      </c>
      <c r="G22" s="13"/>
      <c r="H22" s="13"/>
      <c r="I22" s="13"/>
    </row>
    <row r="23" spans="1:9" x14ac:dyDescent="0.25">
      <c r="A23" s="47" t="s">
        <v>110</v>
      </c>
      <c r="B23" s="48">
        <v>20039</v>
      </c>
      <c r="C23" s="48">
        <v>6381</v>
      </c>
      <c r="D23" s="48">
        <v>157445</v>
      </c>
      <c r="E23" s="48">
        <v>68203</v>
      </c>
      <c r="F23" s="49">
        <v>-56.68</v>
      </c>
      <c r="G23" s="13"/>
      <c r="H23" s="13"/>
      <c r="I23" s="13"/>
    </row>
    <row r="24" spans="1:9" x14ac:dyDescent="0.25">
      <c r="A24" s="50" t="s">
        <v>111</v>
      </c>
      <c r="B24" s="51">
        <v>6696</v>
      </c>
      <c r="C24" s="51">
        <v>4322</v>
      </c>
      <c r="D24" s="51">
        <v>56016</v>
      </c>
      <c r="E24" s="51">
        <v>32853</v>
      </c>
      <c r="F24" s="52">
        <v>-41.35</v>
      </c>
      <c r="G24" s="13"/>
      <c r="H24" s="13"/>
      <c r="I24" s="13"/>
    </row>
    <row r="25" spans="1:9" x14ac:dyDescent="0.25">
      <c r="A25" s="47" t="s">
        <v>112</v>
      </c>
      <c r="B25" s="48">
        <v>1172</v>
      </c>
      <c r="C25" s="48">
        <v>908</v>
      </c>
      <c r="D25" s="48">
        <v>13821</v>
      </c>
      <c r="E25" s="48">
        <v>8947</v>
      </c>
      <c r="F25" s="49">
        <v>-35.270000000000003</v>
      </c>
      <c r="G25" s="13"/>
      <c r="H25" s="13"/>
      <c r="I25" s="13"/>
    </row>
    <row r="26" spans="1:9" x14ac:dyDescent="0.25">
      <c r="A26" s="50" t="s">
        <v>113</v>
      </c>
      <c r="B26" s="51">
        <v>14</v>
      </c>
      <c r="C26" s="51">
        <v>5</v>
      </c>
      <c r="D26" s="51">
        <v>542</v>
      </c>
      <c r="E26" s="51">
        <v>76</v>
      </c>
      <c r="F26" s="52">
        <v>-85.93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33385</v>
      </c>
      <c r="C28" s="51">
        <v>31150</v>
      </c>
      <c r="D28" s="51">
        <v>300555</v>
      </c>
      <c r="E28" s="51">
        <v>280844</v>
      </c>
      <c r="F28" s="52">
        <v>-6.56</v>
      </c>
      <c r="G28" s="13"/>
      <c r="H28" s="13"/>
      <c r="I28" s="13"/>
    </row>
    <row r="29" spans="1:9" x14ac:dyDescent="0.25">
      <c r="A29" s="47" t="s">
        <v>116</v>
      </c>
      <c r="B29" s="48">
        <v>1279</v>
      </c>
      <c r="C29" s="48">
        <v>2209</v>
      </c>
      <c r="D29" s="48">
        <v>10282</v>
      </c>
      <c r="E29" s="48">
        <v>15864</v>
      </c>
      <c r="F29" s="49">
        <v>54.29</v>
      </c>
      <c r="G29" s="13"/>
      <c r="H29" s="13"/>
      <c r="I29" s="13"/>
    </row>
    <row r="30" spans="1:9" x14ac:dyDescent="0.25">
      <c r="A30" s="50" t="s">
        <v>117</v>
      </c>
      <c r="B30" s="51">
        <v>10500</v>
      </c>
      <c r="C30" s="51">
        <v>10404</v>
      </c>
      <c r="D30" s="51">
        <v>104486</v>
      </c>
      <c r="E30" s="51">
        <v>91582</v>
      </c>
      <c r="F30" s="52">
        <v>-12.35</v>
      </c>
      <c r="G30" s="13"/>
      <c r="H30" s="13"/>
      <c r="I30" s="13"/>
    </row>
    <row r="31" spans="1:9" x14ac:dyDescent="0.25">
      <c r="A31" s="47" t="s">
        <v>118</v>
      </c>
      <c r="B31" s="48">
        <v>3063</v>
      </c>
      <c r="C31" s="48">
        <v>3369</v>
      </c>
      <c r="D31" s="48">
        <v>36761</v>
      </c>
      <c r="E31" s="48">
        <v>32942</v>
      </c>
      <c r="F31" s="49">
        <v>-10.39</v>
      </c>
      <c r="G31" s="13"/>
      <c r="H31" s="13"/>
      <c r="I31" s="13"/>
    </row>
    <row r="32" spans="1:9" x14ac:dyDescent="0.25">
      <c r="A32" s="50" t="s">
        <v>119</v>
      </c>
      <c r="B32" s="51">
        <v>425314</v>
      </c>
      <c r="C32" s="51">
        <v>475579</v>
      </c>
      <c r="D32" s="51">
        <v>4151207</v>
      </c>
      <c r="E32" s="51">
        <v>3940697</v>
      </c>
      <c r="F32" s="52">
        <v>-5.07</v>
      </c>
      <c r="G32" s="13"/>
      <c r="H32" s="13"/>
      <c r="I32" s="13"/>
    </row>
    <row r="33" spans="1:9" x14ac:dyDescent="0.25">
      <c r="A33" s="47" t="s">
        <v>120</v>
      </c>
      <c r="B33" s="48">
        <v>15459</v>
      </c>
      <c r="C33" s="48">
        <v>17204</v>
      </c>
      <c r="D33" s="48">
        <v>134716</v>
      </c>
      <c r="E33" s="48">
        <v>143604</v>
      </c>
      <c r="F33" s="49">
        <v>6.6</v>
      </c>
      <c r="G33" s="13"/>
      <c r="H33" s="13"/>
      <c r="I33" s="13"/>
    </row>
    <row r="34" spans="1:9" x14ac:dyDescent="0.25">
      <c r="A34" s="50" t="s">
        <v>121</v>
      </c>
      <c r="B34" s="51">
        <v>3690</v>
      </c>
      <c r="C34" s="51">
        <v>3020</v>
      </c>
      <c r="D34" s="51">
        <v>29515</v>
      </c>
      <c r="E34" s="51">
        <v>26671</v>
      </c>
      <c r="F34" s="52">
        <v>-9.64</v>
      </c>
      <c r="G34" s="13"/>
      <c r="H34" s="13"/>
      <c r="I34" s="13"/>
    </row>
    <row r="35" spans="1:9" x14ac:dyDescent="0.25">
      <c r="A35" s="53" t="s">
        <v>122</v>
      </c>
      <c r="B35" s="54">
        <v>1427901</v>
      </c>
      <c r="C35" s="54">
        <v>1425791</v>
      </c>
      <c r="D35" s="54">
        <v>13244591</v>
      </c>
      <c r="E35" s="54">
        <v>12235076</v>
      </c>
      <c r="F35" s="55">
        <v>-7.62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91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B3998-C16F-4CB5-A10C-74A7B19388C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7" bestFit="1" customWidth="1"/>
  </cols>
  <sheetData>
    <row r="1" spans="1:12" s="19" customFormat="1" ht="22.5" customHeight="1" x14ac:dyDescent="0.35">
      <c r="F1" s="32" t="s">
        <v>141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227</v>
      </c>
      <c r="D8" s="51">
        <v>525</v>
      </c>
      <c r="E8" s="51">
        <v>3560</v>
      </c>
      <c r="F8" s="52">
        <v>578.1</v>
      </c>
      <c r="G8" s="13"/>
      <c r="H8" s="13"/>
      <c r="I8" s="13"/>
    </row>
    <row r="9" spans="1:12" x14ac:dyDescent="0.25">
      <c r="A9" s="47" t="s">
        <v>96</v>
      </c>
      <c r="B9" s="48">
        <v>0</v>
      </c>
      <c r="C9" s="48">
        <v>0</v>
      </c>
      <c r="D9" s="48">
        <v>82</v>
      </c>
      <c r="E9" s="48">
        <v>50</v>
      </c>
      <c r="F9" s="49">
        <v>-38.72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359755</v>
      </c>
      <c r="C11" s="48">
        <v>376973</v>
      </c>
      <c r="D11" s="48">
        <v>3320942</v>
      </c>
      <c r="E11" s="48">
        <v>3313660</v>
      </c>
      <c r="F11" s="49">
        <v>-0.22</v>
      </c>
      <c r="G11" s="13"/>
      <c r="H11" s="13"/>
      <c r="I11" s="13"/>
    </row>
    <row r="12" spans="1:12" x14ac:dyDescent="0.25">
      <c r="A12" s="50" t="s">
        <v>99</v>
      </c>
      <c r="B12" s="51">
        <v>197</v>
      </c>
      <c r="C12" s="51">
        <v>1432</v>
      </c>
      <c r="D12" s="51">
        <v>282</v>
      </c>
      <c r="E12" s="51">
        <v>14122</v>
      </c>
      <c r="F12" s="52">
        <v>4907.8</v>
      </c>
      <c r="G12" s="13"/>
      <c r="H12" s="13"/>
      <c r="I12" s="13"/>
    </row>
    <row r="13" spans="1:12" x14ac:dyDescent="0.25">
      <c r="A13" s="47" t="s">
        <v>100</v>
      </c>
      <c r="B13" s="48">
        <v>0</v>
      </c>
      <c r="C13" s="48">
        <v>0</v>
      </c>
      <c r="D13" s="48">
        <v>18</v>
      </c>
      <c r="E13" s="48">
        <v>6</v>
      </c>
      <c r="F13" s="49">
        <v>-66.67</v>
      </c>
      <c r="G13" s="13"/>
      <c r="H13" s="13"/>
      <c r="I13" s="13"/>
    </row>
    <row r="14" spans="1:12" x14ac:dyDescent="0.25">
      <c r="A14" s="50" t="s">
        <v>101</v>
      </c>
      <c r="B14" s="51">
        <v>114511</v>
      </c>
      <c r="C14" s="51">
        <v>88019</v>
      </c>
      <c r="D14" s="51">
        <v>1089651</v>
      </c>
      <c r="E14" s="51">
        <v>774425</v>
      </c>
      <c r="F14" s="52">
        <v>-28.93</v>
      </c>
      <c r="G14" s="13"/>
      <c r="H14" s="13"/>
      <c r="I14" s="13"/>
    </row>
    <row r="15" spans="1:12" x14ac:dyDescent="0.25">
      <c r="A15" s="47" t="s">
        <v>102</v>
      </c>
      <c r="B15" s="48">
        <v>91</v>
      </c>
      <c r="C15" s="48">
        <v>51</v>
      </c>
      <c r="D15" s="48">
        <v>896</v>
      </c>
      <c r="E15" s="48">
        <v>1572</v>
      </c>
      <c r="F15" s="49">
        <v>75.44</v>
      </c>
      <c r="G15" s="13"/>
      <c r="H15" s="13"/>
      <c r="I15" s="13"/>
    </row>
    <row r="16" spans="1:12" x14ac:dyDescent="0.25">
      <c r="A16" s="50" t="s">
        <v>103</v>
      </c>
      <c r="B16" s="51">
        <v>135</v>
      </c>
      <c r="C16" s="51">
        <v>239</v>
      </c>
      <c r="D16" s="51">
        <v>135</v>
      </c>
      <c r="E16" s="51">
        <v>769</v>
      </c>
      <c r="F16" s="52">
        <v>469.63</v>
      </c>
      <c r="G16" s="13"/>
      <c r="H16" s="13"/>
      <c r="I16" s="13"/>
    </row>
    <row r="17" spans="1:9" x14ac:dyDescent="0.25">
      <c r="A17" s="47" t="s">
        <v>104</v>
      </c>
      <c r="B17" s="48">
        <v>1375</v>
      </c>
      <c r="C17" s="48">
        <v>266</v>
      </c>
      <c r="D17" s="48">
        <v>6539</v>
      </c>
      <c r="E17" s="48">
        <v>2808</v>
      </c>
      <c r="F17" s="49">
        <v>-57.06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4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2</v>
      </c>
      <c r="D20" s="51">
        <v>1</v>
      </c>
      <c r="E20" s="51">
        <v>20</v>
      </c>
      <c r="F20" s="52">
        <v>1900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0</v>
      </c>
      <c r="D21" s="48">
        <v>8</v>
      </c>
      <c r="E21" s="48">
        <v>0</v>
      </c>
      <c r="F21" s="49">
        <v>-100</v>
      </c>
      <c r="G21" s="13"/>
      <c r="H21" s="13"/>
      <c r="I21" s="13"/>
    </row>
    <row r="22" spans="1:9" x14ac:dyDescent="0.25">
      <c r="A22" s="50" t="s">
        <v>109</v>
      </c>
      <c r="B22" s="51">
        <v>41821</v>
      </c>
      <c r="C22" s="51">
        <v>51838</v>
      </c>
      <c r="D22" s="51">
        <v>342970</v>
      </c>
      <c r="E22" s="51">
        <v>378065</v>
      </c>
      <c r="F22" s="52">
        <v>10.23</v>
      </c>
      <c r="G22" s="13"/>
      <c r="H22" s="13"/>
      <c r="I22" s="13"/>
    </row>
    <row r="23" spans="1:9" x14ac:dyDescent="0.25">
      <c r="A23" s="47" t="s">
        <v>110</v>
      </c>
      <c r="B23" s="48">
        <v>17402</v>
      </c>
      <c r="C23" s="48">
        <v>4188</v>
      </c>
      <c r="D23" s="48">
        <v>128934</v>
      </c>
      <c r="E23" s="48">
        <v>47879</v>
      </c>
      <c r="F23" s="49">
        <v>-62.87</v>
      </c>
      <c r="G23" s="13"/>
      <c r="H23" s="13"/>
      <c r="I23" s="13"/>
    </row>
    <row r="24" spans="1:9" x14ac:dyDescent="0.25">
      <c r="A24" s="50" t="s">
        <v>111</v>
      </c>
      <c r="B24" s="51">
        <v>390</v>
      </c>
      <c r="C24" s="51">
        <v>247</v>
      </c>
      <c r="D24" s="51">
        <v>3647</v>
      </c>
      <c r="E24" s="51">
        <v>2691</v>
      </c>
      <c r="F24" s="52">
        <v>-26.21</v>
      </c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0</v>
      </c>
      <c r="E25" s="48">
        <v>0</v>
      </c>
      <c r="F25" s="58"/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1635</v>
      </c>
      <c r="C28" s="51">
        <v>1626</v>
      </c>
      <c r="D28" s="51">
        <v>6126</v>
      </c>
      <c r="E28" s="51">
        <v>18847</v>
      </c>
      <c r="F28" s="52">
        <v>207.66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2</v>
      </c>
      <c r="E29" s="48">
        <v>38</v>
      </c>
      <c r="F29" s="49">
        <v>1800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4</v>
      </c>
      <c r="C31" s="48">
        <v>2</v>
      </c>
      <c r="D31" s="48">
        <v>52</v>
      </c>
      <c r="E31" s="48">
        <v>1332</v>
      </c>
      <c r="F31" s="49">
        <v>2461.54</v>
      </c>
      <c r="G31" s="13"/>
      <c r="H31" s="13"/>
      <c r="I31" s="13"/>
    </row>
    <row r="32" spans="1:9" x14ac:dyDescent="0.25">
      <c r="A32" s="50" t="s">
        <v>119</v>
      </c>
      <c r="B32" s="51">
        <v>218755</v>
      </c>
      <c r="C32" s="51">
        <v>271259</v>
      </c>
      <c r="D32" s="51">
        <v>2237703</v>
      </c>
      <c r="E32" s="51">
        <v>2223743</v>
      </c>
      <c r="F32" s="52">
        <v>-0.62</v>
      </c>
      <c r="G32" s="13"/>
      <c r="H32" s="13"/>
      <c r="I32" s="13"/>
    </row>
    <row r="33" spans="1:9" x14ac:dyDescent="0.25">
      <c r="A33" s="47" t="s">
        <v>120</v>
      </c>
      <c r="B33" s="48">
        <v>830</v>
      </c>
      <c r="C33" s="48">
        <v>1088</v>
      </c>
      <c r="D33" s="48">
        <v>6999</v>
      </c>
      <c r="E33" s="48">
        <v>6813</v>
      </c>
      <c r="F33" s="49">
        <v>-2.66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4</v>
      </c>
      <c r="D34" s="51">
        <v>29</v>
      </c>
      <c r="E34" s="51">
        <v>61</v>
      </c>
      <c r="F34" s="52">
        <v>108.62</v>
      </c>
      <c r="G34" s="13"/>
      <c r="H34" s="13"/>
      <c r="I34" s="13"/>
    </row>
    <row r="35" spans="1:9" x14ac:dyDescent="0.25">
      <c r="A35" s="53" t="s">
        <v>122</v>
      </c>
      <c r="B35" s="54">
        <v>756901</v>
      </c>
      <c r="C35" s="54">
        <v>797460</v>
      </c>
      <c r="D35" s="54">
        <v>7145545</v>
      </c>
      <c r="E35" s="54">
        <v>6790459</v>
      </c>
      <c r="F35" s="55">
        <v>-4.97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136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78B5-0286-443E-94B0-CDEE11E86EAC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142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12257</v>
      </c>
      <c r="C8" s="51">
        <v>10131</v>
      </c>
      <c r="D8" s="51">
        <v>111138</v>
      </c>
      <c r="E8" s="51">
        <v>98440</v>
      </c>
      <c r="F8" s="52">
        <v>-11.43</v>
      </c>
      <c r="G8" s="13"/>
      <c r="H8" s="13"/>
      <c r="I8" s="13"/>
    </row>
    <row r="9" spans="1:12" x14ac:dyDescent="0.25">
      <c r="A9" s="47" t="s">
        <v>96</v>
      </c>
      <c r="B9" s="48">
        <v>210</v>
      </c>
      <c r="C9" s="48">
        <v>539</v>
      </c>
      <c r="D9" s="48">
        <v>1843</v>
      </c>
      <c r="E9" s="48">
        <v>2506</v>
      </c>
      <c r="F9" s="49">
        <v>35.950000000000003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77</v>
      </c>
      <c r="C11" s="48">
        <v>4</v>
      </c>
      <c r="D11" s="48">
        <v>334</v>
      </c>
      <c r="E11" s="48">
        <v>97</v>
      </c>
      <c r="F11" s="49">
        <v>-70.959999999999994</v>
      </c>
      <c r="G11" s="13"/>
      <c r="H11" s="13"/>
      <c r="I11" s="13"/>
    </row>
    <row r="12" spans="1:12" x14ac:dyDescent="0.25">
      <c r="A12" s="50" t="s">
        <v>99</v>
      </c>
      <c r="B12" s="51">
        <v>3369</v>
      </c>
      <c r="C12" s="51">
        <v>4980</v>
      </c>
      <c r="D12" s="51">
        <v>36571</v>
      </c>
      <c r="E12" s="51">
        <v>38468</v>
      </c>
      <c r="F12" s="52">
        <v>5.19</v>
      </c>
      <c r="G12" s="13"/>
      <c r="H12" s="13"/>
      <c r="I12" s="13"/>
    </row>
    <row r="13" spans="1:12" x14ac:dyDescent="0.25">
      <c r="A13" s="47" t="s">
        <v>100</v>
      </c>
      <c r="B13" s="48">
        <v>9216</v>
      </c>
      <c r="C13" s="48">
        <v>7098</v>
      </c>
      <c r="D13" s="48">
        <v>95699</v>
      </c>
      <c r="E13" s="48">
        <v>69489</v>
      </c>
      <c r="F13" s="49">
        <v>-27.39</v>
      </c>
      <c r="G13" s="13"/>
      <c r="H13" s="13"/>
      <c r="I13" s="13"/>
    </row>
    <row r="14" spans="1:12" x14ac:dyDescent="0.25">
      <c r="A14" s="50" t="s">
        <v>101</v>
      </c>
      <c r="B14" s="51">
        <v>17209</v>
      </c>
      <c r="C14" s="51">
        <v>18723</v>
      </c>
      <c r="D14" s="51">
        <v>177972</v>
      </c>
      <c r="E14" s="51">
        <v>154397</v>
      </c>
      <c r="F14" s="52">
        <v>-13.25</v>
      </c>
      <c r="G14" s="13"/>
      <c r="H14" s="13"/>
      <c r="I14" s="13"/>
    </row>
    <row r="15" spans="1:12" x14ac:dyDescent="0.25">
      <c r="A15" s="47" t="s">
        <v>102</v>
      </c>
      <c r="B15" s="48">
        <v>5226</v>
      </c>
      <c r="C15" s="48">
        <v>3202</v>
      </c>
      <c r="D15" s="48">
        <v>55807</v>
      </c>
      <c r="E15" s="48">
        <v>38662</v>
      </c>
      <c r="F15" s="49">
        <v>-30.72</v>
      </c>
      <c r="G15" s="13"/>
      <c r="H15" s="13"/>
      <c r="I15" s="13"/>
    </row>
    <row r="16" spans="1:12" x14ac:dyDescent="0.25">
      <c r="A16" s="50" t="s">
        <v>103</v>
      </c>
      <c r="B16" s="51">
        <v>2255</v>
      </c>
      <c r="C16" s="51">
        <v>461</v>
      </c>
      <c r="D16" s="51">
        <v>9462</v>
      </c>
      <c r="E16" s="51">
        <v>6452</v>
      </c>
      <c r="F16" s="52">
        <v>-31.81</v>
      </c>
      <c r="G16" s="13"/>
      <c r="H16" s="13"/>
      <c r="I16" s="13"/>
    </row>
    <row r="17" spans="1:9" x14ac:dyDescent="0.25">
      <c r="A17" s="47" t="s">
        <v>104</v>
      </c>
      <c r="B17" s="48">
        <v>285</v>
      </c>
      <c r="C17" s="48">
        <v>387</v>
      </c>
      <c r="D17" s="48">
        <v>2982</v>
      </c>
      <c r="E17" s="48">
        <v>2853</v>
      </c>
      <c r="F17" s="49">
        <v>-4.33</v>
      </c>
      <c r="G17" s="13"/>
      <c r="H17" s="13"/>
      <c r="I17" s="13"/>
    </row>
    <row r="18" spans="1:9" x14ac:dyDescent="0.25">
      <c r="A18" s="50" t="s">
        <v>105</v>
      </c>
      <c r="B18" s="51">
        <v>666</v>
      </c>
      <c r="C18" s="51">
        <v>464</v>
      </c>
      <c r="D18" s="51">
        <v>6372</v>
      </c>
      <c r="E18" s="51">
        <v>4168</v>
      </c>
      <c r="F18" s="52">
        <v>-34.58</v>
      </c>
      <c r="G18" s="13"/>
      <c r="H18" s="13"/>
      <c r="I18" s="13"/>
    </row>
    <row r="19" spans="1:9" x14ac:dyDescent="0.25">
      <c r="A19" s="47" t="s">
        <v>106</v>
      </c>
      <c r="B19" s="48">
        <v>2</v>
      </c>
      <c r="C19" s="48">
        <v>2</v>
      </c>
      <c r="D19" s="48">
        <v>278</v>
      </c>
      <c r="E19" s="48">
        <v>211</v>
      </c>
      <c r="F19" s="49">
        <v>-24.19</v>
      </c>
      <c r="G19" s="13"/>
      <c r="H19" s="13"/>
      <c r="I19" s="13"/>
    </row>
    <row r="20" spans="1:9" x14ac:dyDescent="0.25">
      <c r="A20" s="50" t="s">
        <v>107</v>
      </c>
      <c r="B20" s="51">
        <v>1908</v>
      </c>
      <c r="C20" s="51">
        <v>1054</v>
      </c>
      <c r="D20" s="51">
        <v>13981</v>
      </c>
      <c r="E20" s="51">
        <v>15337</v>
      </c>
      <c r="F20" s="52">
        <v>9.6999999999999993</v>
      </c>
      <c r="G20" s="13"/>
      <c r="H20" s="13"/>
      <c r="I20" s="13"/>
    </row>
    <row r="21" spans="1:9" x14ac:dyDescent="0.25">
      <c r="A21" s="47" t="s">
        <v>108</v>
      </c>
      <c r="B21" s="48">
        <v>4868</v>
      </c>
      <c r="C21" s="48">
        <v>5481</v>
      </c>
      <c r="D21" s="48">
        <v>42040</v>
      </c>
      <c r="E21" s="48">
        <v>46478</v>
      </c>
      <c r="F21" s="49">
        <v>10.56</v>
      </c>
      <c r="G21" s="13"/>
      <c r="H21" s="13"/>
      <c r="I21" s="13"/>
    </row>
    <row r="22" spans="1:9" x14ac:dyDescent="0.25">
      <c r="A22" s="50" t="s">
        <v>109</v>
      </c>
      <c r="B22" s="51">
        <v>37934</v>
      </c>
      <c r="C22" s="51">
        <v>35198</v>
      </c>
      <c r="D22" s="51">
        <v>352280</v>
      </c>
      <c r="E22" s="51">
        <v>313266</v>
      </c>
      <c r="F22" s="52">
        <v>-11.07</v>
      </c>
      <c r="G22" s="13"/>
      <c r="H22" s="13"/>
      <c r="I22" s="13"/>
    </row>
    <row r="23" spans="1:9" x14ac:dyDescent="0.25">
      <c r="A23" s="47" t="s">
        <v>110</v>
      </c>
      <c r="B23" s="48">
        <v>1192</v>
      </c>
      <c r="C23" s="48">
        <v>1010</v>
      </c>
      <c r="D23" s="48">
        <v>9814</v>
      </c>
      <c r="E23" s="48">
        <v>8677</v>
      </c>
      <c r="F23" s="49">
        <v>-11.59</v>
      </c>
      <c r="G23" s="13"/>
      <c r="H23" s="13"/>
      <c r="I23" s="13"/>
    </row>
    <row r="24" spans="1:9" x14ac:dyDescent="0.25">
      <c r="A24" s="50" t="s">
        <v>111</v>
      </c>
      <c r="B24" s="51">
        <v>634</v>
      </c>
      <c r="C24" s="51">
        <v>227</v>
      </c>
      <c r="D24" s="51">
        <v>4254</v>
      </c>
      <c r="E24" s="51">
        <v>2488</v>
      </c>
      <c r="F24" s="52">
        <v>-41.51</v>
      </c>
      <c r="G24" s="13"/>
      <c r="H24" s="13"/>
      <c r="I24" s="13"/>
    </row>
    <row r="25" spans="1:9" x14ac:dyDescent="0.25">
      <c r="A25" s="47" t="s">
        <v>112</v>
      </c>
      <c r="B25" s="48">
        <v>1024</v>
      </c>
      <c r="C25" s="48">
        <v>837</v>
      </c>
      <c r="D25" s="48">
        <v>10847</v>
      </c>
      <c r="E25" s="48">
        <v>7917</v>
      </c>
      <c r="F25" s="49">
        <v>-27.02</v>
      </c>
      <c r="G25" s="13"/>
      <c r="H25" s="13"/>
      <c r="I25" s="13"/>
    </row>
    <row r="26" spans="1:9" x14ac:dyDescent="0.25">
      <c r="A26" s="50" t="s">
        <v>113</v>
      </c>
      <c r="B26" s="51">
        <v>0</v>
      </c>
      <c r="C26" s="51">
        <v>0</v>
      </c>
      <c r="D26" s="51">
        <v>0</v>
      </c>
      <c r="E26" s="51">
        <v>0</v>
      </c>
      <c r="F26" s="59"/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28408</v>
      </c>
      <c r="C28" s="51">
        <v>27024</v>
      </c>
      <c r="D28" s="51">
        <v>265425</v>
      </c>
      <c r="E28" s="51">
        <v>238072</v>
      </c>
      <c r="F28" s="52">
        <v>-10.31</v>
      </c>
      <c r="G28" s="13"/>
      <c r="H28" s="13"/>
      <c r="I28" s="13"/>
    </row>
    <row r="29" spans="1:9" x14ac:dyDescent="0.25">
      <c r="A29" s="47" t="s">
        <v>116</v>
      </c>
      <c r="B29" s="48">
        <v>0</v>
      </c>
      <c r="C29" s="48">
        <v>0</v>
      </c>
      <c r="D29" s="48">
        <v>0</v>
      </c>
      <c r="E29" s="48">
        <v>0</v>
      </c>
      <c r="F29" s="58"/>
      <c r="G29" s="13"/>
      <c r="H29" s="13"/>
      <c r="I29" s="13"/>
    </row>
    <row r="30" spans="1:9" x14ac:dyDescent="0.25">
      <c r="A30" s="50" t="s">
        <v>117</v>
      </c>
      <c r="B30" s="51">
        <v>10412</v>
      </c>
      <c r="C30" s="51">
        <v>10315</v>
      </c>
      <c r="D30" s="51">
        <v>101017</v>
      </c>
      <c r="E30" s="51">
        <v>90785</v>
      </c>
      <c r="F30" s="52">
        <v>-10.130000000000001</v>
      </c>
      <c r="G30" s="13"/>
      <c r="H30" s="13"/>
      <c r="I30" s="13"/>
    </row>
    <row r="31" spans="1:9" x14ac:dyDescent="0.25">
      <c r="A31" s="47" t="s">
        <v>118</v>
      </c>
      <c r="B31" s="48">
        <v>384</v>
      </c>
      <c r="C31" s="48">
        <v>745</v>
      </c>
      <c r="D31" s="48">
        <v>6781</v>
      </c>
      <c r="E31" s="48">
        <v>7359</v>
      </c>
      <c r="F31" s="49">
        <v>8.52</v>
      </c>
      <c r="G31" s="13"/>
      <c r="H31" s="13"/>
      <c r="I31" s="13"/>
    </row>
    <row r="32" spans="1:9" x14ac:dyDescent="0.25">
      <c r="A32" s="50" t="s">
        <v>119</v>
      </c>
      <c r="B32" s="51">
        <v>17412</v>
      </c>
      <c r="C32" s="51">
        <v>19045</v>
      </c>
      <c r="D32" s="51">
        <v>161894</v>
      </c>
      <c r="E32" s="51">
        <v>155026</v>
      </c>
      <c r="F32" s="52">
        <v>-4.24</v>
      </c>
      <c r="G32" s="13"/>
      <c r="H32" s="13"/>
      <c r="I32" s="13"/>
    </row>
    <row r="33" spans="1:9" x14ac:dyDescent="0.25">
      <c r="A33" s="47" t="s">
        <v>120</v>
      </c>
      <c r="B33" s="48">
        <v>1803</v>
      </c>
      <c r="C33" s="48">
        <v>1021</v>
      </c>
      <c r="D33" s="48">
        <v>11069</v>
      </c>
      <c r="E33" s="48">
        <v>10180</v>
      </c>
      <c r="F33" s="49">
        <v>-8.0299999999999994</v>
      </c>
      <c r="G33" s="13"/>
      <c r="H33" s="13"/>
      <c r="I33" s="13"/>
    </row>
    <row r="34" spans="1:9" x14ac:dyDescent="0.25">
      <c r="A34" s="50" t="s">
        <v>121</v>
      </c>
      <c r="B34" s="51">
        <v>3507</v>
      </c>
      <c r="C34" s="51">
        <v>2849</v>
      </c>
      <c r="D34" s="51">
        <v>28398</v>
      </c>
      <c r="E34" s="51">
        <v>25381</v>
      </c>
      <c r="F34" s="52">
        <v>-10.62</v>
      </c>
      <c r="G34" s="13"/>
      <c r="H34" s="13"/>
      <c r="I34" s="13"/>
    </row>
    <row r="35" spans="1:9" x14ac:dyDescent="0.25">
      <c r="A35" s="53" t="s">
        <v>122</v>
      </c>
      <c r="B35" s="54">
        <v>160258</v>
      </c>
      <c r="C35" s="54">
        <v>150796</v>
      </c>
      <c r="D35" s="54">
        <v>1506258</v>
      </c>
      <c r="E35" s="54">
        <v>1336708</v>
      </c>
      <c r="F35" s="55">
        <v>-11.26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143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A4FE5-250E-4589-914E-B9FFE8725C9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144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1253</v>
      </c>
      <c r="C8" s="51">
        <v>1853</v>
      </c>
      <c r="D8" s="51">
        <v>14117</v>
      </c>
      <c r="E8" s="51">
        <v>13903</v>
      </c>
      <c r="F8" s="52">
        <v>-1.52</v>
      </c>
      <c r="G8" s="13"/>
      <c r="H8" s="13"/>
      <c r="I8" s="13"/>
    </row>
    <row r="9" spans="1:12" x14ac:dyDescent="0.25">
      <c r="A9" s="47" t="s">
        <v>96</v>
      </c>
      <c r="B9" s="48">
        <v>2135</v>
      </c>
      <c r="C9" s="48">
        <v>2101</v>
      </c>
      <c r="D9" s="48">
        <v>15153</v>
      </c>
      <c r="E9" s="48">
        <v>15218</v>
      </c>
      <c r="F9" s="49">
        <v>0.43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69721</v>
      </c>
      <c r="C11" s="48">
        <v>65453</v>
      </c>
      <c r="D11" s="48">
        <v>526272</v>
      </c>
      <c r="E11" s="48">
        <v>512876</v>
      </c>
      <c r="F11" s="49">
        <v>-2.5499999999999998</v>
      </c>
      <c r="G11" s="13"/>
      <c r="H11" s="13"/>
      <c r="I11" s="13"/>
    </row>
    <row r="12" spans="1:12" x14ac:dyDescent="0.25">
      <c r="A12" s="50" t="s">
        <v>99</v>
      </c>
      <c r="B12" s="51">
        <v>373</v>
      </c>
      <c r="C12" s="51">
        <v>1924</v>
      </c>
      <c r="D12" s="51">
        <v>7637</v>
      </c>
      <c r="E12" s="51">
        <v>12679</v>
      </c>
      <c r="F12" s="52">
        <v>66.010000000000005</v>
      </c>
      <c r="G12" s="13"/>
      <c r="H12" s="13"/>
      <c r="I12" s="13"/>
    </row>
    <row r="13" spans="1:12" x14ac:dyDescent="0.25">
      <c r="A13" s="47" t="s">
        <v>100</v>
      </c>
      <c r="B13" s="48">
        <v>13</v>
      </c>
      <c r="C13" s="48">
        <v>0</v>
      </c>
      <c r="D13" s="48">
        <v>56</v>
      </c>
      <c r="E13" s="48">
        <v>5</v>
      </c>
      <c r="F13" s="49">
        <v>-91.07</v>
      </c>
      <c r="G13" s="13"/>
      <c r="H13" s="13"/>
      <c r="I13" s="13"/>
    </row>
    <row r="14" spans="1:12" x14ac:dyDescent="0.25">
      <c r="A14" s="50" t="s">
        <v>101</v>
      </c>
      <c r="B14" s="51">
        <v>142452</v>
      </c>
      <c r="C14" s="51">
        <v>127076</v>
      </c>
      <c r="D14" s="51">
        <v>1285325</v>
      </c>
      <c r="E14" s="51">
        <v>1142009</v>
      </c>
      <c r="F14" s="52">
        <v>-11.15</v>
      </c>
      <c r="G14" s="13"/>
      <c r="H14" s="13"/>
      <c r="I14" s="13"/>
    </row>
    <row r="15" spans="1:12" x14ac:dyDescent="0.25">
      <c r="A15" s="47" t="s">
        <v>102</v>
      </c>
      <c r="B15" s="48">
        <v>45079</v>
      </c>
      <c r="C15" s="48">
        <v>37779</v>
      </c>
      <c r="D15" s="48">
        <v>418517</v>
      </c>
      <c r="E15" s="48">
        <v>374574</v>
      </c>
      <c r="F15" s="49">
        <v>-10.5</v>
      </c>
      <c r="G15" s="13"/>
      <c r="H15" s="13"/>
      <c r="I15" s="13"/>
    </row>
    <row r="16" spans="1:12" x14ac:dyDescent="0.25">
      <c r="A16" s="50" t="s">
        <v>103</v>
      </c>
      <c r="B16" s="51">
        <v>4582</v>
      </c>
      <c r="C16" s="51">
        <v>4187</v>
      </c>
      <c r="D16" s="51">
        <v>41669</v>
      </c>
      <c r="E16" s="51">
        <v>33316</v>
      </c>
      <c r="F16" s="52">
        <v>-20.05</v>
      </c>
      <c r="G16" s="13"/>
      <c r="H16" s="13"/>
      <c r="I16" s="13"/>
    </row>
    <row r="17" spans="1:9" x14ac:dyDescent="0.25">
      <c r="A17" s="47" t="s">
        <v>104</v>
      </c>
      <c r="B17" s="48">
        <v>14667</v>
      </c>
      <c r="C17" s="48">
        <v>9966</v>
      </c>
      <c r="D17" s="48">
        <v>148638</v>
      </c>
      <c r="E17" s="48">
        <v>91259</v>
      </c>
      <c r="F17" s="49">
        <v>-38.6</v>
      </c>
      <c r="G17" s="13"/>
      <c r="H17" s="13"/>
      <c r="I17" s="13"/>
    </row>
    <row r="18" spans="1:9" x14ac:dyDescent="0.25">
      <c r="A18" s="50" t="s">
        <v>105</v>
      </c>
      <c r="B18" s="51">
        <v>453</v>
      </c>
      <c r="C18" s="51">
        <v>22</v>
      </c>
      <c r="D18" s="51">
        <v>2201</v>
      </c>
      <c r="E18" s="51">
        <v>229</v>
      </c>
      <c r="F18" s="52">
        <v>-89.61</v>
      </c>
      <c r="G18" s="13"/>
      <c r="H18" s="13"/>
      <c r="I18" s="13"/>
    </row>
    <row r="19" spans="1:9" x14ac:dyDescent="0.25">
      <c r="A19" s="47" t="s">
        <v>106</v>
      </c>
      <c r="B19" s="48">
        <v>472</v>
      </c>
      <c r="C19" s="48">
        <v>936</v>
      </c>
      <c r="D19" s="48">
        <v>5743</v>
      </c>
      <c r="E19" s="48">
        <v>8452</v>
      </c>
      <c r="F19" s="49">
        <v>47.17</v>
      </c>
      <c r="G19" s="13"/>
      <c r="H19" s="13"/>
      <c r="I19" s="13"/>
    </row>
    <row r="20" spans="1:9" x14ac:dyDescent="0.25">
      <c r="A20" s="50" t="s">
        <v>107</v>
      </c>
      <c r="B20" s="51">
        <v>4572</v>
      </c>
      <c r="C20" s="51">
        <v>4977</v>
      </c>
      <c r="D20" s="51">
        <v>42391</v>
      </c>
      <c r="E20" s="51">
        <v>39263</v>
      </c>
      <c r="F20" s="52">
        <v>-7.38</v>
      </c>
      <c r="G20" s="13"/>
      <c r="H20" s="13"/>
      <c r="I20" s="13"/>
    </row>
    <row r="21" spans="1:9" x14ac:dyDescent="0.25">
      <c r="A21" s="47" t="s">
        <v>108</v>
      </c>
      <c r="B21" s="48">
        <v>1169</v>
      </c>
      <c r="C21" s="48">
        <v>2224</v>
      </c>
      <c r="D21" s="48">
        <v>11112</v>
      </c>
      <c r="E21" s="48">
        <v>13921</v>
      </c>
      <c r="F21" s="49">
        <v>25.28</v>
      </c>
      <c r="G21" s="13"/>
      <c r="H21" s="13"/>
      <c r="I21" s="13"/>
    </row>
    <row r="22" spans="1:9" x14ac:dyDescent="0.25">
      <c r="A22" s="50" t="s">
        <v>109</v>
      </c>
      <c r="B22" s="51">
        <v>6983</v>
      </c>
      <c r="C22" s="51">
        <v>5976</v>
      </c>
      <c r="D22" s="51">
        <v>61595</v>
      </c>
      <c r="E22" s="51">
        <v>55210</v>
      </c>
      <c r="F22" s="52">
        <v>-10.37</v>
      </c>
      <c r="G22" s="13"/>
      <c r="H22" s="13"/>
      <c r="I22" s="13"/>
    </row>
    <row r="23" spans="1:9" x14ac:dyDescent="0.25">
      <c r="A23" s="47" t="s">
        <v>110</v>
      </c>
      <c r="B23" s="48">
        <v>1445</v>
      </c>
      <c r="C23" s="48">
        <v>1183</v>
      </c>
      <c r="D23" s="48">
        <v>18697</v>
      </c>
      <c r="E23" s="48">
        <v>11648</v>
      </c>
      <c r="F23" s="49">
        <v>-37.700000000000003</v>
      </c>
      <c r="G23" s="13"/>
      <c r="H23" s="13"/>
      <c r="I23" s="13"/>
    </row>
    <row r="24" spans="1:9" x14ac:dyDescent="0.25">
      <c r="A24" s="50" t="s">
        <v>111</v>
      </c>
      <c r="B24" s="51">
        <v>5672</v>
      </c>
      <c r="C24" s="51">
        <v>3847</v>
      </c>
      <c r="D24" s="51">
        <v>48115</v>
      </c>
      <c r="E24" s="51">
        <v>27674</v>
      </c>
      <c r="F24" s="52">
        <v>-42.48</v>
      </c>
      <c r="G24" s="13"/>
      <c r="H24" s="13"/>
      <c r="I24" s="13"/>
    </row>
    <row r="25" spans="1:9" x14ac:dyDescent="0.25">
      <c r="A25" s="47" t="s">
        <v>112</v>
      </c>
      <c r="B25" s="48">
        <v>148</v>
      </c>
      <c r="C25" s="48">
        <v>71</v>
      </c>
      <c r="D25" s="48">
        <v>2974</v>
      </c>
      <c r="E25" s="48">
        <v>1030</v>
      </c>
      <c r="F25" s="49">
        <v>-65.37</v>
      </c>
      <c r="G25" s="13"/>
      <c r="H25" s="13"/>
      <c r="I25" s="13"/>
    </row>
    <row r="26" spans="1:9" x14ac:dyDescent="0.25">
      <c r="A26" s="50" t="s">
        <v>113</v>
      </c>
      <c r="B26" s="51">
        <v>14</v>
      </c>
      <c r="C26" s="51">
        <v>5</v>
      </c>
      <c r="D26" s="51">
        <v>542</v>
      </c>
      <c r="E26" s="51">
        <v>76</v>
      </c>
      <c r="F26" s="52">
        <v>-85.93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3342</v>
      </c>
      <c r="C28" s="51">
        <v>2500</v>
      </c>
      <c r="D28" s="51">
        <v>29004</v>
      </c>
      <c r="E28" s="51">
        <v>23925</v>
      </c>
      <c r="F28" s="52">
        <v>-17.510000000000002</v>
      </c>
      <c r="G28" s="13"/>
      <c r="H28" s="13"/>
      <c r="I28" s="13"/>
    </row>
    <row r="29" spans="1:9" x14ac:dyDescent="0.25">
      <c r="A29" s="47" t="s">
        <v>116</v>
      </c>
      <c r="B29" s="48">
        <v>1279</v>
      </c>
      <c r="C29" s="48">
        <v>2209</v>
      </c>
      <c r="D29" s="48">
        <v>10280</v>
      </c>
      <c r="E29" s="48">
        <v>15826</v>
      </c>
      <c r="F29" s="49">
        <v>53.95</v>
      </c>
      <c r="G29" s="13"/>
      <c r="H29" s="13"/>
      <c r="I29" s="13"/>
    </row>
    <row r="30" spans="1:9" x14ac:dyDescent="0.25">
      <c r="A30" s="50" t="s">
        <v>117</v>
      </c>
      <c r="B30" s="51">
        <v>88</v>
      </c>
      <c r="C30" s="51">
        <v>89</v>
      </c>
      <c r="D30" s="51">
        <v>3469</v>
      </c>
      <c r="E30" s="51">
        <v>797</v>
      </c>
      <c r="F30" s="52">
        <v>-77.03</v>
      </c>
      <c r="G30" s="13"/>
      <c r="H30" s="13"/>
      <c r="I30" s="13"/>
    </row>
    <row r="31" spans="1:9" x14ac:dyDescent="0.25">
      <c r="A31" s="47" t="s">
        <v>118</v>
      </c>
      <c r="B31" s="48">
        <v>2675</v>
      </c>
      <c r="C31" s="48">
        <v>2622</v>
      </c>
      <c r="D31" s="48">
        <v>29928</v>
      </c>
      <c r="E31" s="48">
        <v>24251</v>
      </c>
      <c r="F31" s="49">
        <v>-18.97</v>
      </c>
      <c r="G31" s="13"/>
      <c r="H31" s="13"/>
      <c r="I31" s="13"/>
    </row>
    <row r="32" spans="1:9" x14ac:dyDescent="0.25">
      <c r="A32" s="50" t="s">
        <v>119</v>
      </c>
      <c r="B32" s="51">
        <v>189147</v>
      </c>
      <c r="C32" s="51">
        <v>185275</v>
      </c>
      <c r="D32" s="51">
        <v>1751610</v>
      </c>
      <c r="E32" s="51">
        <v>1561928</v>
      </c>
      <c r="F32" s="52">
        <v>-10.83</v>
      </c>
      <c r="G32" s="13"/>
      <c r="H32" s="13"/>
      <c r="I32" s="13"/>
    </row>
    <row r="33" spans="1:9" x14ac:dyDescent="0.25">
      <c r="A33" s="47" t="s">
        <v>120</v>
      </c>
      <c r="B33" s="48">
        <v>12826</v>
      </c>
      <c r="C33" s="48">
        <v>15095</v>
      </c>
      <c r="D33" s="48">
        <v>116648</v>
      </c>
      <c r="E33" s="48">
        <v>126611</v>
      </c>
      <c r="F33" s="49">
        <v>8.5399999999999991</v>
      </c>
      <c r="G33" s="13"/>
      <c r="H33" s="13"/>
      <c r="I33" s="13"/>
    </row>
    <row r="34" spans="1:9" x14ac:dyDescent="0.25">
      <c r="A34" s="50" t="s">
        <v>121</v>
      </c>
      <c r="B34" s="51">
        <v>183</v>
      </c>
      <c r="C34" s="51">
        <v>167</v>
      </c>
      <c r="D34" s="51">
        <v>1088</v>
      </c>
      <c r="E34" s="51">
        <v>1229</v>
      </c>
      <c r="F34" s="52">
        <v>12.98</v>
      </c>
      <c r="G34" s="13"/>
      <c r="H34" s="13"/>
      <c r="I34" s="13"/>
    </row>
    <row r="35" spans="1:9" x14ac:dyDescent="0.25">
      <c r="A35" s="53" t="s">
        <v>122</v>
      </c>
      <c r="B35" s="54">
        <v>510743</v>
      </c>
      <c r="C35" s="54">
        <v>477535</v>
      </c>
      <c r="D35" s="54">
        <v>4592787</v>
      </c>
      <c r="E35" s="54">
        <v>4107909</v>
      </c>
      <c r="F35" s="55">
        <v>-10.56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145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DB489-0288-4BDA-969D-B178A866E01F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146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3</v>
      </c>
      <c r="E7" s="48">
        <v>3</v>
      </c>
      <c r="F7" s="49">
        <v>0</v>
      </c>
      <c r="G7" s="13"/>
      <c r="H7" s="13"/>
      <c r="I7" s="13"/>
    </row>
    <row r="8" spans="1:12" x14ac:dyDescent="0.25">
      <c r="A8" s="50" t="s">
        <v>95</v>
      </c>
      <c r="B8" s="51">
        <v>13510</v>
      </c>
      <c r="C8" s="51">
        <v>11985</v>
      </c>
      <c r="D8" s="51">
        <v>125255</v>
      </c>
      <c r="E8" s="51">
        <v>112343</v>
      </c>
      <c r="F8" s="52">
        <v>-10.31</v>
      </c>
      <c r="G8" s="13"/>
      <c r="H8" s="13"/>
      <c r="I8" s="13"/>
    </row>
    <row r="9" spans="1:12" x14ac:dyDescent="0.25">
      <c r="A9" s="47" t="s">
        <v>96</v>
      </c>
      <c r="B9" s="48">
        <v>2345</v>
      </c>
      <c r="C9" s="48">
        <v>2639</v>
      </c>
      <c r="D9" s="48">
        <v>16996</v>
      </c>
      <c r="E9" s="48">
        <v>17723</v>
      </c>
      <c r="F9" s="49">
        <v>4.28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69798</v>
      </c>
      <c r="C11" s="48">
        <v>65457</v>
      </c>
      <c r="D11" s="48">
        <v>526606</v>
      </c>
      <c r="E11" s="48">
        <v>512973</v>
      </c>
      <c r="F11" s="49">
        <v>-2.59</v>
      </c>
      <c r="G11" s="13"/>
      <c r="H11" s="13"/>
      <c r="I11" s="13"/>
    </row>
    <row r="12" spans="1:12" x14ac:dyDescent="0.25">
      <c r="A12" s="50" t="s">
        <v>99</v>
      </c>
      <c r="B12" s="51">
        <v>3742</v>
      </c>
      <c r="C12" s="51">
        <v>6903</v>
      </c>
      <c r="D12" s="51">
        <v>44208</v>
      </c>
      <c r="E12" s="51">
        <v>51147</v>
      </c>
      <c r="F12" s="52">
        <v>15.7</v>
      </c>
      <c r="G12" s="13"/>
      <c r="H12" s="13"/>
      <c r="I12" s="13"/>
    </row>
    <row r="13" spans="1:12" x14ac:dyDescent="0.25">
      <c r="A13" s="47" t="s">
        <v>100</v>
      </c>
      <c r="B13" s="48">
        <v>9229</v>
      </c>
      <c r="C13" s="48">
        <v>7098</v>
      </c>
      <c r="D13" s="48">
        <v>95755</v>
      </c>
      <c r="E13" s="48">
        <v>69494</v>
      </c>
      <c r="F13" s="49">
        <v>-27.43</v>
      </c>
      <c r="G13" s="13"/>
      <c r="H13" s="13"/>
      <c r="I13" s="13"/>
    </row>
    <row r="14" spans="1:12" x14ac:dyDescent="0.25">
      <c r="A14" s="50" t="s">
        <v>101</v>
      </c>
      <c r="B14" s="51">
        <v>159661</v>
      </c>
      <c r="C14" s="51">
        <v>145799</v>
      </c>
      <c r="D14" s="51">
        <v>1463297</v>
      </c>
      <c r="E14" s="51">
        <v>1296406</v>
      </c>
      <c r="F14" s="52">
        <v>-11.41</v>
      </c>
      <c r="G14" s="13"/>
      <c r="H14" s="13"/>
      <c r="I14" s="13"/>
    </row>
    <row r="15" spans="1:12" x14ac:dyDescent="0.25">
      <c r="A15" s="47" t="s">
        <v>102</v>
      </c>
      <c r="B15" s="48">
        <v>50305</v>
      </c>
      <c r="C15" s="48">
        <v>40980</v>
      </c>
      <c r="D15" s="48">
        <v>474324</v>
      </c>
      <c r="E15" s="48">
        <v>413236</v>
      </c>
      <c r="F15" s="49">
        <v>-12.88</v>
      </c>
      <c r="G15" s="13"/>
      <c r="H15" s="13"/>
      <c r="I15" s="13"/>
    </row>
    <row r="16" spans="1:12" x14ac:dyDescent="0.25">
      <c r="A16" s="50" t="s">
        <v>103</v>
      </c>
      <c r="B16" s="51">
        <v>6837</v>
      </c>
      <c r="C16" s="51">
        <v>4648</v>
      </c>
      <c r="D16" s="51">
        <v>51131</v>
      </c>
      <c r="E16" s="51">
        <v>39768</v>
      </c>
      <c r="F16" s="52">
        <v>-22.22</v>
      </c>
      <c r="G16" s="13"/>
      <c r="H16" s="13"/>
      <c r="I16" s="13"/>
    </row>
    <row r="17" spans="1:9" x14ac:dyDescent="0.25">
      <c r="A17" s="47" t="s">
        <v>104</v>
      </c>
      <c r="B17" s="48">
        <v>14952</v>
      </c>
      <c r="C17" s="48">
        <v>10353</v>
      </c>
      <c r="D17" s="48">
        <v>151620</v>
      </c>
      <c r="E17" s="48">
        <v>94112</v>
      </c>
      <c r="F17" s="49">
        <v>-37.93</v>
      </c>
      <c r="G17" s="13"/>
      <c r="H17" s="13"/>
      <c r="I17" s="13"/>
    </row>
    <row r="18" spans="1:9" x14ac:dyDescent="0.25">
      <c r="A18" s="50" t="s">
        <v>105</v>
      </c>
      <c r="B18" s="51">
        <v>1119</v>
      </c>
      <c r="C18" s="51">
        <v>486</v>
      </c>
      <c r="D18" s="51">
        <v>8573</v>
      </c>
      <c r="E18" s="51">
        <v>4397</v>
      </c>
      <c r="F18" s="52">
        <v>-48.71</v>
      </c>
      <c r="G18" s="13"/>
      <c r="H18" s="13"/>
      <c r="I18" s="13"/>
    </row>
    <row r="19" spans="1:9" x14ac:dyDescent="0.25">
      <c r="A19" s="47" t="s">
        <v>106</v>
      </c>
      <c r="B19" s="48">
        <v>474</v>
      </c>
      <c r="C19" s="48">
        <v>938</v>
      </c>
      <c r="D19" s="48">
        <v>6021</v>
      </c>
      <c r="E19" s="48">
        <v>8663</v>
      </c>
      <c r="F19" s="49">
        <v>43.87</v>
      </c>
      <c r="G19" s="13"/>
      <c r="H19" s="13"/>
      <c r="I19" s="13"/>
    </row>
    <row r="20" spans="1:9" x14ac:dyDescent="0.25">
      <c r="A20" s="50" t="s">
        <v>107</v>
      </c>
      <c r="B20" s="51">
        <v>6480</v>
      </c>
      <c r="C20" s="51">
        <v>6031</v>
      </c>
      <c r="D20" s="51">
        <v>56372</v>
      </c>
      <c r="E20" s="51">
        <v>54600</v>
      </c>
      <c r="F20" s="52">
        <v>-3.14</v>
      </c>
      <c r="G20" s="13"/>
      <c r="H20" s="13"/>
      <c r="I20" s="13"/>
    </row>
    <row r="21" spans="1:9" x14ac:dyDescent="0.25">
      <c r="A21" s="47" t="s">
        <v>108</v>
      </c>
      <c r="B21" s="48">
        <v>6037</v>
      </c>
      <c r="C21" s="48">
        <v>7705</v>
      </c>
      <c r="D21" s="48">
        <v>53151</v>
      </c>
      <c r="E21" s="48">
        <v>60399</v>
      </c>
      <c r="F21" s="49">
        <v>13.64</v>
      </c>
      <c r="G21" s="13"/>
      <c r="H21" s="13"/>
      <c r="I21" s="13"/>
    </row>
    <row r="22" spans="1:9" x14ac:dyDescent="0.25">
      <c r="A22" s="50" t="s">
        <v>109</v>
      </c>
      <c r="B22" s="51">
        <v>44917</v>
      </c>
      <c r="C22" s="51">
        <v>41174</v>
      </c>
      <c r="D22" s="51">
        <v>413875</v>
      </c>
      <c r="E22" s="51">
        <v>368476</v>
      </c>
      <c r="F22" s="52">
        <v>-10.97</v>
      </c>
      <c r="G22" s="13"/>
      <c r="H22" s="13"/>
      <c r="I22" s="13"/>
    </row>
    <row r="23" spans="1:9" x14ac:dyDescent="0.25">
      <c r="A23" s="47" t="s">
        <v>110</v>
      </c>
      <c r="B23" s="48">
        <v>2637</v>
      </c>
      <c r="C23" s="48">
        <v>2193</v>
      </c>
      <c r="D23" s="48">
        <v>28511</v>
      </c>
      <c r="E23" s="48">
        <v>20325</v>
      </c>
      <c r="F23" s="49">
        <v>-28.71</v>
      </c>
      <c r="G23" s="13"/>
      <c r="H23" s="13"/>
      <c r="I23" s="13"/>
    </row>
    <row r="24" spans="1:9" x14ac:dyDescent="0.25">
      <c r="A24" s="50" t="s">
        <v>111</v>
      </c>
      <c r="B24" s="51">
        <v>6306</v>
      </c>
      <c r="C24" s="51">
        <v>4075</v>
      </c>
      <c r="D24" s="51">
        <v>52369</v>
      </c>
      <c r="E24" s="51">
        <v>30162</v>
      </c>
      <c r="F24" s="52">
        <v>-42.41</v>
      </c>
      <c r="G24" s="13"/>
      <c r="H24" s="13"/>
      <c r="I24" s="13"/>
    </row>
    <row r="25" spans="1:9" x14ac:dyDescent="0.25">
      <c r="A25" s="47" t="s">
        <v>112</v>
      </c>
      <c r="B25" s="48">
        <v>1172</v>
      </c>
      <c r="C25" s="48">
        <v>908</v>
      </c>
      <c r="D25" s="48">
        <v>13821</v>
      </c>
      <c r="E25" s="48">
        <v>8947</v>
      </c>
      <c r="F25" s="49">
        <v>-35.270000000000003</v>
      </c>
      <c r="G25" s="13"/>
      <c r="H25" s="13"/>
      <c r="I25" s="13"/>
    </row>
    <row r="26" spans="1:9" x14ac:dyDescent="0.25">
      <c r="A26" s="50" t="s">
        <v>113</v>
      </c>
      <c r="B26" s="51">
        <v>14</v>
      </c>
      <c r="C26" s="51">
        <v>5</v>
      </c>
      <c r="D26" s="51">
        <v>542</v>
      </c>
      <c r="E26" s="51">
        <v>76</v>
      </c>
      <c r="F26" s="52">
        <v>-85.93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31750</v>
      </c>
      <c r="C28" s="51">
        <v>29524</v>
      </c>
      <c r="D28" s="51">
        <v>294429</v>
      </c>
      <c r="E28" s="51">
        <v>261997</v>
      </c>
      <c r="F28" s="52">
        <v>-11.02</v>
      </c>
      <c r="G28" s="13"/>
      <c r="H28" s="13"/>
      <c r="I28" s="13"/>
    </row>
    <row r="29" spans="1:9" x14ac:dyDescent="0.25">
      <c r="A29" s="47" t="s">
        <v>116</v>
      </c>
      <c r="B29" s="48">
        <v>1279</v>
      </c>
      <c r="C29" s="48">
        <v>2209</v>
      </c>
      <c r="D29" s="48">
        <v>10280</v>
      </c>
      <c r="E29" s="48">
        <v>15826</v>
      </c>
      <c r="F29" s="49">
        <v>53.95</v>
      </c>
      <c r="G29" s="13"/>
      <c r="H29" s="13"/>
      <c r="I29" s="13"/>
    </row>
    <row r="30" spans="1:9" x14ac:dyDescent="0.25">
      <c r="A30" s="50" t="s">
        <v>117</v>
      </c>
      <c r="B30" s="51">
        <v>10500</v>
      </c>
      <c r="C30" s="51">
        <v>10404</v>
      </c>
      <c r="D30" s="51">
        <v>104486</v>
      </c>
      <c r="E30" s="51">
        <v>91582</v>
      </c>
      <c r="F30" s="52">
        <v>-12.35</v>
      </c>
      <c r="G30" s="13"/>
      <c r="H30" s="13"/>
      <c r="I30" s="13"/>
    </row>
    <row r="31" spans="1:9" x14ac:dyDescent="0.25">
      <c r="A31" s="47" t="s">
        <v>118</v>
      </c>
      <c r="B31" s="48">
        <v>3059</v>
      </c>
      <c r="C31" s="48">
        <v>3367</v>
      </c>
      <c r="D31" s="48">
        <v>36709</v>
      </c>
      <c r="E31" s="48">
        <v>31610</v>
      </c>
      <c r="F31" s="49">
        <v>-13.89</v>
      </c>
      <c r="G31" s="13"/>
      <c r="H31" s="13"/>
      <c r="I31" s="13"/>
    </row>
    <row r="32" spans="1:9" x14ac:dyDescent="0.25">
      <c r="A32" s="50" t="s">
        <v>119</v>
      </c>
      <c r="B32" s="51">
        <v>206559</v>
      </c>
      <c r="C32" s="51">
        <v>204320</v>
      </c>
      <c r="D32" s="51">
        <v>1913504</v>
      </c>
      <c r="E32" s="51">
        <v>1716954</v>
      </c>
      <c r="F32" s="52">
        <v>-10.27</v>
      </c>
      <c r="G32" s="13"/>
      <c r="H32" s="13"/>
      <c r="I32" s="13"/>
    </row>
    <row r="33" spans="1:9" x14ac:dyDescent="0.25">
      <c r="A33" s="47" t="s">
        <v>120</v>
      </c>
      <c r="B33" s="48">
        <v>14629</v>
      </c>
      <c r="C33" s="48">
        <v>16116</v>
      </c>
      <c r="D33" s="48">
        <v>127717</v>
      </c>
      <c r="E33" s="48">
        <v>136791</v>
      </c>
      <c r="F33" s="49">
        <v>7.1</v>
      </c>
      <c r="G33" s="13"/>
      <c r="H33" s="13"/>
      <c r="I33" s="13"/>
    </row>
    <row r="34" spans="1:9" x14ac:dyDescent="0.25">
      <c r="A34" s="50" t="s">
        <v>121</v>
      </c>
      <c r="B34" s="51">
        <v>3690</v>
      </c>
      <c r="C34" s="51">
        <v>3016</v>
      </c>
      <c r="D34" s="51">
        <v>29486</v>
      </c>
      <c r="E34" s="51">
        <v>26611</v>
      </c>
      <c r="F34" s="52">
        <v>-9.75</v>
      </c>
      <c r="G34" s="13"/>
      <c r="H34" s="13"/>
      <c r="I34" s="13"/>
    </row>
    <row r="35" spans="1:9" x14ac:dyDescent="0.25">
      <c r="A35" s="53" t="s">
        <v>122</v>
      </c>
      <c r="B35" s="54">
        <v>671000</v>
      </c>
      <c r="C35" s="54">
        <v>628331</v>
      </c>
      <c r="D35" s="54">
        <v>6099045</v>
      </c>
      <c r="E35" s="54">
        <v>5444617</v>
      </c>
      <c r="F35" s="55">
        <v>-10.73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147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D7305-738C-459E-83C6-8E954A352CE9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148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22996</v>
      </c>
      <c r="C7" s="48">
        <v>0</v>
      </c>
      <c r="D7" s="48">
        <v>125795</v>
      </c>
      <c r="E7" s="48">
        <v>6586</v>
      </c>
      <c r="F7" s="49">
        <v>-94.76</v>
      </c>
      <c r="G7" s="13"/>
      <c r="H7" s="13"/>
      <c r="I7" s="13"/>
    </row>
    <row r="8" spans="1:12" x14ac:dyDescent="0.25">
      <c r="A8" s="50" t="s">
        <v>95</v>
      </c>
      <c r="B8" s="51">
        <v>25156</v>
      </c>
      <c r="C8" s="51">
        <v>0</v>
      </c>
      <c r="D8" s="51">
        <v>174805</v>
      </c>
      <c r="E8" s="51">
        <v>22340</v>
      </c>
      <c r="F8" s="52">
        <v>-87.22</v>
      </c>
      <c r="G8" s="13"/>
      <c r="H8" s="13"/>
      <c r="I8" s="13"/>
    </row>
    <row r="9" spans="1:12" x14ac:dyDescent="0.25">
      <c r="A9" s="47" t="s">
        <v>96</v>
      </c>
      <c r="B9" s="48">
        <v>106649</v>
      </c>
      <c r="C9" s="48">
        <v>3166</v>
      </c>
      <c r="D9" s="48">
        <v>822688</v>
      </c>
      <c r="E9" s="48">
        <v>118305</v>
      </c>
      <c r="F9" s="49">
        <v>-85.62</v>
      </c>
      <c r="G9" s="13"/>
      <c r="H9" s="13"/>
      <c r="I9" s="13"/>
    </row>
    <row r="10" spans="1:12" x14ac:dyDescent="0.25">
      <c r="A10" s="50" t="s">
        <v>97</v>
      </c>
      <c r="B10" s="51">
        <v>1561</v>
      </c>
      <c r="C10" s="51">
        <v>0</v>
      </c>
      <c r="D10" s="51">
        <v>3884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564917</v>
      </c>
      <c r="C11" s="48">
        <v>94765</v>
      </c>
      <c r="D11" s="48">
        <v>5007336</v>
      </c>
      <c r="E11" s="48">
        <v>1311163</v>
      </c>
      <c r="F11" s="49">
        <v>-73.819999999999993</v>
      </c>
      <c r="G11" s="13"/>
      <c r="H11" s="13"/>
      <c r="I11" s="13"/>
    </row>
    <row r="12" spans="1:12" x14ac:dyDescent="0.25">
      <c r="A12" s="50" t="s">
        <v>99</v>
      </c>
      <c r="B12" s="51">
        <v>54125</v>
      </c>
      <c r="C12" s="51">
        <v>1727</v>
      </c>
      <c r="D12" s="51">
        <v>341425</v>
      </c>
      <c r="E12" s="51">
        <v>52525</v>
      </c>
      <c r="F12" s="52">
        <v>-84.62</v>
      </c>
      <c r="G12" s="13"/>
      <c r="H12" s="13"/>
      <c r="I12" s="13"/>
    </row>
    <row r="13" spans="1:12" x14ac:dyDescent="0.25">
      <c r="A13" s="47" t="s">
        <v>100</v>
      </c>
      <c r="B13" s="48">
        <v>1191132</v>
      </c>
      <c r="C13" s="48">
        <v>464459</v>
      </c>
      <c r="D13" s="48">
        <v>8049739</v>
      </c>
      <c r="E13" s="48">
        <v>3213340</v>
      </c>
      <c r="F13" s="49">
        <v>-60.08</v>
      </c>
      <c r="G13" s="13"/>
      <c r="H13" s="13"/>
      <c r="I13" s="13"/>
    </row>
    <row r="14" spans="1:12" x14ac:dyDescent="0.25">
      <c r="A14" s="50" t="s">
        <v>101</v>
      </c>
      <c r="B14" s="51">
        <v>540423</v>
      </c>
      <c r="C14" s="51">
        <v>63582</v>
      </c>
      <c r="D14" s="51">
        <v>3706537</v>
      </c>
      <c r="E14" s="51">
        <v>760179</v>
      </c>
      <c r="F14" s="52">
        <v>-79.489999999999995</v>
      </c>
      <c r="G14" s="13"/>
      <c r="H14" s="13"/>
      <c r="I14" s="13"/>
    </row>
    <row r="15" spans="1:12" x14ac:dyDescent="0.25">
      <c r="A15" s="47" t="s">
        <v>102</v>
      </c>
      <c r="B15" s="48">
        <v>22509</v>
      </c>
      <c r="C15" s="48">
        <v>6558</v>
      </c>
      <c r="D15" s="48">
        <v>136314</v>
      </c>
      <c r="E15" s="48">
        <v>35597</v>
      </c>
      <c r="F15" s="49">
        <v>-73.89</v>
      </c>
      <c r="G15" s="13"/>
      <c r="H15" s="13"/>
      <c r="I15" s="13"/>
    </row>
    <row r="16" spans="1:12" x14ac:dyDescent="0.25">
      <c r="A16" s="50" t="s">
        <v>103</v>
      </c>
      <c r="B16" s="51">
        <v>31233</v>
      </c>
      <c r="C16" s="51">
        <v>0</v>
      </c>
      <c r="D16" s="51">
        <v>184661</v>
      </c>
      <c r="E16" s="51">
        <v>18862</v>
      </c>
      <c r="F16" s="52">
        <v>-89.79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3962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190982</v>
      </c>
      <c r="C18" s="51">
        <v>72826</v>
      </c>
      <c r="D18" s="51">
        <v>1661970</v>
      </c>
      <c r="E18" s="51">
        <v>640049</v>
      </c>
      <c r="F18" s="52">
        <v>-61.49</v>
      </c>
      <c r="G18" s="13"/>
      <c r="H18" s="13"/>
      <c r="I18" s="13"/>
    </row>
    <row r="19" spans="1:9" x14ac:dyDescent="0.25">
      <c r="A19" s="47" t="s">
        <v>106</v>
      </c>
      <c r="B19" s="48">
        <v>1227</v>
      </c>
      <c r="C19" s="48">
        <v>0</v>
      </c>
      <c r="D19" s="48">
        <v>8970</v>
      </c>
      <c r="E19" s="48">
        <v>3040</v>
      </c>
      <c r="F19" s="49">
        <v>-66.11</v>
      </c>
      <c r="G19" s="13"/>
      <c r="H19" s="13"/>
      <c r="I19" s="13"/>
    </row>
    <row r="20" spans="1:9" x14ac:dyDescent="0.25">
      <c r="A20" s="50" t="s">
        <v>107</v>
      </c>
      <c r="B20" s="51">
        <v>1057</v>
      </c>
      <c r="C20" s="51">
        <v>0</v>
      </c>
      <c r="D20" s="51">
        <v>11479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4780</v>
      </c>
      <c r="C21" s="48">
        <v>3867</v>
      </c>
      <c r="D21" s="48">
        <v>34594</v>
      </c>
      <c r="E21" s="48">
        <v>33118</v>
      </c>
      <c r="F21" s="49">
        <v>-4.2699999999999996</v>
      </c>
      <c r="G21" s="13"/>
      <c r="H21" s="13"/>
      <c r="I21" s="13"/>
    </row>
    <row r="22" spans="1:9" x14ac:dyDescent="0.25">
      <c r="A22" s="50" t="s">
        <v>109</v>
      </c>
      <c r="B22" s="51">
        <v>176904</v>
      </c>
      <c r="C22" s="51">
        <v>104993</v>
      </c>
      <c r="D22" s="51">
        <v>2086480</v>
      </c>
      <c r="E22" s="51">
        <v>1280445</v>
      </c>
      <c r="F22" s="52">
        <v>-38.630000000000003</v>
      </c>
      <c r="G22" s="13"/>
      <c r="H22" s="13"/>
      <c r="I22" s="13"/>
    </row>
    <row r="23" spans="1:9" x14ac:dyDescent="0.25">
      <c r="A23" s="47" t="s">
        <v>110</v>
      </c>
      <c r="B23" s="48">
        <v>83564</v>
      </c>
      <c r="C23" s="48">
        <v>17927</v>
      </c>
      <c r="D23" s="48">
        <v>613350</v>
      </c>
      <c r="E23" s="48">
        <v>184288</v>
      </c>
      <c r="F23" s="49">
        <v>-69.95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82716</v>
      </c>
      <c r="C25" s="48">
        <v>21159</v>
      </c>
      <c r="D25" s="48">
        <v>690992</v>
      </c>
      <c r="E25" s="48">
        <v>198667</v>
      </c>
      <c r="F25" s="49">
        <v>-71.25</v>
      </c>
      <c r="G25" s="13"/>
      <c r="H25" s="13"/>
      <c r="I25" s="13"/>
    </row>
    <row r="26" spans="1:9" x14ac:dyDescent="0.25">
      <c r="A26" s="50" t="s">
        <v>113</v>
      </c>
      <c r="B26" s="51">
        <v>24538</v>
      </c>
      <c r="C26" s="51">
        <v>4</v>
      </c>
      <c r="D26" s="51">
        <v>211376</v>
      </c>
      <c r="E26" s="51">
        <v>18023</v>
      </c>
      <c r="F26" s="52">
        <v>-91.47</v>
      </c>
      <c r="G26" s="13"/>
      <c r="H26" s="13"/>
      <c r="I26" s="13"/>
    </row>
    <row r="27" spans="1:9" x14ac:dyDescent="0.25">
      <c r="A27" s="47" t="s">
        <v>114</v>
      </c>
      <c r="B27" s="48">
        <v>3</v>
      </c>
      <c r="C27" s="48">
        <v>0</v>
      </c>
      <c r="D27" s="48">
        <v>179</v>
      </c>
      <c r="E27" s="48">
        <v>4</v>
      </c>
      <c r="F27" s="49">
        <v>-97.77</v>
      </c>
      <c r="G27" s="13"/>
      <c r="H27" s="13"/>
      <c r="I27" s="13"/>
    </row>
    <row r="28" spans="1:9" x14ac:dyDescent="0.25">
      <c r="A28" s="50" t="s">
        <v>115</v>
      </c>
      <c r="B28" s="51">
        <v>485064</v>
      </c>
      <c r="C28" s="51">
        <v>296500</v>
      </c>
      <c r="D28" s="51">
        <v>4627912</v>
      </c>
      <c r="E28" s="51">
        <v>2708761</v>
      </c>
      <c r="F28" s="52">
        <v>-41.47</v>
      </c>
      <c r="G28" s="13"/>
      <c r="H28" s="13"/>
      <c r="I28" s="13"/>
    </row>
    <row r="29" spans="1:9" x14ac:dyDescent="0.25">
      <c r="A29" s="47" t="s">
        <v>116</v>
      </c>
      <c r="B29" s="48">
        <v>31356</v>
      </c>
      <c r="C29" s="48">
        <v>9109</v>
      </c>
      <c r="D29" s="48">
        <v>194284</v>
      </c>
      <c r="E29" s="48">
        <v>56438</v>
      </c>
      <c r="F29" s="49">
        <v>-70.95</v>
      </c>
      <c r="G29" s="13"/>
      <c r="H29" s="13"/>
      <c r="I29" s="13"/>
    </row>
    <row r="30" spans="1:9" x14ac:dyDescent="0.25">
      <c r="A30" s="50" t="s">
        <v>117</v>
      </c>
      <c r="B30" s="51">
        <v>2917</v>
      </c>
      <c r="C30" s="51">
        <v>48</v>
      </c>
      <c r="D30" s="51">
        <v>15715</v>
      </c>
      <c r="E30" s="51">
        <v>769</v>
      </c>
      <c r="F30" s="52">
        <v>-95.11</v>
      </c>
      <c r="G30" s="13"/>
      <c r="H30" s="13"/>
      <c r="I30" s="13"/>
    </row>
    <row r="31" spans="1:9" x14ac:dyDescent="0.25">
      <c r="A31" s="47" t="s">
        <v>118</v>
      </c>
      <c r="B31" s="48">
        <v>24559</v>
      </c>
      <c r="C31" s="48">
        <v>0</v>
      </c>
      <c r="D31" s="48">
        <v>112167</v>
      </c>
      <c r="E31" s="48">
        <v>1463</v>
      </c>
      <c r="F31" s="49">
        <v>-98.7</v>
      </c>
      <c r="G31" s="13"/>
      <c r="H31" s="13"/>
      <c r="I31" s="13"/>
    </row>
    <row r="32" spans="1:9" x14ac:dyDescent="0.25">
      <c r="A32" s="50" t="s">
        <v>119</v>
      </c>
      <c r="B32" s="51">
        <v>97654</v>
      </c>
      <c r="C32" s="51">
        <v>33411</v>
      </c>
      <c r="D32" s="51">
        <v>846588</v>
      </c>
      <c r="E32" s="51">
        <v>345282</v>
      </c>
      <c r="F32" s="52">
        <v>-59.21</v>
      </c>
      <c r="G32" s="13"/>
      <c r="H32" s="13"/>
      <c r="I32" s="13"/>
    </row>
    <row r="33" spans="1:9" x14ac:dyDescent="0.25">
      <c r="A33" s="47" t="s">
        <v>120</v>
      </c>
      <c r="B33" s="48">
        <v>34220</v>
      </c>
      <c r="C33" s="48">
        <v>0</v>
      </c>
      <c r="D33" s="48">
        <v>104493</v>
      </c>
      <c r="E33" s="48">
        <v>9425</v>
      </c>
      <c r="F33" s="49">
        <v>-90.98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3802242</v>
      </c>
      <c r="C35" s="54">
        <v>1194101</v>
      </c>
      <c r="D35" s="54">
        <v>29777831</v>
      </c>
      <c r="E35" s="54">
        <v>11018669</v>
      </c>
      <c r="F35" s="55">
        <v>-63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D4704-DBE5-4E03-9B9B-9183DF0AD211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150</v>
      </c>
    </row>
    <row r="2" spans="1:12" s="19" customFormat="1" ht="21" x14ac:dyDescent="0.35"/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22996</v>
      </c>
      <c r="C7" s="48">
        <v>0</v>
      </c>
      <c r="D7" s="48">
        <v>125795</v>
      </c>
      <c r="E7" s="48">
        <v>6586</v>
      </c>
      <c r="F7" s="49">
        <v>-94.76</v>
      </c>
      <c r="G7" s="13"/>
      <c r="H7" s="13"/>
      <c r="I7" s="13"/>
    </row>
    <row r="8" spans="1:12" x14ac:dyDescent="0.25">
      <c r="A8" s="50" t="s">
        <v>95</v>
      </c>
      <c r="B8" s="51">
        <v>5233</v>
      </c>
      <c r="C8" s="51">
        <v>0</v>
      </c>
      <c r="D8" s="51">
        <v>51076</v>
      </c>
      <c r="E8" s="51">
        <v>2413</v>
      </c>
      <c r="F8" s="52">
        <v>-95.28</v>
      </c>
      <c r="G8" s="13"/>
      <c r="H8" s="13"/>
      <c r="I8" s="13"/>
    </row>
    <row r="9" spans="1:12" x14ac:dyDescent="0.25">
      <c r="A9" s="47" t="s">
        <v>96</v>
      </c>
      <c r="B9" s="48">
        <v>663</v>
      </c>
      <c r="C9" s="48">
        <v>0</v>
      </c>
      <c r="D9" s="48">
        <v>6079</v>
      </c>
      <c r="E9" s="48">
        <v>592</v>
      </c>
      <c r="F9" s="49">
        <v>-90.26</v>
      </c>
      <c r="G9" s="13"/>
      <c r="H9" s="13"/>
      <c r="I9" s="13"/>
    </row>
    <row r="10" spans="1:12" x14ac:dyDescent="0.25">
      <c r="A10" s="50" t="s">
        <v>97</v>
      </c>
      <c r="B10" s="51">
        <v>1561</v>
      </c>
      <c r="C10" s="51">
        <v>0</v>
      </c>
      <c r="D10" s="51">
        <v>3884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0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51667</v>
      </c>
      <c r="C12" s="51">
        <v>38</v>
      </c>
      <c r="D12" s="51">
        <v>323743</v>
      </c>
      <c r="E12" s="51">
        <v>40690</v>
      </c>
      <c r="F12" s="52">
        <v>-87.43</v>
      </c>
      <c r="G12" s="13"/>
      <c r="H12" s="13"/>
      <c r="I12" s="13"/>
    </row>
    <row r="13" spans="1:12" x14ac:dyDescent="0.25">
      <c r="A13" s="47" t="s">
        <v>100</v>
      </c>
      <c r="B13" s="48">
        <v>355601</v>
      </c>
      <c r="C13" s="48">
        <v>0</v>
      </c>
      <c r="D13" s="48">
        <v>2165584</v>
      </c>
      <c r="E13" s="48">
        <v>156757</v>
      </c>
      <c r="F13" s="49">
        <v>-92.76</v>
      </c>
      <c r="G13" s="13"/>
      <c r="H13" s="13"/>
      <c r="I13" s="13"/>
    </row>
    <row r="14" spans="1:12" x14ac:dyDescent="0.25">
      <c r="A14" s="50" t="s">
        <v>101</v>
      </c>
      <c r="B14" s="51">
        <v>396600</v>
      </c>
      <c r="C14" s="51">
        <v>832</v>
      </c>
      <c r="D14" s="51">
        <v>2435651</v>
      </c>
      <c r="E14" s="51">
        <v>202023</v>
      </c>
      <c r="F14" s="52">
        <v>-91.71</v>
      </c>
      <c r="G14" s="13"/>
      <c r="H14" s="13"/>
      <c r="I14" s="13"/>
    </row>
    <row r="15" spans="1:12" x14ac:dyDescent="0.25">
      <c r="A15" s="47" t="s">
        <v>102</v>
      </c>
      <c r="B15" s="48">
        <v>11526</v>
      </c>
      <c r="C15" s="48">
        <v>0</v>
      </c>
      <c r="D15" s="48">
        <v>49683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31233</v>
      </c>
      <c r="C16" s="51">
        <v>0</v>
      </c>
      <c r="D16" s="51">
        <v>184661</v>
      </c>
      <c r="E16" s="51">
        <v>18862</v>
      </c>
      <c r="F16" s="52">
        <v>-89.79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3962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8741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1227</v>
      </c>
      <c r="C19" s="48">
        <v>0</v>
      </c>
      <c r="D19" s="48">
        <v>8970</v>
      </c>
      <c r="E19" s="48">
        <v>3040</v>
      </c>
      <c r="F19" s="49">
        <v>-66.11</v>
      </c>
      <c r="G19" s="13"/>
      <c r="H19" s="13"/>
      <c r="I19" s="13"/>
    </row>
    <row r="20" spans="1:9" x14ac:dyDescent="0.25">
      <c r="A20" s="50" t="s">
        <v>107</v>
      </c>
      <c r="B20" s="51">
        <v>1053</v>
      </c>
      <c r="C20" s="51">
        <v>0</v>
      </c>
      <c r="D20" s="51">
        <v>11449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40</v>
      </c>
      <c r="D21" s="48">
        <v>178</v>
      </c>
      <c r="E21" s="48">
        <v>934</v>
      </c>
      <c r="F21" s="49">
        <v>424.72</v>
      </c>
      <c r="G21" s="13"/>
      <c r="H21" s="13"/>
      <c r="I21" s="13"/>
    </row>
    <row r="22" spans="1:9" x14ac:dyDescent="0.25">
      <c r="A22" s="50" t="s">
        <v>109</v>
      </c>
      <c r="B22" s="51">
        <v>22846</v>
      </c>
      <c r="C22" s="51">
        <v>0</v>
      </c>
      <c r="D22" s="51">
        <v>912450</v>
      </c>
      <c r="E22" s="51">
        <v>472859</v>
      </c>
      <c r="F22" s="52">
        <v>-48.18</v>
      </c>
      <c r="G22" s="13"/>
      <c r="H22" s="13"/>
      <c r="I22" s="13"/>
    </row>
    <row r="23" spans="1:9" x14ac:dyDescent="0.25">
      <c r="A23" s="47" t="s">
        <v>110</v>
      </c>
      <c r="B23" s="48">
        <v>44106</v>
      </c>
      <c r="C23" s="48">
        <v>0</v>
      </c>
      <c r="D23" s="48">
        <v>284119</v>
      </c>
      <c r="E23" s="48">
        <v>40172</v>
      </c>
      <c r="F23" s="49">
        <v>-85.86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631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1052</v>
      </c>
      <c r="C26" s="51">
        <v>0</v>
      </c>
      <c r="D26" s="51">
        <v>6047</v>
      </c>
      <c r="E26" s="51">
        <v>8</v>
      </c>
      <c r="F26" s="52">
        <v>-99.87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165</v>
      </c>
      <c r="E27" s="48">
        <v>4</v>
      </c>
      <c r="F27" s="49">
        <v>-97.58</v>
      </c>
      <c r="G27" s="13"/>
      <c r="H27" s="13"/>
      <c r="I27" s="13"/>
    </row>
    <row r="28" spans="1:9" x14ac:dyDescent="0.25">
      <c r="A28" s="50" t="s">
        <v>115</v>
      </c>
      <c r="B28" s="51">
        <v>28161</v>
      </c>
      <c r="C28" s="51">
        <v>0</v>
      </c>
      <c r="D28" s="51">
        <v>625620</v>
      </c>
      <c r="E28" s="51">
        <v>314653</v>
      </c>
      <c r="F28" s="52">
        <v>-49.71</v>
      </c>
      <c r="G28" s="13"/>
      <c r="H28" s="13"/>
      <c r="I28" s="13"/>
    </row>
    <row r="29" spans="1:9" x14ac:dyDescent="0.25">
      <c r="A29" s="47" t="s">
        <v>116</v>
      </c>
      <c r="B29" s="48">
        <v>691</v>
      </c>
      <c r="C29" s="48">
        <v>10</v>
      </c>
      <c r="D29" s="48">
        <v>28452</v>
      </c>
      <c r="E29" s="48">
        <v>42</v>
      </c>
      <c r="F29" s="49">
        <v>-99.85</v>
      </c>
      <c r="G29" s="13"/>
      <c r="H29" s="13"/>
      <c r="I29" s="13"/>
    </row>
    <row r="30" spans="1:9" x14ac:dyDescent="0.25">
      <c r="A30" s="50" t="s">
        <v>117</v>
      </c>
      <c r="B30" s="51">
        <v>2917</v>
      </c>
      <c r="C30" s="51">
        <v>48</v>
      </c>
      <c r="D30" s="51">
        <v>15715</v>
      </c>
      <c r="E30" s="51">
        <v>769</v>
      </c>
      <c r="F30" s="52">
        <v>-95.11</v>
      </c>
      <c r="G30" s="13"/>
      <c r="H30" s="13"/>
      <c r="I30" s="13"/>
    </row>
    <row r="31" spans="1:9" x14ac:dyDescent="0.25">
      <c r="A31" s="47" t="s">
        <v>118</v>
      </c>
      <c r="B31" s="48">
        <v>24559</v>
      </c>
      <c r="C31" s="48">
        <v>0</v>
      </c>
      <c r="D31" s="48">
        <v>112167</v>
      </c>
      <c r="E31" s="48">
        <v>1463</v>
      </c>
      <c r="F31" s="49">
        <v>-98.7</v>
      </c>
      <c r="G31" s="13"/>
      <c r="H31" s="13"/>
      <c r="I31" s="13"/>
    </row>
    <row r="32" spans="1:9" x14ac:dyDescent="0.25">
      <c r="A32" s="50" t="s">
        <v>119</v>
      </c>
      <c r="B32" s="51">
        <v>38350</v>
      </c>
      <c r="C32" s="51">
        <v>0</v>
      </c>
      <c r="D32" s="51">
        <v>312041</v>
      </c>
      <c r="E32" s="51">
        <v>26286</v>
      </c>
      <c r="F32" s="52">
        <v>-91.58</v>
      </c>
      <c r="G32" s="13"/>
      <c r="H32" s="13"/>
      <c r="I32" s="13"/>
    </row>
    <row r="33" spans="1:9" x14ac:dyDescent="0.25">
      <c r="A33" s="47" t="s">
        <v>120</v>
      </c>
      <c r="B33" s="48">
        <v>34220</v>
      </c>
      <c r="C33" s="48">
        <v>0</v>
      </c>
      <c r="D33" s="48">
        <v>104493</v>
      </c>
      <c r="E33" s="48">
        <v>9425</v>
      </c>
      <c r="F33" s="49">
        <v>-90.98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136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1076262</v>
      </c>
      <c r="C35" s="54">
        <v>968</v>
      </c>
      <c r="D35" s="54">
        <v>7781492</v>
      </c>
      <c r="E35" s="54">
        <v>1297578</v>
      </c>
      <c r="F35" s="55">
        <v>-83.32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151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87274-E6C3-43D9-816E-5A7F26071A18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152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5552</v>
      </c>
      <c r="C8" s="51">
        <v>0</v>
      </c>
      <c r="D8" s="51">
        <v>34378</v>
      </c>
      <c r="E8" s="51">
        <v>7672</v>
      </c>
      <c r="F8" s="52">
        <v>-77.680000000000007</v>
      </c>
      <c r="G8" s="13"/>
      <c r="H8" s="13"/>
      <c r="I8" s="13"/>
    </row>
    <row r="9" spans="1:12" x14ac:dyDescent="0.25">
      <c r="A9" s="47" t="s">
        <v>96</v>
      </c>
      <c r="B9" s="48">
        <v>24693</v>
      </c>
      <c r="C9" s="48">
        <v>589</v>
      </c>
      <c r="D9" s="48">
        <v>190059</v>
      </c>
      <c r="E9" s="48">
        <v>28805</v>
      </c>
      <c r="F9" s="49">
        <v>-84.84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113217</v>
      </c>
      <c r="C11" s="48">
        <v>17010</v>
      </c>
      <c r="D11" s="48">
        <v>1015169</v>
      </c>
      <c r="E11" s="48">
        <v>247961</v>
      </c>
      <c r="F11" s="49">
        <v>-75.569999999999993</v>
      </c>
      <c r="G11" s="13"/>
      <c r="H11" s="13"/>
      <c r="I11" s="13"/>
    </row>
    <row r="12" spans="1:12" x14ac:dyDescent="0.25">
      <c r="A12" s="50" t="s">
        <v>99</v>
      </c>
      <c r="B12" s="51">
        <v>1263</v>
      </c>
      <c r="C12" s="51">
        <v>974</v>
      </c>
      <c r="D12" s="51">
        <v>9238</v>
      </c>
      <c r="E12" s="51">
        <v>6357</v>
      </c>
      <c r="F12" s="52">
        <v>-31.19</v>
      </c>
      <c r="G12" s="13"/>
      <c r="H12" s="13"/>
      <c r="I12" s="13"/>
    </row>
    <row r="13" spans="1:12" x14ac:dyDescent="0.25">
      <c r="A13" s="47" t="s">
        <v>100</v>
      </c>
      <c r="B13" s="48">
        <v>92905</v>
      </c>
      <c r="C13" s="48">
        <v>85201</v>
      </c>
      <c r="D13" s="48">
        <v>703525</v>
      </c>
      <c r="E13" s="48">
        <v>540911</v>
      </c>
      <c r="F13" s="49">
        <v>-23.11</v>
      </c>
      <c r="G13" s="13"/>
      <c r="H13" s="13"/>
      <c r="I13" s="13"/>
    </row>
    <row r="14" spans="1:12" x14ac:dyDescent="0.25">
      <c r="A14" s="50" t="s">
        <v>101</v>
      </c>
      <c r="B14" s="51">
        <v>44179</v>
      </c>
      <c r="C14" s="51">
        <v>19640</v>
      </c>
      <c r="D14" s="51">
        <v>341222</v>
      </c>
      <c r="E14" s="51">
        <v>153147</v>
      </c>
      <c r="F14" s="52">
        <v>-55.12</v>
      </c>
      <c r="G14" s="13"/>
      <c r="H14" s="13"/>
      <c r="I14" s="13"/>
    </row>
    <row r="15" spans="1:12" x14ac:dyDescent="0.25">
      <c r="A15" s="47" t="s">
        <v>102</v>
      </c>
      <c r="B15" s="48">
        <v>5319</v>
      </c>
      <c r="C15" s="48">
        <v>2891</v>
      </c>
      <c r="D15" s="48">
        <v>38314</v>
      </c>
      <c r="E15" s="48">
        <v>16213</v>
      </c>
      <c r="F15" s="49">
        <v>-57.68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0</v>
      </c>
      <c r="E16" s="51">
        <v>0</v>
      </c>
      <c r="F16" s="59"/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0</v>
      </c>
      <c r="E17" s="48">
        <v>0</v>
      </c>
      <c r="F17" s="58"/>
      <c r="G17" s="13"/>
      <c r="H17" s="13"/>
      <c r="I17" s="13"/>
    </row>
    <row r="18" spans="1:9" x14ac:dyDescent="0.25">
      <c r="A18" s="50" t="s">
        <v>105</v>
      </c>
      <c r="B18" s="51">
        <v>43147</v>
      </c>
      <c r="C18" s="51">
        <v>16189</v>
      </c>
      <c r="D18" s="51">
        <v>353934</v>
      </c>
      <c r="E18" s="51">
        <v>140180</v>
      </c>
      <c r="F18" s="52">
        <v>-60.39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0</v>
      </c>
      <c r="D19" s="48">
        <v>0</v>
      </c>
      <c r="E19" s="48">
        <v>0</v>
      </c>
      <c r="F19" s="58"/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2617</v>
      </c>
      <c r="C21" s="48">
        <v>2278</v>
      </c>
      <c r="D21" s="48">
        <v>18913</v>
      </c>
      <c r="E21" s="48">
        <v>14476</v>
      </c>
      <c r="F21" s="49">
        <v>-23.46</v>
      </c>
      <c r="G21" s="13"/>
      <c r="H21" s="13"/>
      <c r="I21" s="13"/>
    </row>
    <row r="22" spans="1:9" x14ac:dyDescent="0.25">
      <c r="A22" s="50" t="s">
        <v>109</v>
      </c>
      <c r="B22" s="51">
        <v>61970</v>
      </c>
      <c r="C22" s="51">
        <v>46595</v>
      </c>
      <c r="D22" s="51">
        <v>452979</v>
      </c>
      <c r="E22" s="51">
        <v>330965</v>
      </c>
      <c r="F22" s="52">
        <v>-26.94</v>
      </c>
      <c r="G22" s="13"/>
      <c r="H22" s="13"/>
      <c r="I22" s="13"/>
    </row>
    <row r="23" spans="1:9" x14ac:dyDescent="0.25">
      <c r="A23" s="47" t="s">
        <v>110</v>
      </c>
      <c r="B23" s="48">
        <v>7454</v>
      </c>
      <c r="C23" s="48">
        <v>3386</v>
      </c>
      <c r="D23" s="48">
        <v>57936</v>
      </c>
      <c r="E23" s="48">
        <v>26629</v>
      </c>
      <c r="F23" s="49">
        <v>-54.04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16737</v>
      </c>
      <c r="C25" s="48">
        <v>4173</v>
      </c>
      <c r="D25" s="48">
        <v>135585</v>
      </c>
      <c r="E25" s="48">
        <v>37324</v>
      </c>
      <c r="F25" s="49">
        <v>-72.47</v>
      </c>
      <c r="G25" s="13"/>
      <c r="H25" s="13"/>
      <c r="I25" s="13"/>
    </row>
    <row r="26" spans="1:9" x14ac:dyDescent="0.25">
      <c r="A26" s="50" t="s">
        <v>113</v>
      </c>
      <c r="B26" s="51">
        <v>5702</v>
      </c>
      <c r="C26" s="51">
        <v>0</v>
      </c>
      <c r="D26" s="51">
        <v>46925</v>
      </c>
      <c r="E26" s="51">
        <v>3997</v>
      </c>
      <c r="F26" s="52">
        <v>-91.48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0</v>
      </c>
      <c r="E27" s="48">
        <v>0</v>
      </c>
      <c r="F27" s="58"/>
      <c r="G27" s="13"/>
      <c r="H27" s="13"/>
      <c r="I27" s="13"/>
    </row>
    <row r="28" spans="1:9" x14ac:dyDescent="0.25">
      <c r="A28" s="50" t="s">
        <v>115</v>
      </c>
      <c r="B28" s="51">
        <v>139963</v>
      </c>
      <c r="C28" s="51">
        <v>117610</v>
      </c>
      <c r="D28" s="51">
        <v>1114541</v>
      </c>
      <c r="E28" s="51">
        <v>803502</v>
      </c>
      <c r="F28" s="52">
        <v>-27.91</v>
      </c>
      <c r="G28" s="13"/>
      <c r="H28" s="13"/>
      <c r="I28" s="13"/>
    </row>
    <row r="29" spans="1:9" x14ac:dyDescent="0.25">
      <c r="A29" s="47" t="s">
        <v>116</v>
      </c>
      <c r="B29" s="48">
        <v>14132</v>
      </c>
      <c r="C29" s="48">
        <v>4495</v>
      </c>
      <c r="D29" s="48">
        <v>67582</v>
      </c>
      <c r="E29" s="48">
        <v>23531</v>
      </c>
      <c r="F29" s="49">
        <v>-65.180000000000007</v>
      </c>
      <c r="G29" s="13"/>
      <c r="H29" s="13"/>
      <c r="I29" s="13"/>
    </row>
    <row r="30" spans="1:9" x14ac:dyDescent="0.25">
      <c r="A30" s="50" t="s">
        <v>117</v>
      </c>
      <c r="B30" s="51">
        <v>0</v>
      </c>
      <c r="C30" s="51">
        <v>0</v>
      </c>
      <c r="D30" s="51">
        <v>0</v>
      </c>
      <c r="E30" s="51">
        <v>0</v>
      </c>
      <c r="F30" s="59"/>
      <c r="G30" s="13"/>
      <c r="H30" s="13"/>
      <c r="I30" s="13"/>
    </row>
    <row r="31" spans="1:9" x14ac:dyDescent="0.25">
      <c r="A31" s="47" t="s">
        <v>118</v>
      </c>
      <c r="B31" s="48">
        <v>0</v>
      </c>
      <c r="C31" s="48">
        <v>0</v>
      </c>
      <c r="D31" s="48">
        <v>0</v>
      </c>
      <c r="E31" s="48">
        <v>0</v>
      </c>
      <c r="F31" s="58"/>
      <c r="G31" s="13"/>
      <c r="H31" s="13"/>
      <c r="I31" s="13"/>
    </row>
    <row r="32" spans="1:9" x14ac:dyDescent="0.25">
      <c r="A32" s="50" t="s">
        <v>119</v>
      </c>
      <c r="B32" s="51">
        <v>15773</v>
      </c>
      <c r="C32" s="51">
        <v>9443</v>
      </c>
      <c r="D32" s="51">
        <v>132885</v>
      </c>
      <c r="E32" s="51">
        <v>79868</v>
      </c>
      <c r="F32" s="52">
        <v>-39.9</v>
      </c>
      <c r="G32" s="13"/>
      <c r="H32" s="13"/>
      <c r="I32" s="13"/>
    </row>
    <row r="33" spans="1:9" x14ac:dyDescent="0.25">
      <c r="A33" s="47" t="s">
        <v>120</v>
      </c>
      <c r="B33" s="48">
        <v>0</v>
      </c>
      <c r="C33" s="48">
        <v>0</v>
      </c>
      <c r="D33" s="48">
        <v>0</v>
      </c>
      <c r="E33" s="48">
        <v>0</v>
      </c>
      <c r="F33" s="58"/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0</v>
      </c>
      <c r="E34" s="51">
        <v>0</v>
      </c>
      <c r="F34" s="59"/>
      <c r="G34" s="13"/>
      <c r="H34" s="13"/>
      <c r="I34" s="13"/>
    </row>
    <row r="35" spans="1:9" x14ac:dyDescent="0.25">
      <c r="A35" s="53" t="s">
        <v>122</v>
      </c>
      <c r="B35" s="54">
        <v>594623</v>
      </c>
      <c r="C35" s="54">
        <v>330474</v>
      </c>
      <c r="D35" s="54">
        <v>4713185</v>
      </c>
      <c r="E35" s="54">
        <v>2461538</v>
      </c>
      <c r="F35" s="55">
        <v>-47.77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149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E410E-7E82-4C1A-8623-00B05DA3C96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153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0</v>
      </c>
      <c r="C7" s="48">
        <v>0</v>
      </c>
      <c r="D7" s="48">
        <v>0</v>
      </c>
      <c r="E7" s="48">
        <v>0</v>
      </c>
      <c r="F7" s="58"/>
      <c r="G7" s="13"/>
      <c r="H7" s="13"/>
      <c r="I7" s="13"/>
    </row>
    <row r="8" spans="1:12" x14ac:dyDescent="0.25">
      <c r="A8" s="50" t="s">
        <v>95</v>
      </c>
      <c r="B8" s="51">
        <v>0</v>
      </c>
      <c r="C8" s="51">
        <v>28</v>
      </c>
      <c r="D8" s="51">
        <v>0</v>
      </c>
      <c r="E8" s="51">
        <v>1258</v>
      </c>
      <c r="F8" s="59"/>
      <c r="G8" s="13"/>
      <c r="H8" s="13"/>
      <c r="I8" s="13"/>
    </row>
    <row r="9" spans="1:12" x14ac:dyDescent="0.25">
      <c r="A9" s="47" t="s">
        <v>96</v>
      </c>
      <c r="B9" s="48">
        <v>95</v>
      </c>
      <c r="C9" s="48">
        <v>7</v>
      </c>
      <c r="D9" s="48">
        <v>836</v>
      </c>
      <c r="E9" s="48">
        <v>351</v>
      </c>
      <c r="F9" s="49">
        <v>-58.01</v>
      </c>
      <c r="G9" s="13"/>
      <c r="H9" s="13"/>
      <c r="I9" s="13"/>
    </row>
    <row r="10" spans="1:12" x14ac:dyDescent="0.25">
      <c r="A10" s="50" t="s">
        <v>97</v>
      </c>
      <c r="B10" s="51">
        <v>0</v>
      </c>
      <c r="C10" s="51">
        <v>0</v>
      </c>
      <c r="D10" s="51">
        <v>0</v>
      </c>
      <c r="E10" s="51">
        <v>0</v>
      </c>
      <c r="F10" s="59"/>
      <c r="G10" s="13"/>
      <c r="H10" s="13"/>
      <c r="I10" s="13"/>
    </row>
    <row r="11" spans="1:12" x14ac:dyDescent="0.25">
      <c r="A11" s="47" t="s">
        <v>98</v>
      </c>
      <c r="B11" s="48">
        <v>450</v>
      </c>
      <c r="C11" s="48">
        <v>248</v>
      </c>
      <c r="D11" s="48">
        <v>4258</v>
      </c>
      <c r="E11" s="48">
        <v>1985</v>
      </c>
      <c r="F11" s="49">
        <v>-53.38</v>
      </c>
      <c r="G11" s="13"/>
      <c r="H11" s="13"/>
      <c r="I11" s="13"/>
    </row>
    <row r="12" spans="1:12" x14ac:dyDescent="0.25">
      <c r="A12" s="50" t="s">
        <v>99</v>
      </c>
      <c r="B12" s="51">
        <v>785</v>
      </c>
      <c r="C12" s="51">
        <v>481</v>
      </c>
      <c r="D12" s="51">
        <v>11318</v>
      </c>
      <c r="E12" s="51">
        <v>10104</v>
      </c>
      <c r="F12" s="52">
        <v>-10.73</v>
      </c>
      <c r="G12" s="13"/>
      <c r="H12" s="13"/>
      <c r="I12" s="13"/>
    </row>
    <row r="13" spans="1:12" x14ac:dyDescent="0.25">
      <c r="A13" s="47" t="s">
        <v>100</v>
      </c>
      <c r="B13" s="48">
        <v>10562</v>
      </c>
      <c r="C13" s="48">
        <v>10417</v>
      </c>
      <c r="D13" s="48">
        <v>104133</v>
      </c>
      <c r="E13" s="48">
        <v>66906</v>
      </c>
      <c r="F13" s="49">
        <v>-35.75</v>
      </c>
      <c r="G13" s="13"/>
      <c r="H13" s="13"/>
      <c r="I13" s="13"/>
    </row>
    <row r="14" spans="1:12" x14ac:dyDescent="0.25">
      <c r="A14" s="50" t="s">
        <v>101</v>
      </c>
      <c r="B14" s="51">
        <v>58053</v>
      </c>
      <c r="C14" s="51">
        <v>35459</v>
      </c>
      <c r="D14" s="51">
        <v>579144</v>
      </c>
      <c r="E14" s="51">
        <v>319143</v>
      </c>
      <c r="F14" s="52">
        <v>-44.89</v>
      </c>
      <c r="G14" s="13"/>
      <c r="H14" s="13"/>
      <c r="I14" s="13"/>
    </row>
    <row r="15" spans="1:12" x14ac:dyDescent="0.25">
      <c r="A15" s="47" t="s">
        <v>102</v>
      </c>
      <c r="B15" s="48">
        <v>1386</v>
      </c>
      <c r="C15" s="48">
        <v>652</v>
      </c>
      <c r="D15" s="48">
        <v>9297</v>
      </c>
      <c r="E15" s="48">
        <v>4143</v>
      </c>
      <c r="F15" s="49">
        <v>-55.44</v>
      </c>
      <c r="G15" s="13"/>
      <c r="H15" s="13"/>
      <c r="I15" s="13"/>
    </row>
    <row r="16" spans="1:12" x14ac:dyDescent="0.25">
      <c r="A16" s="50" t="s">
        <v>103</v>
      </c>
      <c r="B16" s="51">
        <v>0</v>
      </c>
      <c r="C16" s="51">
        <v>0</v>
      </c>
      <c r="D16" s="51">
        <v>2</v>
      </c>
      <c r="E16" s="51">
        <v>1</v>
      </c>
      <c r="F16" s="52">
        <v>-50</v>
      </c>
      <c r="G16" s="13"/>
      <c r="H16" s="13"/>
      <c r="I16" s="13"/>
    </row>
    <row r="17" spans="1:9" x14ac:dyDescent="0.25">
      <c r="A17" s="47" t="s">
        <v>104</v>
      </c>
      <c r="B17" s="48">
        <v>177</v>
      </c>
      <c r="C17" s="48">
        <v>11</v>
      </c>
      <c r="D17" s="48">
        <v>864</v>
      </c>
      <c r="E17" s="48">
        <v>104</v>
      </c>
      <c r="F17" s="49">
        <v>-87.96</v>
      </c>
      <c r="G17" s="13"/>
      <c r="H17" s="13"/>
      <c r="I17" s="13"/>
    </row>
    <row r="18" spans="1:9" x14ac:dyDescent="0.25">
      <c r="A18" s="50" t="s">
        <v>105</v>
      </c>
      <c r="B18" s="51">
        <v>96</v>
      </c>
      <c r="C18" s="51">
        <v>79</v>
      </c>
      <c r="D18" s="51">
        <v>1063</v>
      </c>
      <c r="E18" s="51">
        <v>667</v>
      </c>
      <c r="F18" s="52">
        <v>-37.25</v>
      </c>
      <c r="G18" s="13"/>
      <c r="H18" s="13"/>
      <c r="I18" s="13"/>
    </row>
    <row r="19" spans="1:9" x14ac:dyDescent="0.25">
      <c r="A19" s="47" t="s">
        <v>106</v>
      </c>
      <c r="B19" s="48">
        <v>0</v>
      </c>
      <c r="C19" s="48">
        <v>2</v>
      </c>
      <c r="D19" s="48">
        <v>7</v>
      </c>
      <c r="E19" s="48">
        <v>9</v>
      </c>
      <c r="F19" s="49">
        <v>28.57</v>
      </c>
      <c r="G19" s="13"/>
      <c r="H19" s="13"/>
      <c r="I19" s="13"/>
    </row>
    <row r="20" spans="1:9" x14ac:dyDescent="0.25">
      <c r="A20" s="50" t="s">
        <v>107</v>
      </c>
      <c r="B20" s="51">
        <v>0</v>
      </c>
      <c r="C20" s="51">
        <v>0</v>
      </c>
      <c r="D20" s="51">
        <v>0</v>
      </c>
      <c r="E20" s="51">
        <v>0</v>
      </c>
      <c r="F20" s="59"/>
      <c r="G20" s="13"/>
      <c r="H20" s="13"/>
      <c r="I20" s="13"/>
    </row>
    <row r="21" spans="1:9" x14ac:dyDescent="0.25">
      <c r="A21" s="47" t="s">
        <v>108</v>
      </c>
      <c r="B21" s="48">
        <v>156</v>
      </c>
      <c r="C21" s="48">
        <v>203</v>
      </c>
      <c r="D21" s="48">
        <v>1941</v>
      </c>
      <c r="E21" s="48">
        <v>1922</v>
      </c>
      <c r="F21" s="49">
        <v>-0.98</v>
      </c>
      <c r="G21" s="13"/>
      <c r="H21" s="13"/>
      <c r="I21" s="13"/>
    </row>
    <row r="22" spans="1:9" x14ac:dyDescent="0.25">
      <c r="A22" s="50" t="s">
        <v>109</v>
      </c>
      <c r="B22" s="51">
        <v>6053</v>
      </c>
      <c r="C22" s="51">
        <v>4702</v>
      </c>
      <c r="D22" s="51">
        <v>68918</v>
      </c>
      <c r="E22" s="51">
        <v>41437</v>
      </c>
      <c r="F22" s="52">
        <v>-39.869999999999997</v>
      </c>
      <c r="G22" s="13"/>
      <c r="H22" s="13"/>
      <c r="I22" s="13"/>
    </row>
    <row r="23" spans="1:9" x14ac:dyDescent="0.25">
      <c r="A23" s="47" t="s">
        <v>110</v>
      </c>
      <c r="B23" s="48">
        <v>2599</v>
      </c>
      <c r="C23" s="48">
        <v>3300</v>
      </c>
      <c r="D23" s="48">
        <v>55042</v>
      </c>
      <c r="E23" s="48">
        <v>21230</v>
      </c>
      <c r="F23" s="49">
        <v>-61.43</v>
      </c>
      <c r="G23" s="13"/>
      <c r="H23" s="13"/>
      <c r="I23" s="13"/>
    </row>
    <row r="24" spans="1:9" x14ac:dyDescent="0.25">
      <c r="A24" s="50" t="s">
        <v>111</v>
      </c>
      <c r="B24" s="51">
        <v>11</v>
      </c>
      <c r="C24" s="51">
        <v>1</v>
      </c>
      <c r="D24" s="51">
        <v>152</v>
      </c>
      <c r="E24" s="51">
        <v>12</v>
      </c>
      <c r="F24" s="52">
        <v>-92.11</v>
      </c>
      <c r="G24" s="13"/>
      <c r="H24" s="13"/>
      <c r="I24" s="13"/>
    </row>
    <row r="25" spans="1:9" x14ac:dyDescent="0.25">
      <c r="A25" s="47" t="s">
        <v>112</v>
      </c>
      <c r="B25" s="48">
        <v>117</v>
      </c>
      <c r="C25" s="48">
        <v>122</v>
      </c>
      <c r="D25" s="48">
        <v>1094</v>
      </c>
      <c r="E25" s="48">
        <v>702</v>
      </c>
      <c r="F25" s="49">
        <v>-35.83</v>
      </c>
      <c r="G25" s="13"/>
      <c r="H25" s="13"/>
      <c r="I25" s="13"/>
    </row>
    <row r="26" spans="1:9" x14ac:dyDescent="0.25">
      <c r="A26" s="50" t="s">
        <v>113</v>
      </c>
      <c r="B26" s="51">
        <v>8</v>
      </c>
      <c r="C26" s="51">
        <v>0</v>
      </c>
      <c r="D26" s="51">
        <v>192</v>
      </c>
      <c r="E26" s="51">
        <v>63</v>
      </c>
      <c r="F26" s="52">
        <v>-67.19</v>
      </c>
      <c r="G26" s="13"/>
      <c r="H26" s="13"/>
      <c r="I26" s="13"/>
    </row>
    <row r="27" spans="1:9" x14ac:dyDescent="0.25">
      <c r="A27" s="47" t="s">
        <v>114</v>
      </c>
      <c r="B27" s="48">
        <v>22915</v>
      </c>
      <c r="C27" s="48">
        <v>26167</v>
      </c>
      <c r="D27" s="48">
        <v>208495</v>
      </c>
      <c r="E27" s="48">
        <v>165370</v>
      </c>
      <c r="F27" s="49">
        <v>-20.68</v>
      </c>
      <c r="G27" s="13"/>
      <c r="H27" s="13"/>
      <c r="I27" s="13"/>
    </row>
    <row r="28" spans="1:9" x14ac:dyDescent="0.25">
      <c r="A28" s="50" t="s">
        <v>115</v>
      </c>
      <c r="B28" s="51">
        <v>5098</v>
      </c>
      <c r="C28" s="51">
        <v>4290</v>
      </c>
      <c r="D28" s="51">
        <v>55408</v>
      </c>
      <c r="E28" s="51">
        <v>36650</v>
      </c>
      <c r="F28" s="52">
        <v>-33.85</v>
      </c>
      <c r="G28" s="13"/>
      <c r="H28" s="13"/>
      <c r="I28" s="13"/>
    </row>
    <row r="29" spans="1:9" x14ac:dyDescent="0.25">
      <c r="A29" s="47" t="s">
        <v>116</v>
      </c>
      <c r="B29" s="48">
        <v>40152</v>
      </c>
      <c r="C29" s="48">
        <v>25200</v>
      </c>
      <c r="D29" s="48">
        <v>340739</v>
      </c>
      <c r="E29" s="48">
        <v>211766</v>
      </c>
      <c r="F29" s="49">
        <v>-37.85</v>
      </c>
      <c r="G29" s="13"/>
      <c r="H29" s="13"/>
      <c r="I29" s="13"/>
    </row>
    <row r="30" spans="1:9" x14ac:dyDescent="0.25">
      <c r="A30" s="50" t="s">
        <v>117</v>
      </c>
      <c r="B30" s="51">
        <v>1</v>
      </c>
      <c r="C30" s="51">
        <v>0</v>
      </c>
      <c r="D30" s="51">
        <v>1</v>
      </c>
      <c r="E30" s="51">
        <v>0</v>
      </c>
      <c r="F30" s="52">
        <v>-100</v>
      </c>
      <c r="G30" s="13"/>
      <c r="H30" s="13"/>
      <c r="I30" s="13"/>
    </row>
    <row r="31" spans="1:9" x14ac:dyDescent="0.25">
      <c r="A31" s="47" t="s">
        <v>118</v>
      </c>
      <c r="B31" s="48">
        <v>14170</v>
      </c>
      <c r="C31" s="48">
        <v>5971</v>
      </c>
      <c r="D31" s="48">
        <v>158934</v>
      </c>
      <c r="E31" s="48">
        <v>86302</v>
      </c>
      <c r="F31" s="49">
        <v>-45.7</v>
      </c>
      <c r="G31" s="13"/>
      <c r="H31" s="13"/>
      <c r="I31" s="13"/>
    </row>
    <row r="32" spans="1:9" x14ac:dyDescent="0.25">
      <c r="A32" s="50" t="s">
        <v>119</v>
      </c>
      <c r="B32" s="51">
        <v>54904</v>
      </c>
      <c r="C32" s="51">
        <v>45262</v>
      </c>
      <c r="D32" s="51">
        <v>540366</v>
      </c>
      <c r="E32" s="51">
        <v>362092</v>
      </c>
      <c r="F32" s="52">
        <v>-32.99</v>
      </c>
      <c r="G32" s="13"/>
      <c r="H32" s="13"/>
      <c r="I32" s="13"/>
    </row>
    <row r="33" spans="1:9" x14ac:dyDescent="0.25">
      <c r="A33" s="47" t="s">
        <v>120</v>
      </c>
      <c r="B33" s="48">
        <v>37248</v>
      </c>
      <c r="C33" s="48">
        <v>52920</v>
      </c>
      <c r="D33" s="48">
        <v>344124</v>
      </c>
      <c r="E33" s="48">
        <v>330656</v>
      </c>
      <c r="F33" s="49">
        <v>-3.91</v>
      </c>
      <c r="G33" s="13"/>
      <c r="H33" s="13"/>
      <c r="I33" s="13"/>
    </row>
    <row r="34" spans="1:9" x14ac:dyDescent="0.25">
      <c r="A34" s="50" t="s">
        <v>121</v>
      </c>
      <c r="B34" s="51">
        <v>10</v>
      </c>
      <c r="C34" s="51">
        <v>79</v>
      </c>
      <c r="D34" s="51">
        <v>72</v>
      </c>
      <c r="E34" s="51">
        <v>204</v>
      </c>
      <c r="F34" s="52">
        <v>183.33</v>
      </c>
      <c r="G34" s="13"/>
      <c r="H34" s="13"/>
      <c r="I34" s="13"/>
    </row>
    <row r="35" spans="1:9" x14ac:dyDescent="0.25">
      <c r="A35" s="53" t="s">
        <v>122</v>
      </c>
      <c r="B35" s="54">
        <v>255046</v>
      </c>
      <c r="C35" s="54">
        <v>215601</v>
      </c>
      <c r="D35" s="54">
        <v>2486400</v>
      </c>
      <c r="E35" s="54">
        <v>1663077</v>
      </c>
      <c r="F35" s="55">
        <v>-33.11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154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E5459-7844-4D5F-AFE7-7E87EC645AD4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155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108</v>
      </c>
      <c r="C7" s="48">
        <v>62</v>
      </c>
      <c r="D7" s="48">
        <v>884</v>
      </c>
      <c r="E7" s="48">
        <v>639</v>
      </c>
      <c r="F7" s="49">
        <v>-27.71</v>
      </c>
      <c r="G7" s="13"/>
      <c r="H7" s="13"/>
      <c r="I7" s="13"/>
    </row>
    <row r="8" spans="1:12" x14ac:dyDescent="0.25">
      <c r="A8" s="50" t="s">
        <v>95</v>
      </c>
      <c r="B8" s="51">
        <v>59</v>
      </c>
      <c r="C8" s="51">
        <v>40</v>
      </c>
      <c r="D8" s="51">
        <v>534</v>
      </c>
      <c r="E8" s="51">
        <v>408</v>
      </c>
      <c r="F8" s="52">
        <v>-23.6</v>
      </c>
      <c r="G8" s="13"/>
      <c r="H8" s="13"/>
      <c r="I8" s="13"/>
    </row>
    <row r="9" spans="1:12" x14ac:dyDescent="0.25">
      <c r="A9" s="47" t="s">
        <v>96</v>
      </c>
      <c r="B9" s="48">
        <v>210</v>
      </c>
      <c r="C9" s="48">
        <v>102</v>
      </c>
      <c r="D9" s="48">
        <v>1658</v>
      </c>
      <c r="E9" s="48">
        <v>927</v>
      </c>
      <c r="F9" s="49">
        <v>-44.09</v>
      </c>
      <c r="G9" s="13"/>
      <c r="H9" s="13"/>
      <c r="I9" s="13"/>
    </row>
    <row r="10" spans="1:12" x14ac:dyDescent="0.25">
      <c r="A10" s="50" t="s">
        <v>97</v>
      </c>
      <c r="B10" s="51">
        <v>63</v>
      </c>
      <c r="C10" s="51">
        <v>60</v>
      </c>
      <c r="D10" s="51">
        <v>615</v>
      </c>
      <c r="E10" s="51">
        <v>519</v>
      </c>
      <c r="F10" s="52">
        <v>-15.61</v>
      </c>
      <c r="G10" s="13"/>
      <c r="H10" s="13"/>
      <c r="I10" s="13"/>
    </row>
    <row r="11" spans="1:12" x14ac:dyDescent="0.25">
      <c r="A11" s="47" t="s">
        <v>98</v>
      </c>
      <c r="B11" s="48">
        <v>2592</v>
      </c>
      <c r="C11" s="48">
        <v>1441</v>
      </c>
      <c r="D11" s="48">
        <v>22152</v>
      </c>
      <c r="E11" s="48">
        <v>14053</v>
      </c>
      <c r="F11" s="49">
        <v>-36.56</v>
      </c>
      <c r="G11" s="13"/>
      <c r="H11" s="13"/>
      <c r="I11" s="13"/>
    </row>
    <row r="12" spans="1:12" x14ac:dyDescent="0.25">
      <c r="A12" s="50" t="s">
        <v>99</v>
      </c>
      <c r="B12" s="51">
        <v>117</v>
      </c>
      <c r="C12" s="51">
        <v>88</v>
      </c>
      <c r="D12" s="51">
        <v>856</v>
      </c>
      <c r="E12" s="51">
        <v>785</v>
      </c>
      <c r="F12" s="52">
        <v>-8.2899999999999991</v>
      </c>
      <c r="G12" s="13"/>
      <c r="H12" s="13"/>
      <c r="I12" s="13"/>
    </row>
    <row r="13" spans="1:12" x14ac:dyDescent="0.25">
      <c r="A13" s="47" t="s">
        <v>100</v>
      </c>
      <c r="B13" s="48">
        <v>6206</v>
      </c>
      <c r="C13" s="48">
        <v>3737</v>
      </c>
      <c r="D13" s="48">
        <v>43313</v>
      </c>
      <c r="E13" s="48">
        <v>22830</v>
      </c>
      <c r="F13" s="49">
        <v>-47.29</v>
      </c>
      <c r="G13" s="13"/>
      <c r="H13" s="13"/>
      <c r="I13" s="13"/>
    </row>
    <row r="14" spans="1:12" x14ac:dyDescent="0.25">
      <c r="A14" s="50" t="s">
        <v>101</v>
      </c>
      <c r="B14" s="51">
        <v>778</v>
      </c>
      <c r="C14" s="51">
        <v>566</v>
      </c>
      <c r="D14" s="51">
        <v>6752</v>
      </c>
      <c r="E14" s="51">
        <v>5047</v>
      </c>
      <c r="F14" s="52">
        <v>-25.25</v>
      </c>
      <c r="G14" s="13"/>
      <c r="H14" s="13"/>
      <c r="I14" s="13"/>
    </row>
    <row r="15" spans="1:12" x14ac:dyDescent="0.25">
      <c r="A15" s="47" t="s">
        <v>102</v>
      </c>
      <c r="B15" s="48">
        <v>250</v>
      </c>
      <c r="C15" s="48">
        <v>193</v>
      </c>
      <c r="D15" s="48">
        <v>2140</v>
      </c>
      <c r="E15" s="48">
        <v>1888</v>
      </c>
      <c r="F15" s="49">
        <v>-11.78</v>
      </c>
      <c r="G15" s="13"/>
      <c r="H15" s="13"/>
      <c r="I15" s="13"/>
    </row>
    <row r="16" spans="1:12" x14ac:dyDescent="0.25">
      <c r="A16" s="50" t="s">
        <v>103</v>
      </c>
      <c r="B16" s="51">
        <v>196</v>
      </c>
      <c r="C16" s="51">
        <v>174</v>
      </c>
      <c r="D16" s="51">
        <v>1647</v>
      </c>
      <c r="E16" s="51">
        <v>1486</v>
      </c>
      <c r="F16" s="52">
        <v>-9.7799999999999994</v>
      </c>
      <c r="G16" s="13"/>
      <c r="H16" s="13"/>
      <c r="I16" s="13"/>
    </row>
    <row r="17" spans="1:9" x14ac:dyDescent="0.25">
      <c r="A17" s="47" t="s">
        <v>104</v>
      </c>
      <c r="B17" s="48">
        <v>160</v>
      </c>
      <c r="C17" s="48">
        <v>150</v>
      </c>
      <c r="D17" s="48">
        <v>1298</v>
      </c>
      <c r="E17" s="48">
        <v>1227</v>
      </c>
      <c r="F17" s="49">
        <v>-5.47</v>
      </c>
      <c r="G17" s="13"/>
      <c r="H17" s="13"/>
      <c r="I17" s="13"/>
    </row>
    <row r="18" spans="1:9" x14ac:dyDescent="0.25">
      <c r="A18" s="50" t="s">
        <v>105</v>
      </c>
      <c r="B18" s="51">
        <v>939</v>
      </c>
      <c r="C18" s="51">
        <v>644</v>
      </c>
      <c r="D18" s="51">
        <v>8344</v>
      </c>
      <c r="E18" s="51">
        <v>5365</v>
      </c>
      <c r="F18" s="52">
        <v>-35.700000000000003</v>
      </c>
      <c r="G18" s="13"/>
      <c r="H18" s="13"/>
      <c r="I18" s="13"/>
    </row>
    <row r="19" spans="1:9" x14ac:dyDescent="0.25">
      <c r="A19" s="47" t="s">
        <v>106</v>
      </c>
      <c r="B19" s="48">
        <v>101</v>
      </c>
      <c r="C19" s="48">
        <v>90</v>
      </c>
      <c r="D19" s="48">
        <v>825</v>
      </c>
      <c r="E19" s="48">
        <v>770</v>
      </c>
      <c r="F19" s="49">
        <v>-6.67</v>
      </c>
      <c r="G19" s="13"/>
      <c r="H19" s="13"/>
      <c r="I19" s="13"/>
    </row>
    <row r="20" spans="1:9" x14ac:dyDescent="0.25">
      <c r="A20" s="50" t="s">
        <v>107</v>
      </c>
      <c r="B20" s="51">
        <v>97</v>
      </c>
      <c r="C20" s="51">
        <v>87</v>
      </c>
      <c r="D20" s="51">
        <v>909</v>
      </c>
      <c r="E20" s="51">
        <v>847</v>
      </c>
      <c r="F20" s="52">
        <v>-6.82</v>
      </c>
      <c r="G20" s="13"/>
      <c r="H20" s="13"/>
      <c r="I20" s="13"/>
    </row>
    <row r="21" spans="1:9" x14ac:dyDescent="0.25">
      <c r="A21" s="47" t="s">
        <v>108</v>
      </c>
      <c r="B21" s="48">
        <v>208</v>
      </c>
      <c r="C21" s="48">
        <v>190</v>
      </c>
      <c r="D21" s="48">
        <v>1883</v>
      </c>
      <c r="E21" s="48">
        <v>1700</v>
      </c>
      <c r="F21" s="49">
        <v>-9.7200000000000006</v>
      </c>
      <c r="G21" s="13"/>
      <c r="H21" s="13"/>
      <c r="I21" s="13"/>
    </row>
    <row r="22" spans="1:9" x14ac:dyDescent="0.25">
      <c r="A22" s="50" t="s">
        <v>109</v>
      </c>
      <c r="B22" s="51">
        <v>1104</v>
      </c>
      <c r="C22" s="51">
        <v>927</v>
      </c>
      <c r="D22" s="51">
        <v>10184</v>
      </c>
      <c r="E22" s="51">
        <v>8543</v>
      </c>
      <c r="F22" s="52">
        <v>-16.11</v>
      </c>
      <c r="G22" s="13"/>
      <c r="H22" s="13"/>
      <c r="I22" s="13"/>
    </row>
    <row r="23" spans="1:9" x14ac:dyDescent="0.25">
      <c r="A23" s="47" t="s">
        <v>110</v>
      </c>
      <c r="B23" s="48">
        <v>171</v>
      </c>
      <c r="C23" s="48">
        <v>89</v>
      </c>
      <c r="D23" s="48">
        <v>1383</v>
      </c>
      <c r="E23" s="48">
        <v>838</v>
      </c>
      <c r="F23" s="49">
        <v>-39.409999999999997</v>
      </c>
      <c r="G23" s="13"/>
      <c r="H23" s="13"/>
      <c r="I23" s="13"/>
    </row>
    <row r="24" spans="1:9" x14ac:dyDescent="0.25">
      <c r="A24" s="50" t="s">
        <v>111</v>
      </c>
      <c r="B24" s="51">
        <v>49</v>
      </c>
      <c r="C24" s="51">
        <v>38</v>
      </c>
      <c r="D24" s="51">
        <v>387</v>
      </c>
      <c r="E24" s="51">
        <v>328</v>
      </c>
      <c r="F24" s="52">
        <v>-15.25</v>
      </c>
      <c r="G24" s="13"/>
      <c r="H24" s="13"/>
      <c r="I24" s="13"/>
    </row>
    <row r="25" spans="1:9" x14ac:dyDescent="0.25">
      <c r="A25" s="47" t="s">
        <v>112</v>
      </c>
      <c r="B25" s="48">
        <v>139</v>
      </c>
      <c r="C25" s="48">
        <v>76</v>
      </c>
      <c r="D25" s="48">
        <v>1224</v>
      </c>
      <c r="E25" s="48">
        <v>721</v>
      </c>
      <c r="F25" s="49">
        <v>-41.09</v>
      </c>
      <c r="G25" s="13"/>
      <c r="H25" s="13"/>
      <c r="I25" s="13"/>
    </row>
    <row r="26" spans="1:9" x14ac:dyDescent="0.25">
      <c r="A26" s="50" t="s">
        <v>113</v>
      </c>
      <c r="B26" s="51">
        <v>114</v>
      </c>
      <c r="C26" s="51">
        <v>31</v>
      </c>
      <c r="D26" s="51">
        <v>1006</v>
      </c>
      <c r="E26" s="51">
        <v>440</v>
      </c>
      <c r="F26" s="52">
        <v>-56.26</v>
      </c>
      <c r="G26" s="13"/>
      <c r="H26" s="13"/>
      <c r="I26" s="13"/>
    </row>
    <row r="27" spans="1:9" x14ac:dyDescent="0.25">
      <c r="A27" s="47" t="s">
        <v>114</v>
      </c>
      <c r="B27" s="48">
        <v>74</v>
      </c>
      <c r="C27" s="48">
        <v>77</v>
      </c>
      <c r="D27" s="48">
        <v>691</v>
      </c>
      <c r="E27" s="48">
        <v>579</v>
      </c>
      <c r="F27" s="49">
        <v>-16.21</v>
      </c>
      <c r="G27" s="13"/>
      <c r="H27" s="13"/>
      <c r="I27" s="13"/>
    </row>
    <row r="28" spans="1:9" x14ac:dyDescent="0.25">
      <c r="A28" s="50" t="s">
        <v>115</v>
      </c>
      <c r="B28" s="51">
        <v>1284</v>
      </c>
      <c r="C28" s="51">
        <v>1071</v>
      </c>
      <c r="D28" s="51">
        <v>12016</v>
      </c>
      <c r="E28" s="51">
        <v>8893</v>
      </c>
      <c r="F28" s="52">
        <v>-25.99</v>
      </c>
      <c r="G28" s="13"/>
      <c r="H28" s="13"/>
      <c r="I28" s="13"/>
    </row>
    <row r="29" spans="1:9" x14ac:dyDescent="0.25">
      <c r="A29" s="47" t="s">
        <v>116</v>
      </c>
      <c r="B29" s="48">
        <v>135</v>
      </c>
      <c r="C29" s="48">
        <v>119</v>
      </c>
      <c r="D29" s="48">
        <v>1224</v>
      </c>
      <c r="E29" s="48">
        <v>947</v>
      </c>
      <c r="F29" s="49">
        <v>-22.63</v>
      </c>
      <c r="G29" s="13"/>
      <c r="H29" s="13"/>
      <c r="I29" s="13"/>
    </row>
    <row r="30" spans="1:9" x14ac:dyDescent="0.25">
      <c r="A30" s="50" t="s">
        <v>117</v>
      </c>
      <c r="B30" s="51">
        <v>95</v>
      </c>
      <c r="C30" s="51">
        <v>83</v>
      </c>
      <c r="D30" s="51">
        <v>743</v>
      </c>
      <c r="E30" s="51">
        <v>680</v>
      </c>
      <c r="F30" s="52">
        <v>-8.48</v>
      </c>
      <c r="G30" s="13"/>
      <c r="H30" s="13"/>
      <c r="I30" s="13"/>
    </row>
    <row r="31" spans="1:9" x14ac:dyDescent="0.25">
      <c r="A31" s="47" t="s">
        <v>118</v>
      </c>
      <c r="B31" s="48">
        <v>214</v>
      </c>
      <c r="C31" s="48">
        <v>182</v>
      </c>
      <c r="D31" s="48">
        <v>1903</v>
      </c>
      <c r="E31" s="48">
        <v>1590</v>
      </c>
      <c r="F31" s="49">
        <v>-16.45</v>
      </c>
      <c r="G31" s="13"/>
      <c r="H31" s="13"/>
      <c r="I31" s="13"/>
    </row>
    <row r="32" spans="1:9" x14ac:dyDescent="0.25">
      <c r="A32" s="50" t="s">
        <v>119</v>
      </c>
      <c r="B32" s="51">
        <v>636</v>
      </c>
      <c r="C32" s="51">
        <v>576</v>
      </c>
      <c r="D32" s="51">
        <v>5931</v>
      </c>
      <c r="E32" s="51">
        <v>4974</v>
      </c>
      <c r="F32" s="52">
        <v>-16.14</v>
      </c>
      <c r="G32" s="13"/>
      <c r="H32" s="13"/>
      <c r="I32" s="13"/>
    </row>
    <row r="33" spans="1:9" x14ac:dyDescent="0.25">
      <c r="A33" s="47" t="s">
        <v>120</v>
      </c>
      <c r="B33" s="48">
        <v>144</v>
      </c>
      <c r="C33" s="48">
        <v>134</v>
      </c>
      <c r="D33" s="48">
        <v>1245</v>
      </c>
      <c r="E33" s="48">
        <v>1106</v>
      </c>
      <c r="F33" s="49">
        <v>-11.16</v>
      </c>
      <c r="G33" s="13"/>
      <c r="H33" s="13"/>
      <c r="I33" s="13"/>
    </row>
    <row r="34" spans="1:9" x14ac:dyDescent="0.25">
      <c r="A34" s="50" t="s">
        <v>121</v>
      </c>
      <c r="B34" s="51">
        <v>35</v>
      </c>
      <c r="C34" s="51">
        <v>28</v>
      </c>
      <c r="D34" s="51">
        <v>270</v>
      </c>
      <c r="E34" s="51">
        <v>231</v>
      </c>
      <c r="F34" s="52">
        <v>-14.44</v>
      </c>
      <c r="G34" s="13"/>
      <c r="H34" s="13"/>
      <c r="I34" s="13"/>
    </row>
    <row r="35" spans="1:9" x14ac:dyDescent="0.25">
      <c r="A35" s="53" t="s">
        <v>122</v>
      </c>
      <c r="B35" s="54">
        <v>16278</v>
      </c>
      <c r="C35" s="54">
        <v>11055</v>
      </c>
      <c r="D35" s="54">
        <v>132017</v>
      </c>
      <c r="E35" s="54">
        <v>88361</v>
      </c>
      <c r="F35" s="55">
        <v>-33.07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156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20DF7-3666-4CE7-BF2A-543C8874F7D7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157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1979281</v>
      </c>
      <c r="C7" s="48">
        <v>621661</v>
      </c>
      <c r="D7" s="48">
        <v>15042512</v>
      </c>
      <c r="E7" s="48">
        <v>8004012</v>
      </c>
      <c r="F7" s="49">
        <v>-46.79</v>
      </c>
      <c r="G7" s="13"/>
      <c r="H7" s="13"/>
      <c r="I7" s="13"/>
    </row>
    <row r="8" spans="1:12" x14ac:dyDescent="0.25">
      <c r="A8" s="50" t="s">
        <v>95</v>
      </c>
      <c r="B8" s="51">
        <v>910454</v>
      </c>
      <c r="C8" s="51">
        <v>436172</v>
      </c>
      <c r="D8" s="51">
        <v>7988087</v>
      </c>
      <c r="E8" s="51">
        <v>4299440</v>
      </c>
      <c r="F8" s="52">
        <v>-46.18</v>
      </c>
      <c r="G8" s="13"/>
      <c r="H8" s="13"/>
      <c r="I8" s="13"/>
    </row>
    <row r="9" spans="1:12" x14ac:dyDescent="0.25">
      <c r="A9" s="47" t="s">
        <v>96</v>
      </c>
      <c r="B9" s="48">
        <v>3743240</v>
      </c>
      <c r="C9" s="48">
        <v>1392972</v>
      </c>
      <c r="D9" s="48">
        <v>29216929</v>
      </c>
      <c r="E9" s="48">
        <v>13823472</v>
      </c>
      <c r="F9" s="49">
        <v>-52.69</v>
      </c>
      <c r="G9" s="13"/>
      <c r="H9" s="13"/>
      <c r="I9" s="13"/>
    </row>
    <row r="10" spans="1:12" x14ac:dyDescent="0.25">
      <c r="A10" s="50" t="s">
        <v>97</v>
      </c>
      <c r="B10" s="51">
        <v>426933</v>
      </c>
      <c r="C10" s="51">
        <v>431041</v>
      </c>
      <c r="D10" s="51">
        <v>4220050</v>
      </c>
      <c r="E10" s="51">
        <v>3626219</v>
      </c>
      <c r="F10" s="52">
        <v>-14.07</v>
      </c>
      <c r="G10" s="13"/>
      <c r="H10" s="13"/>
      <c r="I10" s="13"/>
    </row>
    <row r="11" spans="1:12" x14ac:dyDescent="0.25">
      <c r="A11" s="47" t="s">
        <v>98</v>
      </c>
      <c r="B11" s="48">
        <v>37624314</v>
      </c>
      <c r="C11" s="48">
        <v>28926285</v>
      </c>
      <c r="D11" s="48">
        <v>314078349</v>
      </c>
      <c r="E11" s="48">
        <v>267225604</v>
      </c>
      <c r="F11" s="49">
        <v>-14.92</v>
      </c>
      <c r="G11" s="13"/>
      <c r="H11" s="13"/>
      <c r="I11" s="13"/>
    </row>
    <row r="12" spans="1:12" x14ac:dyDescent="0.25">
      <c r="A12" s="50" t="s">
        <v>99</v>
      </c>
      <c r="B12" s="51">
        <v>3172339</v>
      </c>
      <c r="C12" s="51">
        <v>963180</v>
      </c>
      <c r="D12" s="51">
        <v>20492084</v>
      </c>
      <c r="E12" s="51">
        <v>10918382</v>
      </c>
      <c r="F12" s="52">
        <v>-46.72</v>
      </c>
      <c r="G12" s="13"/>
      <c r="H12" s="13"/>
      <c r="I12" s="13"/>
    </row>
    <row r="13" spans="1:12" x14ac:dyDescent="0.25">
      <c r="A13" s="47" t="s">
        <v>100</v>
      </c>
      <c r="B13" s="48">
        <v>27238235</v>
      </c>
      <c r="C13" s="48">
        <v>15170294</v>
      </c>
      <c r="D13" s="48">
        <v>208003628</v>
      </c>
      <c r="E13" s="48">
        <v>113967566</v>
      </c>
      <c r="F13" s="49">
        <v>-45.21</v>
      </c>
      <c r="G13" s="13"/>
      <c r="H13" s="13"/>
      <c r="I13" s="13"/>
    </row>
    <row r="14" spans="1:12" x14ac:dyDescent="0.25">
      <c r="A14" s="50" t="s">
        <v>101</v>
      </c>
      <c r="B14" s="51">
        <v>32891949</v>
      </c>
      <c r="C14" s="51">
        <v>17782143</v>
      </c>
      <c r="D14" s="51">
        <v>260856647</v>
      </c>
      <c r="E14" s="51">
        <v>165566493</v>
      </c>
      <c r="F14" s="52">
        <v>-36.53</v>
      </c>
      <c r="G14" s="13"/>
      <c r="H14" s="13"/>
      <c r="I14" s="13"/>
    </row>
    <row r="15" spans="1:12" x14ac:dyDescent="0.25">
      <c r="A15" s="47" t="s">
        <v>102</v>
      </c>
      <c r="B15" s="48">
        <v>4877073</v>
      </c>
      <c r="C15" s="48">
        <v>3272429</v>
      </c>
      <c r="D15" s="48">
        <v>36712547</v>
      </c>
      <c r="E15" s="48">
        <v>32518401</v>
      </c>
      <c r="F15" s="49">
        <v>-11.42</v>
      </c>
      <c r="G15" s="13"/>
      <c r="H15" s="13"/>
      <c r="I15" s="13"/>
    </row>
    <row r="16" spans="1:12" x14ac:dyDescent="0.25">
      <c r="A16" s="50" t="s">
        <v>103</v>
      </c>
      <c r="B16" s="51">
        <v>4368466</v>
      </c>
      <c r="C16" s="51">
        <v>3121223</v>
      </c>
      <c r="D16" s="51">
        <v>33425796</v>
      </c>
      <c r="E16" s="51">
        <v>27133932</v>
      </c>
      <c r="F16" s="52">
        <v>-18.82</v>
      </c>
      <c r="G16" s="13"/>
      <c r="H16" s="13"/>
      <c r="I16" s="13"/>
    </row>
    <row r="17" spans="1:9" x14ac:dyDescent="0.25">
      <c r="A17" s="47" t="s">
        <v>104</v>
      </c>
      <c r="B17" s="48">
        <v>2476734</v>
      </c>
      <c r="C17" s="48">
        <v>1913255</v>
      </c>
      <c r="D17" s="48">
        <v>21741723</v>
      </c>
      <c r="E17" s="48">
        <v>16667513</v>
      </c>
      <c r="F17" s="49">
        <v>-23.34</v>
      </c>
      <c r="G17" s="13"/>
      <c r="H17" s="13"/>
      <c r="I17" s="13"/>
    </row>
    <row r="18" spans="1:9" x14ac:dyDescent="0.25">
      <c r="A18" s="50" t="s">
        <v>105</v>
      </c>
      <c r="B18" s="51">
        <v>6319808</v>
      </c>
      <c r="C18" s="51">
        <v>4240877</v>
      </c>
      <c r="D18" s="51">
        <v>58659295</v>
      </c>
      <c r="E18" s="51">
        <v>38969983</v>
      </c>
      <c r="F18" s="52">
        <v>-33.57</v>
      </c>
      <c r="G18" s="13"/>
      <c r="H18" s="13"/>
      <c r="I18" s="13"/>
    </row>
    <row r="19" spans="1:9" x14ac:dyDescent="0.25">
      <c r="A19" s="47" t="s">
        <v>106</v>
      </c>
      <c r="B19" s="48">
        <v>1662154</v>
      </c>
      <c r="C19" s="48">
        <v>1268789</v>
      </c>
      <c r="D19" s="48">
        <v>11299701</v>
      </c>
      <c r="E19" s="48">
        <v>10799544</v>
      </c>
      <c r="F19" s="49">
        <v>-4.43</v>
      </c>
      <c r="G19" s="13"/>
      <c r="H19" s="13"/>
      <c r="I19" s="13"/>
    </row>
    <row r="20" spans="1:9" x14ac:dyDescent="0.25">
      <c r="A20" s="50" t="s">
        <v>107</v>
      </c>
      <c r="B20" s="51">
        <v>1520323</v>
      </c>
      <c r="C20" s="51">
        <v>1252218</v>
      </c>
      <c r="D20" s="51">
        <v>13905232</v>
      </c>
      <c r="E20" s="51">
        <v>12354450</v>
      </c>
      <c r="F20" s="52">
        <v>-11.15</v>
      </c>
      <c r="G20" s="13"/>
      <c r="H20" s="13"/>
      <c r="I20" s="13"/>
    </row>
    <row r="21" spans="1:9" x14ac:dyDescent="0.25">
      <c r="A21" s="47" t="s">
        <v>108</v>
      </c>
      <c r="B21" s="48">
        <v>3803149</v>
      </c>
      <c r="C21" s="48">
        <v>3103358</v>
      </c>
      <c r="D21" s="48">
        <v>30497495</v>
      </c>
      <c r="E21" s="48">
        <v>28837349</v>
      </c>
      <c r="F21" s="49">
        <v>-5.44</v>
      </c>
      <c r="G21" s="13"/>
      <c r="H21" s="13"/>
      <c r="I21" s="13"/>
    </row>
    <row r="22" spans="1:9" x14ac:dyDescent="0.25">
      <c r="A22" s="50" t="s">
        <v>109</v>
      </c>
      <c r="B22" s="51">
        <v>20154502</v>
      </c>
      <c r="C22" s="51">
        <v>17073394</v>
      </c>
      <c r="D22" s="51">
        <v>196961229</v>
      </c>
      <c r="E22" s="51">
        <v>173547723</v>
      </c>
      <c r="F22" s="52">
        <v>-11.89</v>
      </c>
      <c r="G22" s="13"/>
      <c r="H22" s="13"/>
      <c r="I22" s="13"/>
    </row>
    <row r="23" spans="1:9" x14ac:dyDescent="0.25">
      <c r="A23" s="47" t="s">
        <v>110</v>
      </c>
      <c r="B23" s="48">
        <v>4763676</v>
      </c>
      <c r="C23" s="48">
        <v>1828744</v>
      </c>
      <c r="D23" s="48">
        <v>38054330</v>
      </c>
      <c r="E23" s="48">
        <v>18716901</v>
      </c>
      <c r="F23" s="49">
        <v>-50.82</v>
      </c>
      <c r="G23" s="13"/>
      <c r="H23" s="13"/>
      <c r="I23" s="13"/>
    </row>
    <row r="24" spans="1:9" x14ac:dyDescent="0.25">
      <c r="A24" s="50" t="s">
        <v>111</v>
      </c>
      <c r="B24" s="51">
        <v>363089</v>
      </c>
      <c r="C24" s="51">
        <v>208682</v>
      </c>
      <c r="D24" s="51">
        <v>3140438</v>
      </c>
      <c r="E24" s="51">
        <v>1869464</v>
      </c>
      <c r="F24" s="52">
        <v>-40.47</v>
      </c>
      <c r="G24" s="13"/>
      <c r="H24" s="13"/>
      <c r="I24" s="13"/>
    </row>
    <row r="25" spans="1:9" x14ac:dyDescent="0.25">
      <c r="A25" s="47" t="s">
        <v>112</v>
      </c>
      <c r="B25" s="48">
        <v>3331448</v>
      </c>
      <c r="C25" s="48">
        <v>1687174</v>
      </c>
      <c r="D25" s="48">
        <v>26045836</v>
      </c>
      <c r="E25" s="48">
        <v>15662851</v>
      </c>
      <c r="F25" s="49">
        <v>-39.86</v>
      </c>
      <c r="G25" s="13"/>
      <c r="H25" s="13"/>
      <c r="I25" s="13"/>
    </row>
    <row r="26" spans="1:9" x14ac:dyDescent="0.25">
      <c r="A26" s="50" t="s">
        <v>113</v>
      </c>
      <c r="B26" s="51">
        <v>1696780</v>
      </c>
      <c r="C26" s="51">
        <v>296076</v>
      </c>
      <c r="D26" s="51">
        <v>12911710</v>
      </c>
      <c r="E26" s="51">
        <v>4951142</v>
      </c>
      <c r="F26" s="52">
        <v>-61.65</v>
      </c>
      <c r="G26" s="13"/>
      <c r="H26" s="13"/>
      <c r="I26" s="13"/>
    </row>
    <row r="27" spans="1:9" x14ac:dyDescent="0.25">
      <c r="A27" s="47" t="s">
        <v>114</v>
      </c>
      <c r="B27" s="48">
        <v>556146</v>
      </c>
      <c r="C27" s="48">
        <v>639028</v>
      </c>
      <c r="D27" s="48">
        <v>5260124</v>
      </c>
      <c r="E27" s="48">
        <v>4639255</v>
      </c>
      <c r="F27" s="49">
        <v>-11.8</v>
      </c>
      <c r="G27" s="13"/>
      <c r="H27" s="13"/>
      <c r="I27" s="13"/>
    </row>
    <row r="28" spans="1:9" x14ac:dyDescent="0.25">
      <c r="A28" s="50" t="s">
        <v>115</v>
      </c>
      <c r="B28" s="51">
        <v>15068781</v>
      </c>
      <c r="C28" s="51">
        <v>12678942</v>
      </c>
      <c r="D28" s="51">
        <v>140148041</v>
      </c>
      <c r="E28" s="51">
        <v>116776118</v>
      </c>
      <c r="F28" s="52">
        <v>-16.68</v>
      </c>
      <c r="G28" s="13"/>
      <c r="H28" s="13"/>
      <c r="I28" s="13"/>
    </row>
    <row r="29" spans="1:9" x14ac:dyDescent="0.25">
      <c r="A29" s="47" t="s">
        <v>116</v>
      </c>
      <c r="B29" s="48">
        <v>2717472</v>
      </c>
      <c r="C29" s="48">
        <v>2145322</v>
      </c>
      <c r="D29" s="48">
        <v>23661923</v>
      </c>
      <c r="E29" s="48">
        <v>17170205</v>
      </c>
      <c r="F29" s="49">
        <v>-27.44</v>
      </c>
      <c r="G29" s="13"/>
      <c r="H29" s="13"/>
      <c r="I29" s="13"/>
    </row>
    <row r="30" spans="1:9" x14ac:dyDescent="0.25">
      <c r="A30" s="50" t="s">
        <v>117</v>
      </c>
      <c r="B30" s="51">
        <v>461509</v>
      </c>
      <c r="C30" s="51">
        <v>394125</v>
      </c>
      <c r="D30" s="51">
        <v>3892520</v>
      </c>
      <c r="E30" s="51">
        <v>3592453</v>
      </c>
      <c r="F30" s="52">
        <v>-7.71</v>
      </c>
      <c r="G30" s="13"/>
      <c r="H30" s="13"/>
      <c r="I30" s="13"/>
    </row>
    <row r="31" spans="1:9" x14ac:dyDescent="0.25">
      <c r="A31" s="47" t="s">
        <v>118</v>
      </c>
      <c r="B31" s="48">
        <v>4381419</v>
      </c>
      <c r="C31" s="48">
        <v>3234980</v>
      </c>
      <c r="D31" s="48">
        <v>37345496</v>
      </c>
      <c r="E31" s="48">
        <v>27193386</v>
      </c>
      <c r="F31" s="49">
        <v>-27.18</v>
      </c>
      <c r="G31" s="13"/>
      <c r="H31" s="13"/>
      <c r="I31" s="13"/>
    </row>
    <row r="32" spans="1:9" x14ac:dyDescent="0.25">
      <c r="A32" s="50" t="s">
        <v>119</v>
      </c>
      <c r="B32" s="51">
        <v>22089987</v>
      </c>
      <c r="C32" s="51">
        <v>20563752</v>
      </c>
      <c r="D32" s="51">
        <v>205515397</v>
      </c>
      <c r="E32" s="51">
        <v>179130272</v>
      </c>
      <c r="F32" s="52">
        <v>-12.84</v>
      </c>
      <c r="G32" s="13"/>
      <c r="H32" s="13"/>
      <c r="I32" s="13"/>
    </row>
    <row r="33" spans="1:9" x14ac:dyDescent="0.25">
      <c r="A33" s="47" t="s">
        <v>120</v>
      </c>
      <c r="B33" s="48">
        <v>3592395</v>
      </c>
      <c r="C33" s="48">
        <v>2603091</v>
      </c>
      <c r="D33" s="48">
        <v>26293384</v>
      </c>
      <c r="E33" s="48">
        <v>20488757</v>
      </c>
      <c r="F33" s="49">
        <v>-22.08</v>
      </c>
      <c r="G33" s="13"/>
      <c r="H33" s="13"/>
      <c r="I33" s="13"/>
    </row>
    <row r="34" spans="1:9" x14ac:dyDescent="0.25">
      <c r="A34" s="50" t="s">
        <v>121</v>
      </c>
      <c r="B34" s="51">
        <v>244563</v>
      </c>
      <c r="C34" s="51">
        <v>222352</v>
      </c>
      <c r="D34" s="51">
        <v>1906260</v>
      </c>
      <c r="E34" s="51">
        <v>1776628</v>
      </c>
      <c r="F34" s="52">
        <v>-6.8</v>
      </c>
      <c r="G34" s="13"/>
      <c r="H34" s="13"/>
      <c r="I34" s="13"/>
    </row>
    <row r="35" spans="1:9" x14ac:dyDescent="0.25">
      <c r="A35" s="53" t="s">
        <v>122</v>
      </c>
      <c r="B35" s="54">
        <v>212436219</v>
      </c>
      <c r="C35" s="54">
        <v>147471559</v>
      </c>
      <c r="D35" s="54">
        <v>1787276763</v>
      </c>
      <c r="E35" s="54">
        <v>1340227515</v>
      </c>
      <c r="F35" s="55">
        <v>-25.01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7" t="s">
        <v>158</v>
      </c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4E75-E54F-44E9-9DC4-BB0AB27F23DB}">
  <sheetPr>
    <pageSetUpPr fitToPage="1"/>
  </sheetPr>
  <dimension ref="A1:L67"/>
  <sheetViews>
    <sheetView workbookViewId="0">
      <selection activeCell="A5" sqref="A5:F37"/>
    </sheetView>
  </sheetViews>
  <sheetFormatPr baseColWidth="10" defaultRowHeight="15" x14ac:dyDescent="0.25"/>
  <cols>
    <col min="1" max="1" width="23.42578125" bestFit="1" customWidth="1"/>
    <col min="6" max="6" width="6.85546875" bestFit="1" customWidth="1"/>
  </cols>
  <sheetData>
    <row r="1" spans="1:12" s="19" customFormat="1" ht="22.5" customHeight="1" x14ac:dyDescent="0.35">
      <c r="F1" s="32" t="s">
        <v>159</v>
      </c>
    </row>
    <row r="2" spans="1:12" s="19" customFormat="1" ht="21" x14ac:dyDescent="0.35">
      <c r="F2" s="32"/>
    </row>
    <row r="5" spans="1:12" x14ac:dyDescent="0.25">
      <c r="A5" s="42" t="s">
        <v>123</v>
      </c>
      <c r="B5" s="43" t="s">
        <v>86</v>
      </c>
      <c r="C5" s="44"/>
      <c r="D5" s="43" t="s">
        <v>87</v>
      </c>
      <c r="E5" s="44"/>
      <c r="F5" s="44"/>
      <c r="L5" s="37" t="s">
        <v>90</v>
      </c>
    </row>
    <row r="6" spans="1:12" x14ac:dyDescent="0.25">
      <c r="A6" s="45"/>
      <c r="B6" s="46">
        <v>2019</v>
      </c>
      <c r="C6" s="46">
        <v>2020</v>
      </c>
      <c r="D6" s="46">
        <v>2019</v>
      </c>
      <c r="E6" s="46">
        <v>2020</v>
      </c>
      <c r="F6" s="46" t="s">
        <v>93</v>
      </c>
    </row>
    <row r="7" spans="1:12" x14ac:dyDescent="0.25">
      <c r="A7" s="47" t="s">
        <v>94</v>
      </c>
      <c r="B7" s="48">
        <v>14</v>
      </c>
      <c r="C7" s="48">
        <v>0</v>
      </c>
      <c r="D7" s="48">
        <v>84</v>
      </c>
      <c r="E7" s="48">
        <v>5</v>
      </c>
      <c r="F7" s="49">
        <v>-94.05</v>
      </c>
      <c r="G7" s="13"/>
      <c r="H7" s="13"/>
      <c r="I7" s="13"/>
    </row>
    <row r="8" spans="1:12" x14ac:dyDescent="0.25">
      <c r="A8" s="50" t="s">
        <v>95</v>
      </c>
      <c r="B8" s="51">
        <v>4</v>
      </c>
      <c r="C8" s="51">
        <v>0</v>
      </c>
      <c r="D8" s="51">
        <v>34</v>
      </c>
      <c r="E8" s="51">
        <v>1</v>
      </c>
      <c r="F8" s="52">
        <v>-97.06</v>
      </c>
      <c r="G8" s="13"/>
      <c r="H8" s="13"/>
      <c r="I8" s="13"/>
    </row>
    <row r="9" spans="1:12" x14ac:dyDescent="0.25">
      <c r="A9" s="47" t="s">
        <v>96</v>
      </c>
      <c r="B9" s="48">
        <v>4</v>
      </c>
      <c r="C9" s="48">
        <v>1</v>
      </c>
      <c r="D9" s="48">
        <v>21</v>
      </c>
      <c r="E9" s="48">
        <v>2</v>
      </c>
      <c r="F9" s="49">
        <v>-90.48</v>
      </c>
      <c r="G9" s="13"/>
      <c r="H9" s="13"/>
      <c r="I9" s="13"/>
    </row>
    <row r="10" spans="1:12" x14ac:dyDescent="0.25">
      <c r="A10" s="50" t="s">
        <v>97</v>
      </c>
      <c r="B10" s="51">
        <v>2</v>
      </c>
      <c r="C10" s="51">
        <v>0</v>
      </c>
      <c r="D10" s="51">
        <v>5</v>
      </c>
      <c r="E10" s="51">
        <v>0</v>
      </c>
      <c r="F10" s="52">
        <v>-100</v>
      </c>
      <c r="G10" s="13"/>
      <c r="H10" s="13"/>
      <c r="I10" s="13"/>
    </row>
    <row r="11" spans="1:12" x14ac:dyDescent="0.25">
      <c r="A11" s="47" t="s">
        <v>98</v>
      </c>
      <c r="B11" s="48">
        <v>0</v>
      </c>
      <c r="C11" s="48">
        <v>0</v>
      </c>
      <c r="D11" s="48">
        <v>0</v>
      </c>
      <c r="E11" s="48">
        <v>2</v>
      </c>
      <c r="F11" s="58"/>
      <c r="G11" s="13"/>
      <c r="H11" s="13"/>
      <c r="I11" s="13"/>
    </row>
    <row r="12" spans="1:12" x14ac:dyDescent="0.25">
      <c r="A12" s="50" t="s">
        <v>99</v>
      </c>
      <c r="B12" s="51">
        <v>38</v>
      </c>
      <c r="C12" s="51">
        <v>1</v>
      </c>
      <c r="D12" s="51">
        <v>235</v>
      </c>
      <c r="E12" s="51">
        <v>29</v>
      </c>
      <c r="F12" s="52">
        <v>-87.66</v>
      </c>
      <c r="G12" s="13"/>
      <c r="H12" s="13"/>
      <c r="I12" s="13"/>
    </row>
    <row r="13" spans="1:12" x14ac:dyDescent="0.25">
      <c r="A13" s="47" t="s">
        <v>100</v>
      </c>
      <c r="B13" s="48">
        <v>105</v>
      </c>
      <c r="C13" s="48">
        <v>0</v>
      </c>
      <c r="D13" s="48">
        <v>647</v>
      </c>
      <c r="E13" s="48">
        <v>39</v>
      </c>
      <c r="F13" s="49">
        <v>-93.97</v>
      </c>
      <c r="G13" s="13"/>
      <c r="H13" s="13"/>
      <c r="I13" s="13"/>
    </row>
    <row r="14" spans="1:12" x14ac:dyDescent="0.25">
      <c r="A14" s="50" t="s">
        <v>101</v>
      </c>
      <c r="B14" s="51">
        <v>92</v>
      </c>
      <c r="C14" s="51">
        <v>3</v>
      </c>
      <c r="D14" s="51">
        <v>593</v>
      </c>
      <c r="E14" s="51">
        <v>65</v>
      </c>
      <c r="F14" s="52">
        <v>-89.04</v>
      </c>
      <c r="G14" s="13"/>
      <c r="H14" s="13"/>
      <c r="I14" s="13"/>
    </row>
    <row r="15" spans="1:12" x14ac:dyDescent="0.25">
      <c r="A15" s="47" t="s">
        <v>102</v>
      </c>
      <c r="B15" s="48">
        <v>8</v>
      </c>
      <c r="C15" s="48">
        <v>0</v>
      </c>
      <c r="D15" s="48">
        <v>44</v>
      </c>
      <c r="E15" s="48">
        <v>0</v>
      </c>
      <c r="F15" s="49">
        <v>-100</v>
      </c>
      <c r="G15" s="13"/>
      <c r="H15" s="13"/>
      <c r="I15" s="13"/>
    </row>
    <row r="16" spans="1:12" x14ac:dyDescent="0.25">
      <c r="A16" s="50" t="s">
        <v>103</v>
      </c>
      <c r="B16" s="51">
        <v>17</v>
      </c>
      <c r="C16" s="51">
        <v>0</v>
      </c>
      <c r="D16" s="51">
        <v>117</v>
      </c>
      <c r="E16" s="51">
        <v>10</v>
      </c>
      <c r="F16" s="52">
        <v>-91.45</v>
      </c>
      <c r="G16" s="13"/>
      <c r="H16" s="13"/>
      <c r="I16" s="13"/>
    </row>
    <row r="17" spans="1:9" x14ac:dyDescent="0.25">
      <c r="A17" s="47" t="s">
        <v>104</v>
      </c>
      <c r="B17" s="48">
        <v>0</v>
      </c>
      <c r="C17" s="48">
        <v>0</v>
      </c>
      <c r="D17" s="48">
        <v>4</v>
      </c>
      <c r="E17" s="48">
        <v>0</v>
      </c>
      <c r="F17" s="49">
        <v>-100</v>
      </c>
      <c r="G17" s="13"/>
      <c r="H17" s="13"/>
      <c r="I17" s="13"/>
    </row>
    <row r="18" spans="1:9" x14ac:dyDescent="0.25">
      <c r="A18" s="50" t="s">
        <v>105</v>
      </c>
      <c r="B18" s="51">
        <v>0</v>
      </c>
      <c r="C18" s="51">
        <v>0</v>
      </c>
      <c r="D18" s="51">
        <v>6</v>
      </c>
      <c r="E18" s="51">
        <v>0</v>
      </c>
      <c r="F18" s="52">
        <v>-100</v>
      </c>
      <c r="G18" s="13"/>
      <c r="H18" s="13"/>
      <c r="I18" s="13"/>
    </row>
    <row r="19" spans="1:9" x14ac:dyDescent="0.25">
      <c r="A19" s="47" t="s">
        <v>106</v>
      </c>
      <c r="B19" s="48">
        <v>1</v>
      </c>
      <c r="C19" s="48">
        <v>0</v>
      </c>
      <c r="D19" s="48">
        <v>9</v>
      </c>
      <c r="E19" s="48">
        <v>2</v>
      </c>
      <c r="F19" s="49">
        <v>-77.78</v>
      </c>
      <c r="G19" s="13"/>
      <c r="H19" s="13"/>
      <c r="I19" s="13"/>
    </row>
    <row r="20" spans="1:9" x14ac:dyDescent="0.25">
      <c r="A20" s="50" t="s">
        <v>107</v>
      </c>
      <c r="B20" s="51">
        <v>3</v>
      </c>
      <c r="C20" s="51">
        <v>0</v>
      </c>
      <c r="D20" s="51">
        <v>14</v>
      </c>
      <c r="E20" s="51">
        <v>0</v>
      </c>
      <c r="F20" s="52">
        <v>-100</v>
      </c>
      <c r="G20" s="13"/>
      <c r="H20" s="13"/>
      <c r="I20" s="13"/>
    </row>
    <row r="21" spans="1:9" x14ac:dyDescent="0.25">
      <c r="A21" s="47" t="s">
        <v>108</v>
      </c>
      <c r="B21" s="48">
        <v>0</v>
      </c>
      <c r="C21" s="48">
        <v>1</v>
      </c>
      <c r="D21" s="48">
        <v>5</v>
      </c>
      <c r="E21" s="48">
        <v>2</v>
      </c>
      <c r="F21" s="49">
        <v>-60</v>
      </c>
      <c r="G21" s="13"/>
      <c r="H21" s="13"/>
      <c r="I21" s="13"/>
    </row>
    <row r="22" spans="1:9" x14ac:dyDescent="0.25">
      <c r="A22" s="50" t="s">
        <v>109</v>
      </c>
      <c r="B22" s="51">
        <v>8</v>
      </c>
      <c r="C22" s="51">
        <v>0</v>
      </c>
      <c r="D22" s="51">
        <v>307</v>
      </c>
      <c r="E22" s="51">
        <v>180</v>
      </c>
      <c r="F22" s="52">
        <v>-41.37</v>
      </c>
      <c r="G22" s="13"/>
      <c r="H22" s="13"/>
      <c r="I22" s="13"/>
    </row>
    <row r="23" spans="1:9" x14ac:dyDescent="0.25">
      <c r="A23" s="47" t="s">
        <v>110</v>
      </c>
      <c r="B23" s="48">
        <v>25</v>
      </c>
      <c r="C23" s="48">
        <v>2</v>
      </c>
      <c r="D23" s="48">
        <v>185</v>
      </c>
      <c r="E23" s="48">
        <v>40</v>
      </c>
      <c r="F23" s="49">
        <v>-78.38</v>
      </c>
      <c r="G23" s="13"/>
      <c r="H23" s="13"/>
      <c r="I23" s="13"/>
    </row>
    <row r="24" spans="1:9" x14ac:dyDescent="0.25">
      <c r="A24" s="50" t="s">
        <v>111</v>
      </c>
      <c r="B24" s="51">
        <v>0</v>
      </c>
      <c r="C24" s="51">
        <v>0</v>
      </c>
      <c r="D24" s="51">
        <v>0</v>
      </c>
      <c r="E24" s="51">
        <v>0</v>
      </c>
      <c r="F24" s="59"/>
      <c r="G24" s="13"/>
      <c r="H24" s="13"/>
      <c r="I24" s="13"/>
    </row>
    <row r="25" spans="1:9" x14ac:dyDescent="0.25">
      <c r="A25" s="47" t="s">
        <v>112</v>
      </c>
      <c r="B25" s="48">
        <v>0</v>
      </c>
      <c r="C25" s="48">
        <v>0</v>
      </c>
      <c r="D25" s="48">
        <v>1</v>
      </c>
      <c r="E25" s="48">
        <v>0</v>
      </c>
      <c r="F25" s="49">
        <v>-100</v>
      </c>
      <c r="G25" s="13"/>
      <c r="H25" s="13"/>
      <c r="I25" s="13"/>
    </row>
    <row r="26" spans="1:9" x14ac:dyDescent="0.25">
      <c r="A26" s="50" t="s">
        <v>113</v>
      </c>
      <c r="B26" s="51">
        <v>4</v>
      </c>
      <c r="C26" s="51">
        <v>0</v>
      </c>
      <c r="D26" s="51">
        <v>22</v>
      </c>
      <c r="E26" s="51">
        <v>0</v>
      </c>
      <c r="F26" s="52">
        <v>-100</v>
      </c>
      <c r="G26" s="13"/>
      <c r="H26" s="13"/>
      <c r="I26" s="13"/>
    </row>
    <row r="27" spans="1:9" x14ac:dyDescent="0.25">
      <c r="A27" s="47" t="s">
        <v>114</v>
      </c>
      <c r="B27" s="48">
        <v>0</v>
      </c>
      <c r="C27" s="48">
        <v>0</v>
      </c>
      <c r="D27" s="48">
        <v>2</v>
      </c>
      <c r="E27" s="48">
        <v>0</v>
      </c>
      <c r="F27" s="49">
        <v>-100</v>
      </c>
      <c r="G27" s="13"/>
      <c r="H27" s="13"/>
      <c r="I27" s="13"/>
    </row>
    <row r="28" spans="1:9" x14ac:dyDescent="0.25">
      <c r="A28" s="50" t="s">
        <v>115</v>
      </c>
      <c r="B28" s="51">
        <v>12</v>
      </c>
      <c r="C28" s="51">
        <v>8</v>
      </c>
      <c r="D28" s="51">
        <v>268</v>
      </c>
      <c r="E28" s="51">
        <v>218</v>
      </c>
      <c r="F28" s="52">
        <v>-18.66</v>
      </c>
      <c r="G28" s="13"/>
      <c r="H28" s="13"/>
      <c r="I28" s="13"/>
    </row>
    <row r="29" spans="1:9" x14ac:dyDescent="0.25">
      <c r="A29" s="47" t="s">
        <v>116</v>
      </c>
      <c r="B29" s="48">
        <v>2</v>
      </c>
      <c r="C29" s="48">
        <v>0</v>
      </c>
      <c r="D29" s="48">
        <v>18</v>
      </c>
      <c r="E29" s="48">
        <v>0</v>
      </c>
      <c r="F29" s="49">
        <v>-100</v>
      </c>
      <c r="G29" s="13"/>
      <c r="H29" s="13"/>
      <c r="I29" s="13"/>
    </row>
    <row r="30" spans="1:9" x14ac:dyDescent="0.25">
      <c r="A30" s="50" t="s">
        <v>117</v>
      </c>
      <c r="B30" s="51">
        <v>12</v>
      </c>
      <c r="C30" s="51">
        <v>1</v>
      </c>
      <c r="D30" s="51">
        <v>75</v>
      </c>
      <c r="E30" s="51">
        <v>5</v>
      </c>
      <c r="F30" s="52">
        <v>-93.33</v>
      </c>
      <c r="G30" s="13"/>
      <c r="H30" s="13"/>
      <c r="I30" s="13"/>
    </row>
    <row r="31" spans="1:9" x14ac:dyDescent="0.25">
      <c r="A31" s="47" t="s">
        <v>118</v>
      </c>
      <c r="B31" s="48">
        <v>11</v>
      </c>
      <c r="C31" s="48">
        <v>0</v>
      </c>
      <c r="D31" s="48">
        <v>51</v>
      </c>
      <c r="E31" s="48">
        <v>1</v>
      </c>
      <c r="F31" s="49">
        <v>-98.04</v>
      </c>
      <c r="G31" s="13"/>
      <c r="H31" s="13"/>
      <c r="I31" s="13"/>
    </row>
    <row r="32" spans="1:9" x14ac:dyDescent="0.25">
      <c r="A32" s="50" t="s">
        <v>119</v>
      </c>
      <c r="B32" s="51">
        <v>18</v>
      </c>
      <c r="C32" s="51">
        <v>0</v>
      </c>
      <c r="D32" s="51">
        <v>140</v>
      </c>
      <c r="E32" s="51">
        <v>12</v>
      </c>
      <c r="F32" s="52">
        <v>-91.43</v>
      </c>
      <c r="G32" s="13"/>
      <c r="H32" s="13"/>
      <c r="I32" s="13"/>
    </row>
    <row r="33" spans="1:9" x14ac:dyDescent="0.25">
      <c r="A33" s="47" t="s">
        <v>120</v>
      </c>
      <c r="B33" s="48">
        <v>15</v>
      </c>
      <c r="C33" s="48">
        <v>0</v>
      </c>
      <c r="D33" s="48">
        <v>53</v>
      </c>
      <c r="E33" s="48">
        <v>7</v>
      </c>
      <c r="F33" s="49">
        <v>-86.79</v>
      </c>
      <c r="G33" s="13"/>
      <c r="H33" s="13"/>
      <c r="I33" s="13"/>
    </row>
    <row r="34" spans="1:9" x14ac:dyDescent="0.25">
      <c r="A34" s="50" t="s">
        <v>121</v>
      </c>
      <c r="B34" s="51">
        <v>0</v>
      </c>
      <c r="C34" s="51">
        <v>0</v>
      </c>
      <c r="D34" s="51">
        <v>2</v>
      </c>
      <c r="E34" s="51">
        <v>0</v>
      </c>
      <c r="F34" s="52">
        <v>-100</v>
      </c>
      <c r="G34" s="13"/>
      <c r="H34" s="13"/>
      <c r="I34" s="13"/>
    </row>
    <row r="35" spans="1:9" x14ac:dyDescent="0.25">
      <c r="A35" s="53" t="s">
        <v>122</v>
      </c>
      <c r="B35" s="54">
        <v>395</v>
      </c>
      <c r="C35" s="54">
        <v>17</v>
      </c>
      <c r="D35" s="54">
        <v>2942</v>
      </c>
      <c r="E35" s="54">
        <v>620</v>
      </c>
      <c r="F35" s="55">
        <v>-78.930000000000007</v>
      </c>
      <c r="G35" s="13"/>
      <c r="H35" s="13"/>
      <c r="I35" s="13"/>
    </row>
    <row r="36" spans="1:9" x14ac:dyDescent="0.25">
      <c r="A36" s="56"/>
      <c r="B36" s="56"/>
      <c r="C36" s="56"/>
      <c r="D36" s="56"/>
      <c r="E36" s="56"/>
      <c r="F36" s="56"/>
    </row>
    <row r="37" spans="1:9" x14ac:dyDescent="0.25">
      <c r="A37" s="56"/>
      <c r="B37" s="56"/>
      <c r="C37" s="56"/>
      <c r="D37" s="56"/>
      <c r="E37" s="56"/>
      <c r="F37" s="56"/>
    </row>
    <row r="39" spans="1:9" x14ac:dyDescent="0.25">
      <c r="A39" s="39"/>
      <c r="B39" s="40"/>
      <c r="C39" s="40"/>
      <c r="D39" s="40"/>
      <c r="E39" s="40"/>
      <c r="F39" s="41"/>
    </row>
    <row r="43" spans="1:9" x14ac:dyDescent="0.25">
      <c r="A43" s="39"/>
      <c r="B43" s="40"/>
      <c r="C43" s="40"/>
      <c r="D43" s="40"/>
      <c r="E43" s="40"/>
      <c r="F43" s="41"/>
    </row>
    <row r="47" spans="1:9" x14ac:dyDescent="0.25">
      <c r="A47" s="39"/>
      <c r="B47" s="40"/>
      <c r="C47" s="40"/>
      <c r="D47" s="40"/>
      <c r="E47" s="40"/>
      <c r="F47" s="41"/>
    </row>
    <row r="51" spans="1:6" x14ac:dyDescent="0.25">
      <c r="A51" s="39"/>
      <c r="B51" s="40"/>
      <c r="C51" s="40"/>
      <c r="D51" s="40"/>
      <c r="E51" s="40"/>
      <c r="F51" s="41"/>
    </row>
    <row r="55" spans="1:6" x14ac:dyDescent="0.25">
      <c r="A55" s="39"/>
      <c r="B55" s="40"/>
      <c r="C55" s="40"/>
      <c r="D55" s="40"/>
      <c r="E55" s="40"/>
      <c r="F55" s="41"/>
    </row>
    <row r="59" spans="1:6" x14ac:dyDescent="0.25">
      <c r="A59" s="39"/>
      <c r="B59" s="40"/>
      <c r="C59" s="40"/>
      <c r="D59" s="40"/>
      <c r="E59" s="40"/>
      <c r="F59" s="41"/>
    </row>
    <row r="63" spans="1:6" x14ac:dyDescent="0.25">
      <c r="A63" s="39"/>
      <c r="B63" s="40"/>
      <c r="C63" s="40"/>
      <c r="D63" s="40"/>
      <c r="E63" s="40"/>
      <c r="F63" s="41"/>
    </row>
    <row r="67" spans="1:6" x14ac:dyDescent="0.25">
      <c r="A67" s="39"/>
      <c r="B67" s="40"/>
      <c r="C67" s="40"/>
      <c r="D67" s="40"/>
      <c r="E67" s="40"/>
      <c r="F67" s="41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15</A_x00f1_o>
  </documentManagement>
</p:properties>
</file>

<file path=customXml/itemProps1.xml><?xml version="1.0" encoding="utf-8"?>
<ds:datastoreItem xmlns:ds="http://schemas.openxmlformats.org/officeDocument/2006/customXml" ds:itemID="{628F0A82-EF27-4588-AEEF-08811B7AFCDF}"/>
</file>

<file path=customXml/itemProps2.xml><?xml version="1.0" encoding="utf-8"?>
<ds:datastoreItem xmlns:ds="http://schemas.openxmlformats.org/officeDocument/2006/customXml" ds:itemID="{25C96ACF-AABE-4320-9798-0E19EA6C6879}"/>
</file>

<file path=customXml/itemProps3.xml><?xml version="1.0" encoding="utf-8"?>
<ds:datastoreItem xmlns:ds="http://schemas.openxmlformats.org/officeDocument/2006/customXml" ds:itemID="{F5444915-EC11-46C8-BAEF-41A407594C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88</vt:i4>
      </vt:variant>
    </vt:vector>
  </HeadingPairs>
  <TitlesOfParts>
    <vt:vector size="117" baseType="lpstr">
      <vt:lpstr>Portada</vt:lpstr>
      <vt:lpstr>Indice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Indice!Área_de_impresión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LblRes061_Acum</vt:lpstr>
      <vt:lpstr>LblRes061_Mes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LblRes091_Acum</vt:lpstr>
      <vt:lpstr>LblRes091_Mes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LblRes11_3_Acum</vt:lpstr>
      <vt:lpstr>LblRes11_3_Mes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LblRes13_Acum</vt:lpstr>
      <vt:lpstr>LblRes13_Mes</vt:lpstr>
      <vt:lpstr>PROVINCIAS</vt:lpstr>
      <vt:lpstr>TxtFecha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Isabel Hortal Muñoz</dc:creator>
  <cp:lastModifiedBy>Isabel Hortal Muñoz</cp:lastModifiedBy>
  <dcterms:created xsi:type="dcterms:W3CDTF">2021-01-26T13:17:33Z</dcterms:created>
  <dcterms:modified xsi:type="dcterms:W3CDTF">2021-01-26T13:21:57Z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