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B553C636-7BB4-4A04-BDFB-FABFCFD2885B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D35" i="31"/>
  <c r="F35" i="31" s="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F35" i="38"/>
  <c r="E35" i="38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F35" i="33" s="1"/>
  <c r="D35" i="33"/>
  <c r="C35" i="33"/>
  <c r="B35" i="33"/>
  <c r="D29" i="6" s="1" a="1"/>
  <c r="F35" i="32"/>
  <c r="E35" i="32"/>
  <c r="D35" i="32"/>
  <c r="C35" i="32"/>
  <c r="D28" i="6" s="1" a="1"/>
  <c r="B35" i="32"/>
  <c r="E35" i="26"/>
  <c r="F35" i="26" s="1"/>
  <c r="D35" i="26"/>
  <c r="C35" i="26"/>
  <c r="B35" i="26"/>
  <c r="E35" i="25"/>
  <c r="D26" i="6" s="1" a="1"/>
  <c r="D35" i="25"/>
  <c r="C35" i="25"/>
  <c r="B35" i="25"/>
  <c r="F35" i="24"/>
  <c r="E35" i="24"/>
  <c r="D35" i="24"/>
  <c r="C35" i="24"/>
  <c r="B35" i="24"/>
  <c r="E35" i="22"/>
  <c r="D35" i="22"/>
  <c r="F35" i="22" s="1"/>
  <c r="C35" i="22"/>
  <c r="D24" i="6" s="1" a="1"/>
  <c r="B35" i="22"/>
  <c r="E35" i="21"/>
  <c r="D35" i="21"/>
  <c r="F35" i="21" s="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F35" i="18"/>
  <c r="E35" i="18"/>
  <c r="D35" i="18"/>
  <c r="C35" i="18"/>
  <c r="B35" i="18"/>
  <c r="E35" i="17"/>
  <c r="F35" i="17" s="1"/>
  <c r="D35" i="17"/>
  <c r="D16" i="6" s="1" a="1"/>
  <c r="C35" i="17"/>
  <c r="B35" i="17"/>
  <c r="E35" i="16"/>
  <c r="F35" i="16" s="1"/>
  <c r="D35" i="16"/>
  <c r="C35" i="16"/>
  <c r="B35" i="16"/>
  <c r="E35" i="15"/>
  <c r="D35" i="15"/>
  <c r="F35" i="15" s="1"/>
  <c r="C35" i="15"/>
  <c r="B35" i="15"/>
  <c r="D14" i="6" s="1" a="1"/>
  <c r="F35" i="14"/>
  <c r="E35" i="14"/>
  <c r="D35" i="14"/>
  <c r="C35" i="14"/>
  <c r="D13" i="6" s="1" a="1"/>
  <c r="B35" i="14"/>
  <c r="E35" i="13"/>
  <c r="F35" i="13" s="1"/>
  <c r="D35" i="13"/>
  <c r="C35" i="13"/>
  <c r="B35" i="13"/>
  <c r="E35" i="12"/>
  <c r="D9" i="6" s="1" a="1"/>
  <c r="D35" i="12"/>
  <c r="C35" i="12"/>
  <c r="B35" i="12"/>
  <c r="F35" i="11"/>
  <c r="E35" i="11"/>
  <c r="D35" i="11"/>
  <c r="C35" i="11"/>
  <c r="B35" i="11"/>
  <c r="E35" i="10"/>
  <c r="F35" i="10" s="1"/>
  <c r="D35" i="10"/>
  <c r="C35" i="10"/>
  <c r="D7" i="6" s="1" a="1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D48" i="40"/>
  <c r="E48" i="40" s="1"/>
  <c r="C48" i="40"/>
  <c r="L48" i="39"/>
  <c r="N48" i="39" s="1"/>
  <c r="K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3" i="6" a="1"/>
  <c r="I33" i="6" s="1"/>
  <c r="D33" i="6"/>
  <c r="I32" i="6"/>
  <c r="D32" i="6" a="1"/>
  <c r="H32" i="6" s="1"/>
  <c r="D32" i="6"/>
  <c r="D30" i="6" a="1"/>
  <c r="H30" i="6" s="1"/>
  <c r="D30" i="6"/>
  <c r="D27" i="6" a="1"/>
  <c r="H27" i="6" s="1"/>
  <c r="D27" i="6"/>
  <c r="D25" i="6" a="1"/>
  <c r="I25" i="6" s="1"/>
  <c r="D21" i="6" a="1"/>
  <c r="H21" i="6" s="1"/>
  <c r="D21" i="6"/>
  <c r="I20" i="6"/>
  <c r="D20" i="6" a="1"/>
  <c r="H20" i="6" s="1"/>
  <c r="D20" i="6"/>
  <c r="D15" i="6" a="1"/>
  <c r="H15" i="6" s="1"/>
  <c r="D15" i="6"/>
  <c r="D10" i="6" a="1"/>
  <c r="H10" i="6" s="1"/>
  <c r="D10" i="6"/>
  <c r="D8" i="6" a="1"/>
  <c r="I8" i="6" s="1"/>
  <c r="I16" i="6" l="1"/>
  <c r="H16" i="6"/>
  <c r="D16" i="6"/>
  <c r="I28" i="6"/>
  <c r="H28" i="6"/>
  <c r="D28" i="6"/>
  <c r="I31" i="6"/>
  <c r="H31" i="6"/>
  <c r="D31" i="6"/>
  <c r="I34" i="6"/>
  <c r="H34" i="6"/>
  <c r="D34" i="6"/>
  <c r="E12" i="6"/>
  <c r="D7" i="6"/>
  <c r="F12" i="6"/>
  <c r="H7" i="6"/>
  <c r="I7" i="6"/>
  <c r="G12" i="6"/>
  <c r="I29" i="6"/>
  <c r="H29" i="6"/>
  <c r="D29" i="6"/>
  <c r="I9" i="6"/>
  <c r="H9" i="6"/>
  <c r="D9" i="6"/>
  <c r="D11" i="6" s="1"/>
  <c r="G11" i="6"/>
  <c r="F11" i="6"/>
  <c r="E11" i="6"/>
  <c r="I14" i="6"/>
  <c r="D14" i="6"/>
  <c r="H14" i="6"/>
  <c r="I26" i="6"/>
  <c r="H26" i="6"/>
  <c r="D26" i="6"/>
  <c r="I22" i="6"/>
  <c r="H22" i="6"/>
  <c r="D22" i="6"/>
  <c r="D24" i="6"/>
  <c r="I24" i="6"/>
  <c r="H24" i="6"/>
  <c r="G17" i="6"/>
  <c r="F17" i="6"/>
  <c r="E17" i="6"/>
  <c r="I13" i="6"/>
  <c r="H13" i="6"/>
  <c r="D13" i="6"/>
  <c r="D17" i="6" s="1"/>
  <c r="E48" i="39"/>
  <c r="F35" i="12"/>
  <c r="F48" i="40"/>
  <c r="H33" i="6"/>
  <c r="I10" i="6"/>
  <c r="I15" i="6"/>
  <c r="I21" i="6"/>
  <c r="I27" i="6"/>
  <c r="I30" i="6"/>
  <c r="F35" i="25"/>
  <c r="D8" i="6"/>
  <c r="D25" i="6"/>
  <c r="I48" i="39"/>
  <c r="I48" i="40"/>
  <c r="H8" i="6"/>
  <c r="H25" i="6"/>
  <c r="D23" i="6" a="1"/>
  <c r="D35" i="6" a="1"/>
  <c r="M48" i="39"/>
  <c r="M48" i="40"/>
  <c r="H17" i="6" l="1"/>
  <c r="I17" i="6"/>
  <c r="F18" i="6"/>
  <c r="I35" i="6"/>
  <c r="H35" i="6"/>
  <c r="D35" i="6"/>
  <c r="D12" i="6"/>
  <c r="D18" i="6" s="1"/>
  <c r="G18" i="6"/>
  <c r="H12" i="6"/>
  <c r="I12" i="6"/>
  <c r="I23" i="6"/>
  <c r="H23" i="6"/>
  <c r="D23" i="6"/>
  <c r="I11" i="6"/>
  <c r="H11" i="6"/>
  <c r="E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<sst xmlns="http://schemas.openxmlformats.org/spreadsheetml/2006/main" count="1915" uniqueCount="242">
  <si>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</si>
  <si>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</si>
  <si>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</si>
  <si>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</si>
  <si>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</si>
  <si>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</si>
  <si>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</si>
  <si>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</si>
  <si>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</si>
  <si>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</si>
  <si>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</si>
  <si>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</si>
  <si>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</si>
  <si>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</si>
  <si>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</si>
  <si>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</si>
  <si>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</si>
  <si>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</si>
  <si>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</si>
  <si>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</si>
  <si>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</si>
  <si>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</si>
  <si>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</si>
  <si>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</si>
  <si>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</si>
  <si>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</si>
  <si>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</si>
  <si>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</si>
  <si>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</si>
  <si>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</si>
  <si>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</si>
  <si>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</si>
  <si>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</si>
  <si>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</si>
  <si>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</si>
  <si>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</si>
  <si>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</si>
  <si>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</si>
  <si>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</si>
  <si>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</si>
  <si>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</si>
  <si>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</si>
  <si>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</si>
  <si>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</si>
  <si>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</si>
  <si>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</si>
  <si>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</si>
  <si>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</si>
  <si>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</si>
  <si>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</si>
  <si>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</si>
  <si>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</si>
  <si>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</si>
  <si>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</si>
  <si>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</si>
  <si>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</si>
  <si>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</si>
  <si>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</si>
  <si>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</si>
  <si>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</si>
  <si>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</si>
  <si>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</si>
  <si>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</si>
  <si>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</si>
  <si>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</si>
  <si>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</si>
  <si>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</si>
  <si>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</si>
  <si>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</si>
  <si>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</si>
  <si>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</si>
  <si>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</si>
  <si>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</si>
  <si>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</si>
  <si>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</si>
  <si>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</si>
  <si>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</si>
  <si>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</si>
  <si>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</si>
  <si>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</si>
  <si>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</si>
  <si>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</si>
  <si>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</si>
  <si>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</si>
  <si>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</si>
  <si>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</si>
  <si>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</si>
  <si>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</si>
  <si>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</si>
  <si>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</si>
  <si>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</si>
  <si>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</si>
  <si>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</si>
  <si>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</si>
  <si>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</si>
  <si>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</si>
  <si>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</si>
  <si>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</si>
  <si>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</si>
  <si>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</si>
  <si>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</si>
  <si>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</si>
  <si>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</si>
  <si>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</si>
  <si>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</si>
  <si>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</si>
  <si>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</si>
  <si>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</si>
  <si>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</si>
  <si>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</si>
  <si>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</si>
  <si>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</si>
  <si>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</si>
  <si>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</si>
  <si>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</si>
  <si>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</si>
  <si>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</si>
  <si>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</si>
  <si>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</si>
  <si>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</si>
  <si>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</si>
  <si>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</si>
  <si>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</si>
  <si>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</si>
  <si>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</si>
  <si>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</si>
  <si>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</si>
  <si>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</si>
  <si>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</si>
  <si>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</si>
  <si>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</si>
  <si>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</si>
  <si>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</si>
  <si>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</si>
  <si>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</si>
  <si>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</si>
  <si>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</si>
  <si>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</si>
  <si>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</si>
  <si>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</si>
  <si>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</si>
  <si>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</si>
  <si>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</si>
  <si>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</si>
  <si>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</si>
  <si>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</si>
  <si>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</si>
  <si>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</si>
  <si>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</si>
  <si>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</si>
  <si>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</si>
  <si>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</si>
  <si>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</si>
  <si>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</si>
  <si>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</si>
  <si>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</si>
  <si>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</si>
  <si>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</si>
  <si>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</si>
  <si>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</si>
  <si>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</si>
  <si>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</si>
  <si>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</si>
  <si>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</si>
  <si>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</si>
  <si>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</si>
  <si>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</si>
  <si>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</si>
  <si>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</si>
  <si>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</si>
  <si>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</si>
  <si>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</si>
  <si>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21/5/2025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</si>
  <si>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</si>
  <si>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</si>
  <si>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</si>
  <si>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</si>
  <si>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</si>
  <si>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</si>
  <si>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</si>
  <si>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</si>
  <si>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</si>
  <si>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</si>
  <si>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</si>
  <si>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</si>
  <si>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21/05/2025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</si>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</sst>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557895BA-FAAB-417E-9C56-617B6EC4D26A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685314</c:v>
                </c:pt>
                <c:pt idx="2">
                  <c:v>1371417.344</c:v>
                </c:pt>
                <c:pt idx="3">
                  <c:v>1140310.929</c:v>
                </c:pt>
                <c:pt idx="4">
                  <c:v>25049304.857000001</c:v>
                </c:pt>
                <c:pt idx="5">
                  <c:v>1257302.18</c:v>
                </c:pt>
                <c:pt idx="6">
                  <c:v>3977436.2439999999</c:v>
                </c:pt>
                <c:pt idx="7">
                  <c:v>16578346.493000001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4425678.6970000006</c:v>
                </c:pt>
                <c:pt idx="11">
                  <c:v>502868</c:v>
                </c:pt>
                <c:pt idx="12">
                  <c:v>1450348.335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8532233.0390000008</c:v>
                </c:pt>
                <c:pt idx="16">
                  <c:v>1289104.8640000001</c:v>
                </c:pt>
                <c:pt idx="17">
                  <c:v>590116.38800000004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869968.56300000008</c:v>
                </c:pt>
                <c:pt idx="21">
                  <c:v>3868546.6340000001</c:v>
                </c:pt>
                <c:pt idx="22">
                  <c:v>1759116.477</c:v>
                </c:pt>
                <c:pt idx="23">
                  <c:v>1083051</c:v>
                </c:pt>
                <c:pt idx="24">
                  <c:v>7172072.3700000001</c:v>
                </c:pt>
                <c:pt idx="25">
                  <c:v>19189518.714000002</c:v>
                </c:pt>
                <c:pt idx="26">
                  <c:v>1212934.9680000001</c:v>
                </c:pt>
                <c:pt idx="27">
                  <c:v>358416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3692344.0410000002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3482789.3050000002</c:v>
                </c:pt>
                <c:pt idx="22">
                  <c:v>1861503.352</c:v>
                </c:pt>
                <c:pt idx="23">
                  <c:v>1021733</c:v>
                </c:pt>
                <c:pt idx="24">
                  <c:v>8175239.4349999996</c:v>
                </c:pt>
                <c:pt idx="25">
                  <c:v>19391519.498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875261"/>
        <c:axId val="64645587"/>
      </c:barChart>
      <c:catAx>
        <c:axId val="548752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45587"/>
        <c:crosses val="autoZero"/>
        <c:auto val="1"/>
        <c:lblAlgn val="ctr"/>
        <c:lblOffset val="100"/>
        <c:noMultiLvlLbl val="0"/>
      </c:catAx>
      <c:valAx>
        <c:axId val="646455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75261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832639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807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539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435842"/>
        <c:axId val="18035751"/>
      </c:barChart>
      <c:catAx>
        <c:axId val="124358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035751"/>
        <c:crosses val="autoZero"/>
        <c:auto val="1"/>
        <c:lblAlgn val="ctr"/>
        <c:lblOffset val="100"/>
        <c:noMultiLvlLbl val="0"/>
      </c:catAx>
      <c:valAx>
        <c:axId val="180357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358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14893982</c:v>
                </c:pt>
                <c:pt idx="5">
                  <c:v>208852</c:v>
                </c:pt>
                <c:pt idx="6">
                  <c:v>3814</c:v>
                </c:pt>
                <c:pt idx="7">
                  <c:v>5760467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48014</c:v>
                </c:pt>
                <c:pt idx="13">
                  <c:v>19356</c:v>
                </c:pt>
                <c:pt idx="14">
                  <c:v>510375</c:v>
                </c:pt>
                <c:pt idx="15">
                  <c:v>4027834</c:v>
                </c:pt>
                <c:pt idx="16">
                  <c:v>788852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402287</c:v>
                </c:pt>
                <c:pt idx="22">
                  <c:v>70382</c:v>
                </c:pt>
                <c:pt idx="23">
                  <c:v>0</c:v>
                </c:pt>
                <c:pt idx="24">
                  <c:v>446902</c:v>
                </c:pt>
                <c:pt idx="25">
                  <c:v>7341301</c:v>
                </c:pt>
                <c:pt idx="26">
                  <c:v>95951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2545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184635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8119324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75566"/>
        <c:axId val="29548810"/>
      </c:barChart>
      <c:catAx>
        <c:axId val="465755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48810"/>
        <c:crosses val="autoZero"/>
        <c:auto val="1"/>
        <c:lblAlgn val="ctr"/>
        <c:lblOffset val="100"/>
        <c:noMultiLvlLbl val="0"/>
      </c:catAx>
      <c:valAx>
        <c:axId val="295488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755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11147088</c:v>
                </c:pt>
                <c:pt idx="5">
                  <c:v>52783</c:v>
                </c:pt>
                <c:pt idx="6">
                  <c:v>38</c:v>
                </c:pt>
                <c:pt idx="7">
                  <c:v>4266116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976</c:v>
                </c:pt>
                <c:pt idx="13">
                  <c:v>81</c:v>
                </c:pt>
                <c:pt idx="14">
                  <c:v>28773</c:v>
                </c:pt>
                <c:pt idx="15">
                  <c:v>2698257</c:v>
                </c:pt>
                <c:pt idx="16">
                  <c:v>776267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388757</c:v>
                </c:pt>
                <c:pt idx="22">
                  <c:v>69146</c:v>
                </c:pt>
                <c:pt idx="23">
                  <c:v>0</c:v>
                </c:pt>
                <c:pt idx="24">
                  <c:v>0</c:v>
                </c:pt>
                <c:pt idx="25">
                  <c:v>7210376</c:v>
                </c:pt>
                <c:pt idx="26">
                  <c:v>62344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8005516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83999"/>
        <c:axId val="20245001"/>
      </c:barChart>
      <c:catAx>
        <c:axId val="516839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5001"/>
        <c:crosses val="autoZero"/>
        <c:auto val="1"/>
        <c:lblAlgn val="ctr"/>
        <c:lblOffset val="100"/>
        <c:noMultiLvlLbl val="0"/>
      </c:catAx>
      <c:valAx>
        <c:axId val="202450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839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19125</c:v>
                </c:pt>
                <c:pt idx="2">
                  <c:v>249714</c:v>
                </c:pt>
                <c:pt idx="3">
                  <c:v>0</c:v>
                </c:pt>
                <c:pt idx="4">
                  <c:v>3518539</c:v>
                </c:pt>
                <c:pt idx="5">
                  <c:v>242870</c:v>
                </c:pt>
                <c:pt idx="6">
                  <c:v>3502674</c:v>
                </c:pt>
                <c:pt idx="7">
                  <c:v>2783507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1386989</c:v>
                </c:pt>
                <c:pt idx="16">
                  <c:v>108488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1188392</c:v>
                </c:pt>
                <c:pt idx="22">
                  <c:v>531921</c:v>
                </c:pt>
                <c:pt idx="23">
                  <c:v>42583</c:v>
                </c:pt>
                <c:pt idx="24">
                  <c:v>100297</c:v>
                </c:pt>
                <c:pt idx="25">
                  <c:v>3392188</c:v>
                </c:pt>
                <c:pt idx="26">
                  <c:v>338058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3250870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1174911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3353542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970331"/>
        <c:axId val="29518054"/>
      </c:barChart>
      <c:catAx>
        <c:axId val="99703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18054"/>
        <c:crosses val="autoZero"/>
        <c:auto val="1"/>
        <c:lblAlgn val="ctr"/>
        <c:lblOffset val="100"/>
        <c:noMultiLvlLbl val="0"/>
      </c:catAx>
      <c:valAx>
        <c:axId val="295180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703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13018</c:v>
                </c:pt>
                <c:pt idx="3">
                  <c:v>0</c:v>
                </c:pt>
                <c:pt idx="4">
                  <c:v>145982</c:v>
                </c:pt>
                <c:pt idx="5">
                  <c:v>8691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85365</c:v>
                </c:pt>
                <c:pt idx="16">
                  <c:v>5545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11652</c:v>
                </c:pt>
                <c:pt idx="23">
                  <c:v>2185</c:v>
                </c:pt>
                <c:pt idx="24">
                  <c:v>0</c:v>
                </c:pt>
                <c:pt idx="25">
                  <c:v>127045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151135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122718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294743"/>
        <c:axId val="35469807"/>
      </c:barChart>
      <c:catAx>
        <c:axId val="422947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69807"/>
        <c:crosses val="autoZero"/>
        <c:auto val="1"/>
        <c:lblAlgn val="ctr"/>
        <c:lblOffset val="100"/>
        <c:noMultiLvlLbl val="0"/>
      </c:catAx>
      <c:valAx>
        <c:axId val="354698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947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49107</c:v>
                </c:pt>
                <c:pt idx="2">
                  <c:v>4562</c:v>
                </c:pt>
                <c:pt idx="3">
                  <c:v>0</c:v>
                </c:pt>
                <c:pt idx="4">
                  <c:v>1049513</c:v>
                </c:pt>
                <c:pt idx="5">
                  <c:v>52175</c:v>
                </c:pt>
                <c:pt idx="6">
                  <c:v>18411</c:v>
                </c:pt>
                <c:pt idx="7">
                  <c:v>935799.5</c:v>
                </c:pt>
                <c:pt idx="8">
                  <c:v>101951.75</c:v>
                </c:pt>
                <c:pt idx="9">
                  <c:v>10875</c:v>
                </c:pt>
                <c:pt idx="10">
                  <c:v>23385</c:v>
                </c:pt>
                <c:pt idx="11">
                  <c:v>1375</c:v>
                </c:pt>
                <c:pt idx="12">
                  <c:v>4008.25</c:v>
                </c:pt>
                <c:pt idx="13">
                  <c:v>16573</c:v>
                </c:pt>
                <c:pt idx="14">
                  <c:v>26259.5</c:v>
                </c:pt>
                <c:pt idx="15">
                  <c:v>354290</c:v>
                </c:pt>
                <c:pt idx="16">
                  <c:v>76176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141053</c:v>
                </c:pt>
                <c:pt idx="22">
                  <c:v>38222.25</c:v>
                </c:pt>
                <c:pt idx="23">
                  <c:v>37484.75</c:v>
                </c:pt>
                <c:pt idx="24">
                  <c:v>3548</c:v>
                </c:pt>
                <c:pt idx="25">
                  <c:v>1291507</c:v>
                </c:pt>
                <c:pt idx="26">
                  <c:v>68462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1253102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222547"/>
        <c:axId val="47563856"/>
      </c:barChart>
      <c:catAx>
        <c:axId val="372225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63856"/>
        <c:crosses val="autoZero"/>
        <c:auto val="1"/>
        <c:lblAlgn val="ctr"/>
        <c:lblOffset val="100"/>
        <c:noMultiLvlLbl val="0"/>
      </c:catAx>
      <c:valAx>
        <c:axId val="475638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225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906656</c:v>
                </c:pt>
                <c:pt idx="5">
                  <c:v>4455.5</c:v>
                </c:pt>
                <c:pt idx="6">
                  <c:v>6</c:v>
                </c:pt>
                <c:pt idx="7">
                  <c:v>388024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172.25</c:v>
                </c:pt>
                <c:pt idx="13">
                  <c:v>17</c:v>
                </c:pt>
                <c:pt idx="14">
                  <c:v>2411</c:v>
                </c:pt>
                <c:pt idx="15">
                  <c:v>207206</c:v>
                </c:pt>
                <c:pt idx="16">
                  <c:v>70197.5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30339</c:v>
                </c:pt>
                <c:pt idx="22">
                  <c:v>5729.25</c:v>
                </c:pt>
                <c:pt idx="23">
                  <c:v>0</c:v>
                </c:pt>
                <c:pt idx="24">
                  <c:v>0</c:v>
                </c:pt>
                <c:pt idx="25">
                  <c:v>586158</c:v>
                </c:pt>
                <c:pt idx="26">
                  <c:v>4969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634110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448722"/>
        <c:axId val="53713447"/>
      </c:barChart>
      <c:catAx>
        <c:axId val="634487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13447"/>
        <c:crosses val="autoZero"/>
        <c:auto val="1"/>
        <c:lblAlgn val="ctr"/>
        <c:lblOffset val="100"/>
        <c:noMultiLvlLbl val="0"/>
      </c:catAx>
      <c:valAx>
        <c:axId val="537134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487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39718.25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40821.25</c:v>
                </c:pt>
                <c:pt idx="6">
                  <c:v>18381</c:v>
                </c:pt>
                <c:pt idx="7">
                  <c:v>54440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126611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95758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2953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48696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093627"/>
        <c:axId val="27745921"/>
      </c:barChart>
      <c:catAx>
        <c:axId val="360936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45921"/>
        <c:crosses val="autoZero"/>
        <c:auto val="1"/>
        <c:lblAlgn val="ctr"/>
        <c:lblOffset val="100"/>
        <c:noMultiLvlLbl val="0"/>
      </c:catAx>
      <c:valAx>
        <c:axId val="277459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936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8858.75</c:v>
                </c:pt>
                <c:pt idx="2">
                  <c:v>3578</c:v>
                </c:pt>
                <c:pt idx="3">
                  <c:v>0</c:v>
                </c:pt>
                <c:pt idx="4">
                  <c:v>142857</c:v>
                </c:pt>
                <c:pt idx="5">
                  <c:v>6898.25</c:v>
                </c:pt>
                <c:pt idx="6">
                  <c:v>24</c:v>
                </c:pt>
                <c:pt idx="7">
                  <c:v>493335.5</c:v>
                </c:pt>
                <c:pt idx="8">
                  <c:v>96469.5</c:v>
                </c:pt>
                <c:pt idx="9">
                  <c:v>8341</c:v>
                </c:pt>
                <c:pt idx="10">
                  <c:v>18611.5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20473</c:v>
                </c:pt>
                <c:pt idx="16">
                  <c:v>4131.5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14956</c:v>
                </c:pt>
                <c:pt idx="22">
                  <c:v>26822.25</c:v>
                </c:pt>
                <c:pt idx="23">
                  <c:v>441.25</c:v>
                </c:pt>
                <c:pt idx="24">
                  <c:v>3548</c:v>
                </c:pt>
                <c:pt idx="25">
                  <c:v>653377</c:v>
                </c:pt>
                <c:pt idx="26">
                  <c:v>60540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570296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061147"/>
        <c:axId val="21741057"/>
      </c:barChart>
      <c:catAx>
        <c:axId val="560611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1057"/>
        <c:crosses val="autoZero"/>
        <c:auto val="1"/>
        <c:lblAlgn val="ctr"/>
        <c:lblOffset val="100"/>
        <c:noMultiLvlLbl val="0"/>
      </c:catAx>
      <c:valAx>
        <c:axId val="21741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611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6794</c:v>
                </c:pt>
                <c:pt idx="5">
                  <c:v>345</c:v>
                </c:pt>
                <c:pt idx="6">
                  <c:v>8857</c:v>
                </c:pt>
                <c:pt idx="7">
                  <c:v>1779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265</c:v>
                </c:pt>
                <c:pt idx="17">
                  <c:v>118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363</c:v>
                </c:pt>
                <c:pt idx="23">
                  <c:v>214</c:v>
                </c:pt>
                <c:pt idx="24">
                  <c:v>505</c:v>
                </c:pt>
                <c:pt idx="25">
                  <c:v>1674</c:v>
                </c:pt>
                <c:pt idx="26">
                  <c:v>374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8806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538277"/>
        <c:axId val="14657364"/>
      </c:barChart>
      <c:catAx>
        <c:axId val="385382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57364"/>
        <c:crosses val="autoZero"/>
        <c:auto val="1"/>
        <c:lblAlgn val="ctr"/>
        <c:lblOffset val="100"/>
        <c:noMultiLvlLbl val="0"/>
      </c:catAx>
      <c:valAx>
        <c:axId val="146573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382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683311</c:v>
                </c:pt>
                <c:pt idx="2">
                  <c:v>1355992</c:v>
                </c:pt>
                <c:pt idx="3">
                  <c:v>1112639</c:v>
                </c:pt>
                <c:pt idx="4">
                  <c:v>23468428</c:v>
                </c:pt>
                <c:pt idx="5">
                  <c:v>1230395</c:v>
                </c:pt>
                <c:pt idx="6">
                  <c:v>3955007</c:v>
                </c:pt>
                <c:pt idx="7">
                  <c:v>16214044</c:v>
                </c:pt>
                <c:pt idx="8">
                  <c:v>8153955</c:v>
                </c:pt>
                <c:pt idx="9">
                  <c:v>8696537</c:v>
                </c:pt>
                <c:pt idx="10">
                  <c:v>4421144</c:v>
                </c:pt>
                <c:pt idx="11">
                  <c:v>323679</c:v>
                </c:pt>
                <c:pt idx="12">
                  <c:v>1447564</c:v>
                </c:pt>
                <c:pt idx="13">
                  <c:v>4121360</c:v>
                </c:pt>
                <c:pt idx="14">
                  <c:v>7014691</c:v>
                </c:pt>
                <c:pt idx="15">
                  <c:v>7797341</c:v>
                </c:pt>
                <c:pt idx="16">
                  <c:v>1277660</c:v>
                </c:pt>
                <c:pt idx="17">
                  <c:v>583305</c:v>
                </c:pt>
                <c:pt idx="18">
                  <c:v>130904</c:v>
                </c:pt>
                <c:pt idx="19">
                  <c:v>654558</c:v>
                </c:pt>
                <c:pt idx="20">
                  <c:v>854764</c:v>
                </c:pt>
                <c:pt idx="21">
                  <c:v>3654567</c:v>
                </c:pt>
                <c:pt idx="22">
                  <c:v>1744352</c:v>
                </c:pt>
                <c:pt idx="23">
                  <c:v>1075143</c:v>
                </c:pt>
                <c:pt idx="24">
                  <c:v>7081488</c:v>
                </c:pt>
                <c:pt idx="25">
                  <c:v>19046609</c:v>
                </c:pt>
                <c:pt idx="26">
                  <c:v>1185621</c:v>
                </c:pt>
                <c:pt idx="27">
                  <c:v>356621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3672992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3221339</c:v>
                </c:pt>
                <c:pt idx="22">
                  <c:v>1846391</c:v>
                </c:pt>
                <c:pt idx="23">
                  <c:v>1014995</c:v>
                </c:pt>
                <c:pt idx="24">
                  <c:v>8147313</c:v>
                </c:pt>
                <c:pt idx="25">
                  <c:v>19265569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546631"/>
        <c:axId val="64756266"/>
      </c:barChart>
      <c:catAx>
        <c:axId val="435466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56266"/>
        <c:crosses val="autoZero"/>
        <c:auto val="1"/>
        <c:lblAlgn val="ctr"/>
        <c:lblOffset val="100"/>
        <c:noMultiLvlLbl val="0"/>
      </c:catAx>
      <c:valAx>
        <c:axId val="647562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466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129401947</c:v>
                </c:pt>
                <c:pt idx="5">
                  <c:v>5670942</c:v>
                </c:pt>
                <c:pt idx="6">
                  <c:v>49330357</c:v>
                </c:pt>
                <c:pt idx="7">
                  <c:v>72042897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95373610</c:v>
                </c:pt>
                <c:pt idx="16">
                  <c:v>12092879</c:v>
                </c:pt>
                <c:pt idx="17">
                  <c:v>840694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6375816</c:v>
                </c:pt>
                <c:pt idx="23">
                  <c:v>1348976</c:v>
                </c:pt>
                <c:pt idx="24">
                  <c:v>10114319</c:v>
                </c:pt>
                <c:pt idx="25">
                  <c:v>65508891</c:v>
                </c:pt>
                <c:pt idx="26">
                  <c:v>9903762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51970414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97646"/>
        <c:axId val="59733719"/>
      </c:barChart>
      <c:catAx>
        <c:axId val="582976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33719"/>
        <c:crosses val="autoZero"/>
        <c:auto val="1"/>
        <c:lblAlgn val="ctr"/>
        <c:lblOffset val="100"/>
        <c:noMultiLvlLbl val="0"/>
      </c:catAx>
      <c:valAx>
        <c:axId val="597337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976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820624"/>
        <c:axId val="48418312"/>
      </c:barChart>
      <c:catAx>
        <c:axId val="46820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18312"/>
        <c:crosses val="autoZero"/>
        <c:auto val="1"/>
        <c:lblAlgn val="ctr"/>
        <c:lblOffset val="100"/>
        <c:noMultiLvlLbl val="0"/>
      </c:catAx>
      <c:valAx>
        <c:axId val="484183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206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36886</c:v>
                </c:pt>
                <c:pt idx="2">
                  <c:v>86017</c:v>
                </c:pt>
                <c:pt idx="3">
                  <c:v>0</c:v>
                </c:pt>
                <c:pt idx="4">
                  <c:v>1002193</c:v>
                </c:pt>
                <c:pt idx="5">
                  <c:v>49919</c:v>
                </c:pt>
                <c:pt idx="6">
                  <c:v>997233</c:v>
                </c:pt>
                <c:pt idx="7">
                  <c:v>564310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1205537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2014365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1025263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211473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665894"/>
        <c:axId val="40762230"/>
      </c:barChart>
      <c:catAx>
        <c:axId val="606658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62230"/>
        <c:crosses val="autoZero"/>
        <c:auto val="1"/>
        <c:lblAlgn val="ctr"/>
        <c:lblOffset val="100"/>
        <c:noMultiLvlLbl val="0"/>
      </c:catAx>
      <c:valAx>
        <c:axId val="407622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658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29396</c:v>
                </c:pt>
                <c:pt idx="2">
                  <c:v>85662</c:v>
                </c:pt>
                <c:pt idx="3">
                  <c:v>0</c:v>
                </c:pt>
                <c:pt idx="4">
                  <c:v>1002193</c:v>
                </c:pt>
                <c:pt idx="5">
                  <c:v>8442</c:v>
                </c:pt>
                <c:pt idx="6">
                  <c:v>846069</c:v>
                </c:pt>
                <c:pt idx="7">
                  <c:v>213026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860162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145865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24002"/>
        <c:axId val="66703909"/>
      </c:barChart>
      <c:catAx>
        <c:axId val="52240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03909"/>
        <c:crosses val="autoZero"/>
        <c:auto val="1"/>
        <c:lblAlgn val="ctr"/>
        <c:lblOffset val="100"/>
        <c:noMultiLvlLbl val="0"/>
      </c:catAx>
      <c:valAx>
        <c:axId val="667039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40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351284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916448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698853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91054"/>
        <c:axId val="2194587"/>
      </c:barChart>
      <c:catAx>
        <c:axId val="409910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4587"/>
        <c:crosses val="autoZero"/>
        <c:auto val="1"/>
        <c:lblAlgn val="ctr"/>
        <c:lblOffset val="100"/>
        <c:noMultiLvlLbl val="0"/>
      </c:catAx>
      <c:valAx>
        <c:axId val="21945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910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12999</c:v>
                </c:pt>
                <c:pt idx="2">
                  <c:v>27719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199110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194120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42830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298975"/>
        <c:axId val="13884275"/>
      </c:barChart>
      <c:catAx>
        <c:axId val="332989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84275"/>
        <c:crosses val="autoZero"/>
        <c:auto val="1"/>
        <c:lblAlgn val="ctr"/>
        <c:lblOffset val="100"/>
        <c:noMultiLvlLbl val="0"/>
      </c:catAx>
      <c:valAx>
        <c:axId val="138842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989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1339</c:v>
                </c:pt>
                <c:pt idx="3">
                  <c:v>0</c:v>
                </c:pt>
                <c:pt idx="4">
                  <c:v>1303</c:v>
                </c:pt>
                <c:pt idx="5">
                  <c:v>7095</c:v>
                </c:pt>
                <c:pt idx="6">
                  <c:v>27081</c:v>
                </c:pt>
                <c:pt idx="7">
                  <c:v>168545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129598</c:v>
                </c:pt>
                <c:pt idx="16">
                  <c:v>37164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21406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116529</c:v>
                </c:pt>
                <c:pt idx="26">
                  <c:v>162492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31211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136279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54337"/>
        <c:axId val="24968763"/>
      </c:barChart>
      <c:catAx>
        <c:axId val="116543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68763"/>
        <c:crosses val="autoZero"/>
        <c:auto val="1"/>
        <c:lblAlgn val="ctr"/>
        <c:lblOffset val="100"/>
        <c:noMultiLvlLbl val="0"/>
      </c:catAx>
      <c:valAx>
        <c:axId val="249687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543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198646</c:v>
                </c:pt>
                <c:pt idx="2">
                  <c:v>219601</c:v>
                </c:pt>
                <c:pt idx="3">
                  <c:v>483076</c:v>
                </c:pt>
                <c:pt idx="4">
                  <c:v>4438731</c:v>
                </c:pt>
                <c:pt idx="5">
                  <c:v>263992</c:v>
                </c:pt>
                <c:pt idx="6">
                  <c:v>53019</c:v>
                </c:pt>
                <c:pt idx="7">
                  <c:v>4344483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444764</c:v>
                </c:pt>
                <c:pt idx="16">
                  <c:v>279114</c:v>
                </c:pt>
                <c:pt idx="17">
                  <c:v>417205</c:v>
                </c:pt>
                <c:pt idx="18">
                  <c:v>0</c:v>
                </c:pt>
                <c:pt idx="19">
                  <c:v>306319</c:v>
                </c:pt>
                <c:pt idx="20">
                  <c:v>570938</c:v>
                </c:pt>
                <c:pt idx="21">
                  <c:v>276555</c:v>
                </c:pt>
                <c:pt idx="22">
                  <c:v>758264</c:v>
                </c:pt>
                <c:pt idx="23">
                  <c:v>534148</c:v>
                </c:pt>
                <c:pt idx="24">
                  <c:v>5211501</c:v>
                </c:pt>
                <c:pt idx="25">
                  <c:v>4168854</c:v>
                </c:pt>
                <c:pt idx="26">
                  <c:v>399978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F-431D-8123-7AD47925F6B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117965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3959821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F-431D-8123-7AD47925F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766695"/>
        <c:axId val="20979618"/>
      </c:barChart>
      <c:catAx>
        <c:axId val="647666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79618"/>
        <c:crosses val="autoZero"/>
        <c:auto val="1"/>
        <c:lblAlgn val="ctr"/>
        <c:lblOffset val="100"/>
        <c:noMultiLvlLbl val="0"/>
      </c:catAx>
      <c:valAx>
        <c:axId val="209796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666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15763</c:v>
                </c:pt>
                <c:pt idx="6">
                  <c:v>30992</c:v>
                </c:pt>
                <c:pt idx="7">
                  <c:v>1677584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699452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6-4180-BE03-CCD7EBA0C73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91558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606221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6-4180-BE03-CCD7EBA0C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17905"/>
        <c:axId val="35434392"/>
      </c:barChart>
      <c:catAx>
        <c:axId val="48179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34392"/>
        <c:crosses val="autoZero"/>
        <c:auto val="1"/>
        <c:lblAlgn val="ctr"/>
        <c:lblOffset val="100"/>
        <c:noMultiLvlLbl val="0"/>
      </c:catAx>
      <c:valAx>
        <c:axId val="354343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79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140730</c:v>
                </c:pt>
                <c:pt idx="2">
                  <c:v>50774</c:v>
                </c:pt>
                <c:pt idx="3">
                  <c:v>385293</c:v>
                </c:pt>
                <c:pt idx="4">
                  <c:v>36054</c:v>
                </c:pt>
                <c:pt idx="5">
                  <c:v>233213</c:v>
                </c:pt>
                <c:pt idx="6">
                  <c:v>21340</c:v>
                </c:pt>
                <c:pt idx="7">
                  <c:v>650554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314830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478129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E-48B6-A2DF-6F019AC7EC9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627038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E-48B6-A2DF-6F019AC7E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08345"/>
        <c:axId val="24372805"/>
      </c:barChart>
      <c:catAx>
        <c:axId val="465083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72805"/>
        <c:crosses val="autoZero"/>
        <c:auto val="1"/>
        <c:lblAlgn val="ctr"/>
        <c:lblOffset val="100"/>
        <c:noMultiLvlLbl val="0"/>
      </c:catAx>
      <c:valAx>
        <c:axId val="243728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083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7225017</c:v>
                </c:pt>
                <c:pt idx="5">
                  <c:v>145370</c:v>
                </c:pt>
                <c:pt idx="6">
                  <c:v>332546</c:v>
                </c:pt>
                <c:pt idx="7">
                  <c:v>3206772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530567</c:v>
                </c:pt>
                <c:pt idx="13">
                  <c:v>401030</c:v>
                </c:pt>
                <c:pt idx="14">
                  <c:v>5357116</c:v>
                </c:pt>
                <c:pt idx="15">
                  <c:v>2531191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998860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309289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1006074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948216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765495"/>
        <c:axId val="59697425"/>
      </c:barChart>
      <c:catAx>
        <c:axId val="347654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97425"/>
        <c:crosses val="autoZero"/>
        <c:auto val="1"/>
        <c:lblAlgn val="ctr"/>
        <c:lblOffset val="100"/>
        <c:noMultiLvlLbl val="0"/>
      </c:catAx>
      <c:valAx>
        <c:axId val="596974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654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156795</c:v>
                </c:pt>
                <c:pt idx="3">
                  <c:v>15982</c:v>
                </c:pt>
                <c:pt idx="4">
                  <c:v>1481736</c:v>
                </c:pt>
                <c:pt idx="5">
                  <c:v>15016</c:v>
                </c:pt>
                <c:pt idx="6">
                  <c:v>687</c:v>
                </c:pt>
                <c:pt idx="7">
                  <c:v>2016345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102853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328110</c:v>
                </c:pt>
                <c:pt idx="21">
                  <c:v>136445</c:v>
                </c:pt>
                <c:pt idx="22">
                  <c:v>229015</c:v>
                </c:pt>
                <c:pt idx="23">
                  <c:v>45649</c:v>
                </c:pt>
                <c:pt idx="24">
                  <c:v>240362</c:v>
                </c:pt>
                <c:pt idx="25">
                  <c:v>2979071</c:v>
                </c:pt>
                <c:pt idx="26">
                  <c:v>383105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F-40B3-A7E2-7AE393B3207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2726562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F-40B3-A7E2-7AE393B32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263854"/>
        <c:axId val="1288832"/>
      </c:barChart>
      <c:catAx>
        <c:axId val="322638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8832"/>
        <c:crosses val="autoZero"/>
        <c:auto val="1"/>
        <c:lblAlgn val="ctr"/>
        <c:lblOffset val="100"/>
        <c:noMultiLvlLbl val="0"/>
      </c:catAx>
      <c:valAx>
        <c:axId val="12888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638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124707</c:v>
                </c:pt>
                <c:pt idx="2">
                  <c:v>863762</c:v>
                </c:pt>
                <c:pt idx="3">
                  <c:v>581168</c:v>
                </c:pt>
                <c:pt idx="4">
                  <c:v>2180733</c:v>
                </c:pt>
                <c:pt idx="5">
                  <c:v>226723</c:v>
                </c:pt>
                <c:pt idx="6">
                  <c:v>1066</c:v>
                </c:pt>
                <c:pt idx="7">
                  <c:v>2910917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386547</c:v>
                </c:pt>
                <c:pt idx="13">
                  <c:v>870770</c:v>
                </c:pt>
                <c:pt idx="14">
                  <c:v>1333038</c:v>
                </c:pt>
                <c:pt idx="15">
                  <c:v>100530</c:v>
                </c:pt>
                <c:pt idx="16">
                  <c:v>104882</c:v>
                </c:pt>
                <c:pt idx="17">
                  <c:v>143576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145692</c:v>
                </c:pt>
                <c:pt idx="22">
                  <c:v>704874</c:v>
                </c:pt>
                <c:pt idx="23">
                  <c:v>182531</c:v>
                </c:pt>
                <c:pt idx="24">
                  <c:v>838974</c:v>
                </c:pt>
                <c:pt idx="25">
                  <c:v>3626894</c:v>
                </c:pt>
                <c:pt idx="26">
                  <c:v>457316</c:v>
                </c:pt>
                <c:pt idx="27">
                  <c:v>80663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FD1-BD59-1285B7919A5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169162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3446732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F-4FD1-BD59-1285B7919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31209"/>
        <c:axId val="58184038"/>
      </c:barChart>
      <c:catAx>
        <c:axId val="321312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84038"/>
        <c:crosses val="autoZero"/>
        <c:auto val="1"/>
        <c:lblAlgn val="ctr"/>
        <c:lblOffset val="100"/>
        <c:noMultiLvlLbl val="0"/>
      </c:catAx>
      <c:valAx>
        <c:axId val="581840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312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735593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54968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101458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3-40F2-B041-A4333A87708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135404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3-40F2-B041-A4333A877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246529"/>
        <c:axId val="49410451"/>
      </c:barChart>
      <c:catAx>
        <c:axId val="372465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10451"/>
        <c:crosses val="autoZero"/>
        <c:auto val="1"/>
        <c:lblAlgn val="ctr"/>
        <c:lblOffset val="100"/>
        <c:noMultiLvlLbl val="0"/>
      </c:catAx>
      <c:valAx>
        <c:axId val="494104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465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2259</c:v>
                </c:pt>
                <c:pt idx="22">
                  <c:v>295917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8-40D6-85A3-3376658E3F2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8-40D6-85A3-3376658E3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85928"/>
        <c:axId val="33602381"/>
      </c:barChart>
      <c:catAx>
        <c:axId val="50985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02381"/>
        <c:crosses val="autoZero"/>
        <c:auto val="1"/>
        <c:lblAlgn val="ctr"/>
        <c:lblOffset val="100"/>
        <c:noMultiLvlLbl val="0"/>
      </c:catAx>
      <c:valAx>
        <c:axId val="336023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859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29936</c:v>
                </c:pt>
                <c:pt idx="2">
                  <c:v>120436</c:v>
                </c:pt>
                <c:pt idx="3">
                  <c:v>279296</c:v>
                </c:pt>
                <c:pt idx="4">
                  <c:v>1440000</c:v>
                </c:pt>
                <c:pt idx="5">
                  <c:v>51713</c:v>
                </c:pt>
                <c:pt idx="6">
                  <c:v>1066</c:v>
                </c:pt>
                <c:pt idx="7">
                  <c:v>2529743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132805</c:v>
                </c:pt>
                <c:pt idx="13">
                  <c:v>216961</c:v>
                </c:pt>
                <c:pt idx="14">
                  <c:v>57658</c:v>
                </c:pt>
                <c:pt idx="15">
                  <c:v>45553</c:v>
                </c:pt>
                <c:pt idx="16">
                  <c:v>31275</c:v>
                </c:pt>
                <c:pt idx="17">
                  <c:v>140980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41975</c:v>
                </c:pt>
                <c:pt idx="22">
                  <c:v>406653</c:v>
                </c:pt>
                <c:pt idx="23">
                  <c:v>65197</c:v>
                </c:pt>
                <c:pt idx="24">
                  <c:v>184295</c:v>
                </c:pt>
                <c:pt idx="25">
                  <c:v>3453118</c:v>
                </c:pt>
                <c:pt idx="26">
                  <c:v>457316</c:v>
                </c:pt>
                <c:pt idx="27">
                  <c:v>66041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5-497B-8518-5F93EB2C027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33758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3265919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5-497B-8518-5F93EB2C0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71537"/>
        <c:axId val="63170156"/>
      </c:barChart>
      <c:catAx>
        <c:axId val="635715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70156"/>
        <c:crosses val="autoZero"/>
        <c:auto val="1"/>
        <c:lblAlgn val="ctr"/>
        <c:lblOffset val="100"/>
        <c:noMultiLvlLbl val="0"/>
      </c:catAx>
      <c:valAx>
        <c:axId val="631701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715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42897056.534999996</c:v>
              </c:pt>
              <c:pt idx="1">
                <c:v>43897965.849000007</c:v>
              </c:pt>
              <c:pt idx="2">
                <c:v>47753818.350000001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4A-42A2-B643-AAB144D48B8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46004122.103999987</c:v>
              </c:pt>
              <c:pt idx="1">
                <c:v>42980338.32599999</c:v>
              </c:pt>
              <c:pt idx="2">
                <c:v>47309913.627999991</c:v>
              </c:pt>
              <c:pt idx="3">
                <c:v>49273623.273000002</c:v>
              </c:pt>
              <c:pt idx="4">
                <c:v>51033307.576000012</c:v>
              </c:pt>
              <c:pt idx="5">
                <c:v>47398518.658999987</c:v>
              </c:pt>
              <c:pt idx="6">
                <c:v>47219058.505000003</c:v>
              </c:pt>
              <c:pt idx="7">
                <c:v>46381237.684</c:v>
              </c:pt>
              <c:pt idx="8">
                <c:v>45155163.909999996</c:v>
              </c:pt>
              <c:pt idx="9">
                <c:v>46060509.814000003</c:v>
              </c:pt>
              <c:pt idx="10">
                <c:v>44745612.373999998</c:v>
              </c:pt>
              <c:pt idx="11">
                <c:v>44560491.150999993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4A-42A2-B643-AAB144D48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84844"/>
        <c:axId val="3659387"/>
      </c:lineChart>
      <c:catAx>
        <c:axId val="662848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9387"/>
        <c:crosses val="autoZero"/>
        <c:auto val="1"/>
        <c:lblAlgn val="ctr"/>
        <c:lblOffset val="100"/>
        <c:noMultiLvlLbl val="0"/>
      </c:catAx>
      <c:valAx>
        <c:axId val="36593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848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14053954</c:v>
              </c:pt>
              <c:pt idx="1">
                <c:v>13793685</c:v>
              </c:pt>
              <c:pt idx="2">
                <c:v>15214750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5F-41AE-BFC0-7EFE97ACE3B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15735939</c:v>
              </c:pt>
              <c:pt idx="1">
                <c:v>14243199</c:v>
              </c:pt>
              <c:pt idx="2">
                <c:v>15156590</c:v>
              </c:pt>
              <c:pt idx="3">
                <c:v>15925805</c:v>
              </c:pt>
              <c:pt idx="4">
                <c:v>16020067</c:v>
              </c:pt>
              <c:pt idx="5">
                <c:v>15020904</c:v>
              </c:pt>
              <c:pt idx="6">
                <c:v>14933328</c:v>
              </c:pt>
              <c:pt idx="7">
                <c:v>15271266</c:v>
              </c:pt>
              <c:pt idx="8">
                <c:v>13888304</c:v>
              </c:pt>
              <c:pt idx="9">
                <c:v>13960470</c:v>
              </c:pt>
              <c:pt idx="10">
                <c:v>14450808</c:v>
              </c:pt>
              <c:pt idx="11">
                <c:v>14644178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5F-41AE-BFC0-7EFE97AC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2366"/>
        <c:axId val="51410376"/>
      </c:lineChart>
      <c:catAx>
        <c:axId val="146123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10376"/>
        <c:crosses val="autoZero"/>
        <c:auto val="1"/>
        <c:lblAlgn val="ctr"/>
        <c:lblOffset val="100"/>
        <c:noMultiLvlLbl val="0"/>
      </c:catAx>
      <c:valAx>
        <c:axId val="514103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1236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6173584</c:v>
              </c:pt>
              <c:pt idx="1">
                <c:v>6797928</c:v>
              </c:pt>
              <c:pt idx="2">
                <c:v>7357790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1A-42E2-942B-EB7C59CF170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6125875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6863645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7070846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1A-42E2-942B-EB7C59CF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21615"/>
        <c:axId val="43233911"/>
      </c:lineChart>
      <c:catAx>
        <c:axId val="232216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33911"/>
        <c:crosses val="autoZero"/>
        <c:auto val="1"/>
        <c:lblAlgn val="ctr"/>
        <c:lblOffset val="100"/>
        <c:noMultiLvlLbl val="0"/>
      </c:catAx>
      <c:valAx>
        <c:axId val="432339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216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21534777</c:v>
              </c:pt>
              <c:pt idx="1">
                <c:v>21957005</c:v>
              </c:pt>
              <c:pt idx="2">
                <c:v>24003565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6A-498C-867D-05D3BE4170C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21337150</c:v>
              </c:pt>
              <c:pt idx="1">
                <c:v>21447600</c:v>
              </c:pt>
              <c:pt idx="2">
                <c:v>24358777</c:v>
              </c:pt>
              <c:pt idx="3">
                <c:v>24880927</c:v>
              </c:pt>
              <c:pt idx="4">
                <c:v>25881802</c:v>
              </c:pt>
              <c:pt idx="5">
                <c:v>24180885</c:v>
              </c:pt>
              <c:pt idx="6">
                <c:v>23760526</c:v>
              </c:pt>
              <c:pt idx="7">
                <c:v>22580520</c:v>
              </c:pt>
              <c:pt idx="8">
                <c:v>22603787</c:v>
              </c:pt>
              <c:pt idx="9">
                <c:v>23654678</c:v>
              </c:pt>
              <c:pt idx="10">
                <c:v>21955315</c:v>
              </c:pt>
              <c:pt idx="11">
                <c:v>21895423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6A-498C-867D-05D3BE417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757249"/>
        <c:axId val="13864983"/>
      </c:lineChart>
      <c:catAx>
        <c:axId val="437572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64983"/>
        <c:crosses val="autoZero"/>
        <c:auto val="1"/>
        <c:lblAlgn val="ctr"/>
        <c:lblOffset val="100"/>
        <c:noMultiLvlLbl val="0"/>
      </c:catAx>
      <c:valAx>
        <c:axId val="138649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572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14921964</c:v>
              </c:pt>
              <c:pt idx="1">
                <c:v>14837564</c:v>
              </c:pt>
              <c:pt idx="2">
                <c:v>15993823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B4-4236-A4E5-0F543E36903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14778275</c:v>
              </c:pt>
              <c:pt idx="1">
                <c:v>14830176</c:v>
              </c:pt>
              <c:pt idx="2">
                <c:v>16940133</c:v>
              </c:pt>
              <c:pt idx="3">
                <c:v>17162680</c:v>
              </c:pt>
              <c:pt idx="4">
                <c:v>17631719</c:v>
              </c:pt>
              <c:pt idx="5">
                <c:v>16961966</c:v>
              </c:pt>
              <c:pt idx="6">
                <c:v>16360396</c:v>
              </c:pt>
              <c:pt idx="7">
                <c:v>16249232</c:v>
              </c:pt>
              <c:pt idx="8">
                <c:v>15638735</c:v>
              </c:pt>
              <c:pt idx="9">
                <c:v>16240325</c:v>
              </c:pt>
              <c:pt idx="10">
                <c:v>14916037</c:v>
              </c:pt>
              <c:pt idx="11">
                <c:v>15280104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B4-4236-A4E5-0F543E36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130"/>
        <c:axId val="40659285"/>
      </c:lineChart>
      <c:catAx>
        <c:axId val="22711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59285"/>
        <c:crosses val="autoZero"/>
        <c:auto val="1"/>
        <c:lblAlgn val="ctr"/>
        <c:lblOffset val="100"/>
        <c:noMultiLvlLbl val="0"/>
      </c:catAx>
      <c:valAx>
        <c:axId val="406592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113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317916</c:v>
                </c:pt>
                <c:pt idx="2">
                  <c:v>915405</c:v>
                </c:pt>
                <c:pt idx="3">
                  <c:v>668814</c:v>
                </c:pt>
                <c:pt idx="4">
                  <c:v>86099</c:v>
                </c:pt>
                <c:pt idx="5">
                  <c:v>470133</c:v>
                </c:pt>
                <c:pt idx="6">
                  <c:v>95205</c:v>
                </c:pt>
                <c:pt idx="7">
                  <c:v>991019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111391</c:v>
                </c:pt>
                <c:pt idx="16">
                  <c:v>297517</c:v>
                </c:pt>
                <c:pt idx="17">
                  <c:v>317426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115324</c:v>
                </c:pt>
                <c:pt idx="22">
                  <c:v>774046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747568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456253"/>
        <c:axId val="44402176"/>
      </c:barChart>
      <c:catAx>
        <c:axId val="624562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02176"/>
        <c:crosses val="autoZero"/>
        <c:auto val="1"/>
        <c:lblAlgn val="ctr"/>
        <c:lblOffset val="100"/>
        <c:noMultiLvlLbl val="0"/>
      </c:catAx>
      <c:valAx>
        <c:axId val="444021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562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1409342.5</c:v>
              </c:pt>
              <c:pt idx="1">
                <c:v>1416470</c:v>
              </c:pt>
              <c:pt idx="2">
                <c:v>1498501.25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88-4AF3-B158-C014B624101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1366957.5</c:v>
              </c:pt>
              <c:pt idx="1">
                <c:v>1383318.5</c:v>
              </c:pt>
              <c:pt idx="2">
                <c:v>1552253.25</c:v>
              </c:pt>
              <c:pt idx="3">
                <c:v>1586521</c:v>
              </c:pt>
              <c:pt idx="4">
                <c:v>1653202.25</c:v>
              </c:pt>
              <c:pt idx="5">
                <c:v>1600477.5</c:v>
              </c:pt>
              <c:pt idx="6">
                <c:v>1538308.25</c:v>
              </c:pt>
              <c:pt idx="7">
                <c:v>1548664.75</c:v>
              </c:pt>
              <c:pt idx="8">
                <c:v>1499530.5</c:v>
              </c:pt>
              <c:pt idx="9">
                <c:v>1544506</c:v>
              </c:pt>
              <c:pt idx="10">
                <c:v>1426811.5</c:v>
              </c:pt>
              <c:pt idx="11">
                <c:v>1431666.5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88-4AF3-B158-C014B624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78160"/>
        <c:axId val="25304262"/>
      </c:lineChart>
      <c:catAx>
        <c:axId val="508781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04262"/>
        <c:crosses val="autoZero"/>
        <c:auto val="1"/>
        <c:lblAlgn val="ctr"/>
        <c:lblOffset val="100"/>
        <c:noMultiLvlLbl val="0"/>
      </c:catAx>
      <c:valAx>
        <c:axId val="2530426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7816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-6.7538851452832116E-2</c:v>
              </c:pt>
              <c:pt idx="1">
                <c:v>-2.4604723514869638E-2</c:v>
              </c:pt>
              <c:pt idx="2">
                <c:v>-1.280708272857389E-2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8C-4C5B-A5BF-D710595D513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4.270768042050066E-2</c:v>
              </c:pt>
              <c:pt idx="1">
                <c:v>2.7319115503074309E-2</c:v>
              </c:pt>
              <c:pt idx="2">
                <c:v>1.6331825792647029E-2</c:v>
              </c:pt>
              <c:pt idx="3">
                <c:v>2.500925288840361E-2</c:v>
              </c:pt>
              <c:pt idx="4">
                <c:v>3.6416866848597351E-2</c:v>
              </c:pt>
              <c:pt idx="5">
                <c:v>3.6160032460897717E-2</c:v>
              </c:pt>
              <c:pt idx="6">
                <c:v>3.3149727920558807E-2</c:v>
              </c:pt>
              <c:pt idx="7">
                <c:v>3.3424930009859022E-2</c:v>
              </c:pt>
              <c:pt idx="8">
                <c:v>3.2499425430788431E-2</c:v>
              </c:pt>
              <c:pt idx="9">
                <c:v>3.1243412726906779E-2</c:v>
              </c:pt>
              <c:pt idx="10">
                <c:v>2.7840809325707649E-2</c:v>
              </c:pt>
              <c:pt idx="11">
                <c:v>2.768386347683505E-2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8C-4C5B-A5BF-D710595D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945497"/>
        <c:axId val="44638499"/>
      </c:lineChart>
      <c:catAx>
        <c:axId val="659454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38499"/>
        <c:crosses val="autoZero"/>
        <c:auto val="1"/>
        <c:lblAlgn val="ctr"/>
        <c:lblOffset val="100"/>
        <c:noMultiLvlLbl val="0"/>
      </c:catAx>
      <c:valAx>
        <c:axId val="446384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454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-0.1068881240579288</c:v>
              </c:pt>
              <c:pt idx="1">
                <c:v>-7.1099409195821472E-2</c:v>
              </c:pt>
              <c:pt idx="2">
                <c:v>-4.5935649913523058E-2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4E-41B3-B5F9-B046932650E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6.3206363371506979E-2</c:v>
              </c:pt>
              <c:pt idx="1">
                <c:v>1.9084451726828489E-2</c:v>
              </c:pt>
              <c:pt idx="2">
                <c:v>1.7386651182773161E-2</c:v>
              </c:pt>
              <c:pt idx="3">
                <c:v>1.556259882297817E-2</c:v>
              </c:pt>
              <c:pt idx="4">
                <c:v>3.6322873644855758E-2</c:v>
              </c:pt>
              <c:pt idx="5">
                <c:v>4.8758425622514652E-2</c:v>
              </c:pt>
              <c:pt idx="6">
                <c:v>4.2185502923354663E-2</c:v>
              </c:pt>
              <c:pt idx="7">
                <c:v>4.1594678667911562E-2</c:v>
              </c:pt>
              <c:pt idx="8">
                <c:v>3.655259766072616E-2</c:v>
              </c:pt>
              <c:pt idx="9">
                <c:v>2.927310284161155E-2</c:v>
              </c:pt>
              <c:pt idx="10">
                <c:v>2.6357397037304549E-2</c:v>
              </c:pt>
              <c:pt idx="11">
                <c:v>2.57239520709216E-2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4E-41B3-B5F9-B04693265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682374"/>
        <c:axId val="3841464"/>
      </c:lineChart>
      <c:catAx>
        <c:axId val="296823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1464"/>
        <c:crosses val="autoZero"/>
        <c:auto val="1"/>
        <c:lblAlgn val="ctr"/>
        <c:lblOffset val="100"/>
        <c:noMultiLvlLbl val="0"/>
      </c:catAx>
      <c:valAx>
        <c:axId val="38414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823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-0.18466787042133881</c:v>
              </c:pt>
              <c:pt idx="1">
                <c:v>-5.3018019981253883E-2</c:v>
              </c:pt>
              <c:pt idx="2">
                <c:v>9.7718028488791298E-4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28-45E9-9624-BF83CDDFE46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-0.1010350697508485</c:v>
              </c:pt>
              <c:pt idx="2">
                <c:v>-0.13743599187409819</c:v>
              </c:pt>
              <c:pt idx="3">
                <c:v>-0.12610322632883769</c:v>
              </c:pt>
              <c:pt idx="4">
                <c:v>-9.3160488211424419E-2</c:v>
              </c:pt>
              <c:pt idx="5">
                <c:v>-0.11078147764429749</c:v>
              </c:pt>
              <c:pt idx="6">
                <c:v>-9.8842979853659862E-2</c:v>
              </c:pt>
              <c:pt idx="7">
                <c:v>-9.1471228619472433E-2</c:v>
              </c:pt>
              <c:pt idx="8">
                <c:v>-8.1574499676009493E-2</c:v>
              </c:pt>
              <c:pt idx="9">
                <c:v>-7.4952142908709996E-2</c:v>
              </c:pt>
              <c:pt idx="10">
                <c:v>-6.7229995797726594E-2</c:v>
              </c:pt>
              <c:pt idx="11">
                <c:v>-6.4001703509931951E-2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28-45E9-9624-BF83CDDFE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574675"/>
        <c:axId val="63411813"/>
      </c:lineChart>
      <c:catAx>
        <c:axId val="635746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11813"/>
        <c:crosses val="autoZero"/>
        <c:auto val="1"/>
        <c:lblAlgn val="ctr"/>
        <c:lblOffset val="100"/>
        <c:noMultiLvlLbl val="0"/>
      </c:catAx>
      <c:valAx>
        <c:axId val="634118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746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9.2621085758874955E-3</c:v>
              </c:pt>
              <c:pt idx="1">
                <c:v>1.6525327365474851E-2</c:v>
              </c:pt>
              <c:pt idx="2">
                <c:v>5.2398200648589022E-3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B7-4A29-A5AE-40CF50BC375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6.6984844641208019E-2</c:v>
              </c:pt>
              <c:pt idx="1">
                <c:v>7.4753465286918175E-2</c:v>
              </c:pt>
              <c:pt idx="2">
                <c:v>7.1103754479288517E-2</c:v>
              </c:pt>
              <c:pt idx="3">
                <c:v>8.3458786890533654E-2</c:v>
              </c:pt>
              <c:pt idx="4">
                <c:v>8.0286786172296898E-2</c:v>
              </c:pt>
              <c:pt idx="5">
                <c:v>7.8414140856942094E-2</c:v>
              </c:pt>
              <c:pt idx="6">
                <c:v>7.2292612022388125E-2</c:v>
              </c:pt>
              <c:pt idx="7">
                <c:v>7.1180933625908382E-2</c:v>
              </c:pt>
              <c:pt idx="8">
                <c:v>6.9415336852544973E-2</c:v>
              </c:pt>
              <c:pt idx="9">
                <c:v>6.9030296656973578E-2</c:v>
              </c:pt>
              <c:pt idx="10">
                <c:v>6.1478288189287029E-2</c:v>
              </c:pt>
              <c:pt idx="11">
                <c:v>6.1066608823379109E-2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8B7-4A29-A5AE-40CF50BC3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50655"/>
        <c:axId val="20871149"/>
      </c:lineChart>
      <c:catAx>
        <c:axId val="621506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71149"/>
        <c:crosses val="autoZero"/>
        <c:auto val="1"/>
        <c:lblAlgn val="ctr"/>
        <c:lblOffset val="100"/>
        <c:noMultiLvlLbl val="0"/>
      </c:catAx>
      <c:valAx>
        <c:axId val="208711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506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9.7229886438030544E-3</c:v>
              </c:pt>
              <c:pt idx="1">
                <c:v>5.1024959056453767E-3</c:v>
              </c:pt>
              <c:pt idx="2">
                <c:v>-1.7083935356658749E-2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D6-419B-84D1-D716478EA5D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7.057437151470336E-2</c:v>
              </c:pt>
              <c:pt idx="1">
                <c:v>9.2179255431930285E-2</c:v>
              </c:pt>
              <c:pt idx="2">
                <c:v>0.1040005096344703</c:v>
              </c:pt>
              <c:pt idx="3">
                <c:v>0.11116883206578131</c:v>
              </c:pt>
              <c:pt idx="4">
                <c:v>0.10534471507652569</c:v>
              </c:pt>
              <c:pt idx="5">
                <c:v>0.109671321403797</c:v>
              </c:pt>
              <c:pt idx="6">
                <c:v>0.10060593566374169</c:v>
              </c:pt>
              <c:pt idx="7">
                <c:v>9.9495533878635189E-2</c:v>
              </c:pt>
              <c:pt idx="8">
                <c:v>9.6430659072580305E-2</c:v>
              </c:pt>
              <c:pt idx="9">
                <c:v>9.3142555490484558E-2</c:v>
              </c:pt>
              <c:pt idx="10">
                <c:v>8.3148807310545525E-2</c:v>
              </c:pt>
              <c:pt idx="11">
                <c:v>7.9861250511205739E-2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D6-419B-84D1-D716478EA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4663"/>
        <c:axId val="2550238"/>
      </c:lineChart>
      <c:catAx>
        <c:axId val="904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0238"/>
        <c:crosses val="autoZero"/>
        <c:auto val="1"/>
        <c:lblAlgn val="ctr"/>
        <c:lblOffset val="100"/>
        <c:noMultiLvlLbl val="0"/>
      </c:catAx>
      <c:valAx>
        <c:axId val="255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6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3.1006816232399311E-2</c:v>
              </c:pt>
              <c:pt idx="1">
                <c:v>2.7465061688354279E-2</c:v>
              </c:pt>
              <c:pt idx="2">
                <c:v>5.0631846372688472E-3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98-4AD9-8C73-42B4C1CDD01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7.5227986687052217E-2</c:v>
              </c:pt>
              <c:pt idx="1">
                <c:v>0.10116873326954549</c:v>
              </c:pt>
              <c:pt idx="2">
                <c:v>0.111471789830057</c:v>
              </c:pt>
              <c:pt idx="3">
                <c:v>0.12505761715918881</c:v>
              </c:pt>
              <c:pt idx="4">
                <c:v>0.12427126794532969</c:v>
              </c:pt>
              <c:pt idx="5">
                <c:v>0.1299292308860687</c:v>
              </c:pt>
              <c:pt idx="6">
                <c:v>0.12058714002604699</c:v>
              </c:pt>
              <c:pt idx="7">
                <c:v>0.1190080461880645</c:v>
              </c:pt>
              <c:pt idx="8">
                <c:v>0.1194249291748901</c:v>
              </c:pt>
              <c:pt idx="9">
                <c:v>0.11832469116727171</c:v>
              </c:pt>
              <c:pt idx="10">
                <c:v>0.110462524132023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198-4AD9-8C73-42B4C1CD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88213"/>
        <c:axId val="29644234"/>
      </c:lineChart>
      <c:catAx>
        <c:axId val="247882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44234"/>
        <c:crosses val="autoZero"/>
        <c:auto val="1"/>
        <c:lblAlgn val="ctr"/>
        <c:lblOffset val="100"/>
        <c:noMultiLvlLbl val="0"/>
      </c:catAx>
      <c:valAx>
        <c:axId val="296442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882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66-4746-A474-D46384C92E8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66-4746-A474-D46384C92E8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6-4746-A474-D46384C92E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6-4746-A474-D46384C92E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66-4746-A474-D46384C92E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6-4746-A474-D46384C92E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66-4746-A474-D46384C92E8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66-4746-A474-D46384C92E8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66-4746-A474-D46384C92E8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66-4746-A474-D46384C92E8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66-4746-A474-D46384C92E8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547.61482958599993</c:v>
              </c:pt>
              <c:pt idx="1">
                <c:v>551.40067224199981</c:v>
              </c:pt>
              <c:pt idx="2">
                <c:v>552.99820521899983</c:v>
              </c:pt>
              <c:pt idx="3">
                <c:v>553.71466312300004</c:v>
              </c:pt>
              <c:pt idx="4">
                <c:v>555.30018422800003</c:v>
              </c:pt>
              <c:pt idx="5">
                <c:v>556.39398577100008</c:v>
              </c:pt>
              <c:pt idx="6">
                <c:v>557.29078187100004</c:v>
              </c:pt>
              <c:pt idx="7">
                <c:v>556.99782715399999</c:v>
              </c:pt>
              <c:pt idx="8">
                <c:v>558.12189700400006</c:v>
              </c:pt>
              <c:pt idx="9">
                <c:v>555.01483143499991</c:v>
              </c:pt>
              <c:pt idx="10">
                <c:v>555.93245895799987</c:v>
              </c:pt>
              <c:pt idx="11">
                <c:v>556.37636368000005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966-4746-A474-D46384C92E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357281"/>
        <c:axId val="26135902"/>
      </c:lineChart>
      <c:catAx>
        <c:axId val="273572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35902"/>
        <c:crosses val="autoZero"/>
        <c:auto val="1"/>
        <c:lblAlgn val="ctr"/>
        <c:lblOffset val="100"/>
        <c:noMultiLvlLbl val="0"/>
      </c:catAx>
      <c:valAx>
        <c:axId val="2613590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572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5-426C-AFE9-34BEB6F3E8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5-426C-AFE9-34BEB6F3E8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5-426C-AFE9-34BEB6F3E8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5-426C-AFE9-34BEB6F3E8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5-426C-AFE9-34BEB6F3E8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5-426C-AFE9-34BEB6F3E8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5-426C-AFE9-34BEB6F3E8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5-426C-AFE9-34BEB6F3E8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5-426C-AFE9-34BEB6F3E86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5-426C-AFE9-34BEB6F3E86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5-426C-AFE9-34BEB6F3E86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175.691171</c:v>
              </c:pt>
              <c:pt idx="1">
                <c:v>177.45714899999999</c:v>
              </c:pt>
              <c:pt idx="2">
                <c:v>179.03744699999999</c:v>
              </c:pt>
              <c:pt idx="3">
                <c:v>179.08804499999999</c:v>
              </c:pt>
              <c:pt idx="4">
                <c:v>179.63962599999999</c:v>
              </c:pt>
              <c:pt idx="5">
                <c:v>179.5582</c:v>
              </c:pt>
              <c:pt idx="6">
                <c:v>179.02597399999999</c:v>
              </c:pt>
              <c:pt idx="7">
                <c:v>178.982643</c:v>
              </c:pt>
              <c:pt idx="8">
                <c:v>179.25085799999999</c:v>
              </c:pt>
              <c:pt idx="9">
                <c:v>177.568873</c:v>
              </c:pt>
              <c:pt idx="10">
                <c:v>177.119359</c:v>
              </c:pt>
              <c:pt idx="11">
                <c:v>177.17751899999999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C5-426C-AFE9-34BEB6F3E8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259000"/>
        <c:axId val="34846638"/>
      </c:lineChart>
      <c:catAx>
        <c:axId val="492590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46638"/>
        <c:crosses val="autoZero"/>
        <c:auto val="1"/>
        <c:lblAlgn val="ctr"/>
        <c:lblOffset val="100"/>
        <c:noMultiLvlLbl val="0"/>
      </c:catAx>
      <c:valAx>
        <c:axId val="348466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590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C74-A555-0D4CDD19D2C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C74-A555-0D4CDD19D2C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C74-A555-0D4CDD19D2C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C74-A555-0D4CDD19D2C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C74-A555-0D4CDD19D2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C74-A555-0D4CDD19D2C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C4-4C74-A555-0D4CDD19D2C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C4-4C74-A555-0D4CDD19D2C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C4-4C74-A555-0D4CDD19D2C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C4-4C74-A555-0D4CDD19D2C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C4-4C74-A555-0D4CDD19D2C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86.606921999999997</c:v>
              </c:pt>
              <c:pt idx="1">
                <c:v>86.941784999999996</c:v>
              </c:pt>
              <c:pt idx="2">
                <c:v>85.319786999999991</c:v>
              </c:pt>
              <c:pt idx="3">
                <c:v>85.154066</c:v>
              </c:pt>
              <c:pt idx="4">
                <c:v>84.871498000000003</c:v>
              </c:pt>
              <c:pt idx="5">
                <c:v>84.880470000000003</c:v>
              </c:pt>
              <c:pt idx="6">
                <c:v>84.804859999999991</c:v>
              </c:pt>
              <c:pt idx="7">
                <c:v>84.929141000000001</c:v>
              </c:pt>
              <c:pt idx="8">
                <c:v>84.751994999999994</c:v>
              </c:pt>
              <c:pt idx="9">
                <c:v>83.353714999999994</c:v>
              </c:pt>
              <c:pt idx="10">
                <c:v>84.025767999999999</c:v>
              </c:pt>
              <c:pt idx="11">
                <c:v>84.771840999999995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C4-4C74-A555-0D4CDD19D2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565961"/>
        <c:axId val="62740816"/>
      </c:lineChart>
      <c:catAx>
        <c:axId val="635659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40816"/>
        <c:crosses val="autoZero"/>
        <c:auto val="1"/>
        <c:lblAlgn val="ctr"/>
        <c:lblOffset val="100"/>
        <c:noMultiLvlLbl val="0"/>
      </c:catAx>
      <c:valAx>
        <c:axId val="627408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659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355861</c:v>
                </c:pt>
                <c:pt idx="2">
                  <c:v>414324</c:v>
                </c:pt>
                <c:pt idx="3">
                  <c:v>301013</c:v>
                </c:pt>
                <c:pt idx="4">
                  <c:v>16157312</c:v>
                </c:pt>
                <c:pt idx="5">
                  <c:v>614892</c:v>
                </c:pt>
                <c:pt idx="6">
                  <c:v>3527256</c:v>
                </c:pt>
                <c:pt idx="7">
                  <c:v>12016253</c:v>
                </c:pt>
                <c:pt idx="8">
                  <c:v>2008535</c:v>
                </c:pt>
                <c:pt idx="9">
                  <c:v>230774</c:v>
                </c:pt>
                <c:pt idx="10">
                  <c:v>299512</c:v>
                </c:pt>
                <c:pt idx="11">
                  <c:v>168719</c:v>
                </c:pt>
                <c:pt idx="12">
                  <c:v>160064</c:v>
                </c:pt>
                <c:pt idx="13">
                  <c:v>381377</c:v>
                </c:pt>
                <c:pt idx="14">
                  <c:v>369284</c:v>
                </c:pt>
                <c:pt idx="15">
                  <c:v>5154759</c:v>
                </c:pt>
                <c:pt idx="16">
                  <c:v>945755</c:v>
                </c:pt>
                <c:pt idx="17">
                  <c:v>265879</c:v>
                </c:pt>
                <c:pt idx="18">
                  <c:v>116370</c:v>
                </c:pt>
                <c:pt idx="19">
                  <c:v>194829</c:v>
                </c:pt>
                <c:pt idx="20">
                  <c:v>578607</c:v>
                </c:pt>
                <c:pt idx="21">
                  <c:v>2540383</c:v>
                </c:pt>
                <c:pt idx="22">
                  <c:v>914842</c:v>
                </c:pt>
                <c:pt idx="23">
                  <c:v>423379</c:v>
                </c:pt>
                <c:pt idx="24">
                  <c:v>494768</c:v>
                </c:pt>
                <c:pt idx="25">
                  <c:v>17460245</c:v>
                </c:pt>
                <c:pt idx="26">
                  <c:v>1116880</c:v>
                </c:pt>
                <c:pt idx="27">
                  <c:v>195364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3283005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2130524</c:v>
                </c:pt>
                <c:pt idx="22">
                  <c:v>881237</c:v>
                </c:pt>
                <c:pt idx="23">
                  <c:v>422308</c:v>
                </c:pt>
                <c:pt idx="24">
                  <c:v>388729</c:v>
                </c:pt>
                <c:pt idx="25">
                  <c:v>17569785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76596"/>
        <c:axId val="10094062"/>
      </c:barChart>
      <c:catAx>
        <c:axId val="201765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94062"/>
        <c:crosses val="autoZero"/>
        <c:auto val="1"/>
        <c:lblAlgn val="ctr"/>
        <c:lblOffset val="100"/>
        <c:noMultiLvlLbl val="0"/>
      </c:catAx>
      <c:valAx>
        <c:axId val="100940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765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B6-4855-BA04-549150E519A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6-4855-BA04-549150E519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6-4855-BA04-549150E519A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6-4855-BA04-549150E519A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6-4855-BA04-549150E519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6-4855-BA04-549150E519A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6-4855-BA04-549150E519A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6-4855-BA04-549150E519A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6-4855-BA04-549150E519A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6-4855-BA04-549150E519A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B6-4855-BA04-549150E519A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269.595619</c:v>
              </c:pt>
              <c:pt idx="1">
                <c:v>271.26975800000002</c:v>
              </c:pt>
              <c:pt idx="2">
                <c:v>272.83848399999999</c:v>
              </c:pt>
              <c:pt idx="3">
                <c:v>273.688219</c:v>
              </c:pt>
              <c:pt idx="4">
                <c:v>275.02820100000002</c:v>
              </c:pt>
              <c:pt idx="5">
                <c:v>276.20498300000003</c:v>
              </c:pt>
              <c:pt idx="6">
                <c:v>277.66135700000001</c:v>
              </c:pt>
              <c:pt idx="7">
                <c:v>277.37106899999998</c:v>
              </c:pt>
              <c:pt idx="8">
                <c:v>278.53739000000002</c:v>
              </c:pt>
              <c:pt idx="9">
                <c:v>278.73501700000003</c:v>
              </c:pt>
              <c:pt idx="10">
                <c:v>279.24442199999999</c:v>
              </c:pt>
              <c:pt idx="11">
                <c:v>278.88920999999999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B6-4855-BA04-549150E519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129151"/>
        <c:axId val="4311706"/>
      </c:lineChart>
      <c:catAx>
        <c:axId val="1312915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1706"/>
        <c:crosses val="autoZero"/>
        <c:auto val="1"/>
        <c:lblAlgn val="ctr"/>
        <c:lblOffset val="100"/>
        <c:noMultiLvlLbl val="0"/>
      </c:catAx>
      <c:valAx>
        <c:axId val="43117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915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DC-4A41-981D-CABAD6ED3A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DC-4A41-981D-CABAD6ED3A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C-4A41-981D-CABAD6ED3A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C-4A41-981D-CABAD6ED3A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C-4A41-981D-CABAD6ED3A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C-4A41-981D-CABAD6ED3A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C-4A41-981D-CABAD6ED3A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C-4A41-981D-CABAD6ED3A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DC-4A41-981D-CABAD6ED3A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C-4A41-981D-CABAD6ED3A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C-4A41-981D-CABAD6ED3A1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185.09130400000001</c:v>
              </c:pt>
              <c:pt idx="1">
                <c:v>186.46958000000001</c:v>
              </c:pt>
              <c:pt idx="2">
                <c:v>188.43289899999999</c:v>
              </c:pt>
              <c:pt idx="3">
                <c:v>189.198711</c:v>
              </c:pt>
              <c:pt idx="4">
                <c:v>190.563919</c:v>
              </c:pt>
              <c:pt idx="5">
                <c:v>191.60650699999999</c:v>
              </c:pt>
              <c:pt idx="6">
                <c:v>192.58823100000001</c:v>
              </c:pt>
              <c:pt idx="7">
                <c:v>192.359228</c:v>
              </c:pt>
              <c:pt idx="8">
                <c:v>192.989778</c:v>
              </c:pt>
              <c:pt idx="9">
                <c:v>193.133467</c:v>
              </c:pt>
              <c:pt idx="10">
                <c:v>193.14085499999999</c:v>
              </c:pt>
              <c:pt idx="11">
                <c:v>192.19454500000001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DC-4A41-981D-CABAD6ED3A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60145"/>
        <c:axId val="42004605"/>
      </c:lineChart>
      <c:catAx>
        <c:axId val="31601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04605"/>
        <c:crosses val="autoZero"/>
        <c:auto val="1"/>
        <c:lblAlgn val="ctr"/>
        <c:lblOffset val="100"/>
        <c:noMultiLvlLbl val="0"/>
      </c:catAx>
      <c:valAx>
        <c:axId val="420046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01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7-4804-BF24-CF9BC4F5BB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7-4804-BF24-CF9BC4F5BB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7-4804-BF24-CF9BC4F5BB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7-4804-BF24-CF9BC4F5BB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7-4804-BF24-CF9BC4F5BB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7-4804-BF24-CF9BC4F5BB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7-4804-BF24-CF9BC4F5BB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7-4804-BF24-CF9BC4F5BB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7-4804-BF24-CF9BC4F5BB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7-4804-BF24-CF9BC4F5BB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7-4804-BF24-CF9BC4F5BB4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17.029390750000001</c:v>
              </c:pt>
              <c:pt idx="1">
                <c:v>17.208466250000001</c:v>
              </c:pt>
              <c:pt idx="2">
                <c:v>17.426095499999999</c:v>
              </c:pt>
              <c:pt idx="3">
                <c:v>17.5241775</c:v>
              </c:pt>
              <c:pt idx="4">
                <c:v>17.6754295</c:v>
              </c:pt>
              <c:pt idx="5">
                <c:v>17.839475749999998</c:v>
              </c:pt>
              <c:pt idx="6">
                <c:v>17.990826500000001</c:v>
              </c:pt>
              <c:pt idx="7">
                <c:v>18.036059999999999</c:v>
              </c:pt>
              <c:pt idx="8">
                <c:v>18.132217499999999</c:v>
              </c:pt>
              <c:pt idx="9">
                <c:v>18.174602499999999</c:v>
              </c:pt>
              <c:pt idx="10">
                <c:v>18.207754000000001</c:v>
              </c:pt>
              <c:pt idx="11">
                <c:v>18.154001999999998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897-4804-BF24-CF9BC4F5BB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994457"/>
        <c:axId val="61049099"/>
      </c:lineChart>
      <c:catAx>
        <c:axId val="129944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49099"/>
        <c:crosses val="autoZero"/>
        <c:auto val="1"/>
        <c:lblAlgn val="ctr"/>
        <c:lblOffset val="100"/>
        <c:noMultiLvlLbl val="0"/>
      </c:catAx>
      <c:valAx>
        <c:axId val="610490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944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66-4500-9661-EC8FD5A5A0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66-4500-9661-EC8FD5A5A0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6-4500-9661-EC8FD5A5A0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66-4500-9661-EC8FD5A5A0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66-4500-9661-EC8FD5A5A0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66-4500-9661-EC8FD5A5A0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66-4500-9661-EC8FD5A5A0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66-4500-9661-EC8FD5A5A0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66-4500-9661-EC8FD5A5A0D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66-4500-9661-EC8FD5A5A0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66-4500-9661-EC8FD5A5A0D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-1.7656317202260009E-2</c:v>
              </c:pt>
              <c:pt idx="1">
                <c:v>-3.3798328095625838E-3</c:v>
              </c:pt>
              <c:pt idx="2">
                <c:v>4.2179514955525358E-3</c:v>
              </c:pt>
              <c:pt idx="3">
                <c:v>8.9841432239516923E-3</c:v>
              </c:pt>
              <c:pt idx="4">
                <c:v>1.711623902270034E-2</c:v>
              </c:pt>
              <c:pt idx="5">
                <c:v>1.992588034379179E-2</c:v>
              </c:pt>
              <c:pt idx="6">
                <c:v>2.4659957304542651E-2</c:v>
              </c:pt>
              <c:pt idx="7">
                <c:v>2.0351408646320669E-2</c:v>
              </c:pt>
              <c:pt idx="8">
                <c:v>2.7683863476835151E-2</c:v>
              </c:pt>
              <c:pt idx="9">
                <c:v>1.8429274802742548E-2</c:v>
              </c:pt>
              <c:pt idx="10">
                <c:v>1.9211504045018819E-2</c:v>
              </c:pt>
              <c:pt idx="11">
                <c:v>2.0354873154627511E-2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A66-4500-9661-EC8FD5A5A0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37403"/>
        <c:axId val="20347084"/>
      </c:lineChart>
      <c:catAx>
        <c:axId val="133374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47084"/>
        <c:crosses val="autoZero"/>
        <c:auto val="1"/>
        <c:lblAlgn val="ctr"/>
        <c:lblOffset val="100"/>
        <c:noMultiLvlLbl val="0"/>
      </c:catAx>
      <c:valAx>
        <c:axId val="203470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374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59-4C37-B51E-89105854836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9-4C37-B51E-89105854836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9-4C37-B51E-89105854836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9-4C37-B51E-8910585483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59-4C37-B51E-8910585483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59-4C37-B51E-8910585483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59-4C37-B51E-8910585483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59-4C37-B51E-8910585483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59-4C37-B51E-8910585483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59-4C37-B51E-89105854836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59-4C37-B51E-89105854836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-3.3993269316400322E-2</c:v>
              </c:pt>
              <c:pt idx="1">
                <c:v>-1.45587539300071E-2</c:v>
              </c:pt>
              <c:pt idx="2">
                <c:v>4.7542377842725077E-3</c:v>
              </c:pt>
              <c:pt idx="3">
                <c:v>1.260289058676644E-2</c:v>
              </c:pt>
              <c:pt idx="4">
                <c:v>2.1111994869100491E-2</c:v>
              </c:pt>
              <c:pt idx="5">
                <c:v>1.6862278135937069E-2</c:v>
              </c:pt>
              <c:pt idx="6">
                <c:v>1.4749862359799771E-2</c:v>
              </c:pt>
              <c:pt idx="7">
                <c:v>1.3668573465878761E-2</c:v>
              </c:pt>
              <c:pt idx="8">
                <c:v>2.57239520709216E-2</c:v>
              </c:pt>
              <c:pt idx="9">
                <c:v>1.068884371613016E-2</c:v>
              </c:pt>
              <c:pt idx="10">
                <c:v>1.0281274801163179E-2</c:v>
              </c:pt>
              <c:pt idx="11">
                <c:v>9.4043414052913457E-3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959-4C37-B51E-8910585483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307424"/>
        <c:axId val="5398021"/>
      </c:lineChart>
      <c:catAx>
        <c:axId val="663074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8021"/>
        <c:crosses val="autoZero"/>
        <c:auto val="1"/>
        <c:lblAlgn val="ctr"/>
        <c:lblOffset val="100"/>
        <c:noMultiLvlLbl val="0"/>
      </c:catAx>
      <c:valAx>
        <c:axId val="53980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074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25-4AE5-BEDA-8832A78BDC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25-4AE5-BEDA-8832A78BDC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25-4AE5-BEDA-8832A78BDC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25-4AE5-BEDA-8832A78BDC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25-4AE5-BEDA-8832A78BDC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25-4AE5-BEDA-8832A78BDC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25-4AE5-BEDA-8832A78BDC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25-4AE5-BEDA-8832A78BDC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25-4AE5-BEDA-8832A78BDC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25-4AE5-BEDA-8832A78BDC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25-4AE5-BEDA-8832A78BDC1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-8.7457903798924166E-2</c:v>
              </c:pt>
              <c:pt idx="1">
                <c:v>-7.7757002572797232E-2</c:v>
              </c:pt>
              <c:pt idx="2">
                <c:v>-0.1007193472673347</c:v>
              </c:pt>
              <c:pt idx="3">
                <c:v>-0.1046029256057298</c:v>
              </c:pt>
              <c:pt idx="4">
                <c:v>-0.1017664651386658</c:v>
              </c:pt>
              <c:pt idx="5">
                <c:v>-9.7250194436320367E-2</c:v>
              </c:pt>
              <c:pt idx="6">
                <c:v>-8.3449080883966159E-2</c:v>
              </c:pt>
              <c:pt idx="7">
                <c:v>-7.5438896360071825E-2</c:v>
              </c:pt>
              <c:pt idx="8">
                <c:v>-6.4001703509931979E-2</c:v>
              </c:pt>
              <c:pt idx="9">
                <c:v>-7.3331621565368071E-2</c:v>
              </c:pt>
              <c:pt idx="10">
                <c:v>-5.5971635164532393E-2</c:v>
              </c:pt>
              <c:pt idx="11">
                <c:v>-2.9083733793712731E-2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225-4AE5-BEDA-8832A78BDC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313540"/>
        <c:axId val="5868989"/>
      </c:lineChart>
      <c:catAx>
        <c:axId val="663135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8989"/>
        <c:crosses val="autoZero"/>
        <c:auto val="1"/>
        <c:lblAlgn val="ctr"/>
        <c:lblOffset val="100"/>
        <c:noMultiLvlLbl val="0"/>
      </c:catAx>
      <c:valAx>
        <c:axId val="58689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135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E2-49C9-AD49-4E0A9633BC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E2-49C9-AD49-4E0A9633BC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E2-49C9-AD49-4E0A9633BC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E2-49C9-AD49-4E0A9633BC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E2-49C9-AD49-4E0A9633BC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E2-49C9-AD49-4E0A9633BC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E2-49C9-AD49-4E0A9633BC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E2-49C9-AD49-4E0A9633BC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E2-49C9-AD49-4E0A9633BC2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E2-49C9-AD49-4E0A9633BC2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E2-49C9-AD49-4E0A9633BC2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1.5450503744517631E-2</c:v>
              </c:pt>
              <c:pt idx="1">
                <c:v>2.8546804178394829E-2</c:v>
              </c:pt>
              <c:pt idx="2">
                <c:v>3.9973008731167749E-2</c:v>
              </c:pt>
              <c:pt idx="3">
                <c:v>4.6179782331952392E-2</c:v>
              </c:pt>
              <c:pt idx="4">
                <c:v>5.6668236061512348E-2</c:v>
              </c:pt>
              <c:pt idx="5">
                <c:v>6.3112100912290386E-2</c:v>
              </c:pt>
              <c:pt idx="6">
                <c:v>6.8321660407066956E-2</c:v>
              </c:pt>
              <c:pt idx="7">
                <c:v>5.7316963317639177E-2</c:v>
              </c:pt>
              <c:pt idx="8">
                <c:v>6.1066608823379137E-2</c:v>
              </c:pt>
              <c:pt idx="9">
                <c:v>5.6428643537593651E-2</c:v>
              </c:pt>
              <c:pt idx="10">
                <c:v>5.1836082568231759E-2</c:v>
              </c:pt>
              <c:pt idx="11">
                <c:v>4.466890898971064E-2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0E2-49C9-AD49-4E0A9633BC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441058"/>
        <c:axId val="29082866"/>
      </c:lineChart>
      <c:catAx>
        <c:axId val="474410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82866"/>
        <c:crosses val="autoZero"/>
        <c:auto val="1"/>
        <c:lblAlgn val="ctr"/>
        <c:lblOffset val="100"/>
        <c:noMultiLvlLbl val="0"/>
      </c:catAx>
      <c:valAx>
        <c:axId val="290828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410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09-4392-9E16-7424968F73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9-4392-9E16-7424968F73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9-4392-9E16-7424968F73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9-4392-9E16-7424968F73C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9-4392-9E16-7424968F73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9-4392-9E16-7424968F73C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09-4392-9E16-7424968F73C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09-4392-9E16-7424968F73C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09-4392-9E16-7424968F73C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9-4392-9E16-7424968F73C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9-4392-9E16-7424968F73C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1.6521144910535149E-2</c:v>
              </c:pt>
              <c:pt idx="1">
                <c:v>3.3201738659644819E-2</c:v>
              </c:pt>
              <c:pt idx="2">
                <c:v>5.1218085167125962E-2</c:v>
              </c:pt>
              <c:pt idx="3">
                <c:v>6.0856301790374857E-2</c:v>
              </c:pt>
              <c:pt idx="4">
                <c:v>7.7160362738275701E-2</c:v>
              </c:pt>
              <c:pt idx="5">
                <c:v>8.6266434203717463E-2</c:v>
              </c:pt>
              <c:pt idx="6">
                <c:v>9.2163709828893936E-2</c:v>
              </c:pt>
              <c:pt idx="7">
                <c:v>7.8992550551909763E-2</c:v>
              </c:pt>
              <c:pt idx="8">
                <c:v>7.9861250511205698E-2</c:v>
              </c:pt>
              <c:pt idx="9">
                <c:v>7.4806329642509564E-2</c:v>
              </c:pt>
              <c:pt idx="10">
                <c:v>6.5803859384838223E-2</c:v>
              </c:pt>
              <c:pt idx="11">
                <c:v>4.9657041315116703E-2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009-4392-9E16-7424968F73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871465"/>
        <c:axId val="24788708"/>
      </c:lineChart>
      <c:catAx>
        <c:axId val="508714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88708"/>
        <c:crosses val="autoZero"/>
        <c:auto val="1"/>
        <c:lblAlgn val="ctr"/>
        <c:lblOffset val="100"/>
        <c:noMultiLvlLbl val="0"/>
      </c:catAx>
      <c:valAx>
        <c:axId val="247887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714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B-4906-B0AE-E324D38B09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B-4906-B0AE-E324D38B09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B-4906-B0AE-E324D38B09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B-4906-B0AE-E324D38B09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B-4906-B0AE-E324D38B09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B-4906-B0AE-E324D38B09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B-4906-B0AE-E324D38B09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B-4906-B0AE-E324D38B09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B-4906-B0AE-E324D38B09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B-4906-B0AE-E324D38B09F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B-4906-B0AE-E324D38B09F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2.0228781159372732E-2</c:v>
              </c:pt>
              <c:pt idx="1">
                <c:v>3.9182294753130613E-2</c:v>
              </c:pt>
              <c:pt idx="2">
                <c:v>5.8167869129774799E-2</c:v>
              </c:pt>
              <c:pt idx="3">
                <c:v>7.0358696935164222E-2</c:v>
              </c:pt>
              <c:pt idx="4">
                <c:v>8.7645414427599669E-2</c:v>
              </c:pt>
              <c:pt idx="5">
                <c:v>0.1021317392563864</c:v>
              </c:pt>
              <c:pt idx="6">
                <c:v>0.1114497681839447</c:v>
              </c:pt>
              <c:pt idx="7">
                <c:v>0.1039409999483409</c:v>
              </c:pt>
              <c:pt idx="8">
                <c:v>0.107325615826835</c:v>
              </c:pt>
              <c:pt idx="9">
                <c:v>0.1034691125865168</c:v>
              </c:pt>
              <c:pt idx="10">
                <c:v>9.5041050310593095E-2</c:v>
              </c:pt>
              <c:pt idx="11">
                <c:v>8.0190719628196419E-2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70B-4906-B0AE-E324D38B09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676847"/>
        <c:axId val="45109483"/>
      </c:lineChart>
      <c:catAx>
        <c:axId val="406768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09483"/>
        <c:crosses val="autoZero"/>
        <c:auto val="1"/>
        <c:lblAlgn val="ctr"/>
        <c:lblOffset val="100"/>
        <c:noMultiLvlLbl val="0"/>
      </c:catAx>
      <c:valAx>
        <c:axId val="451094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768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322108</c:v>
                </c:pt>
                <c:pt idx="2">
                  <c:v>69456</c:v>
                </c:pt>
                <c:pt idx="3">
                  <c:v>0</c:v>
                </c:pt>
                <c:pt idx="4">
                  <c:v>12606611</c:v>
                </c:pt>
                <c:pt idx="5">
                  <c:v>389688</c:v>
                </c:pt>
                <c:pt idx="6">
                  <c:v>63732</c:v>
                </c:pt>
                <c:pt idx="7">
                  <c:v>9248439</c:v>
                </c:pt>
                <c:pt idx="8">
                  <c:v>1133105</c:v>
                </c:pt>
                <c:pt idx="9">
                  <c:v>138022</c:v>
                </c:pt>
                <c:pt idx="10">
                  <c:v>298048</c:v>
                </c:pt>
                <c:pt idx="11">
                  <c:v>16724</c:v>
                </c:pt>
                <c:pt idx="12">
                  <c:v>38817</c:v>
                </c:pt>
                <c:pt idx="13">
                  <c:v>249466</c:v>
                </c:pt>
                <c:pt idx="14">
                  <c:v>187430</c:v>
                </c:pt>
                <c:pt idx="15">
                  <c:v>3802096</c:v>
                </c:pt>
                <c:pt idx="16">
                  <c:v>839901</c:v>
                </c:pt>
                <c:pt idx="17">
                  <c:v>107180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1226455</c:v>
                </c:pt>
                <c:pt idx="22">
                  <c:v>344220</c:v>
                </c:pt>
                <c:pt idx="23">
                  <c:v>269672</c:v>
                </c:pt>
                <c:pt idx="24">
                  <c:v>35918</c:v>
                </c:pt>
                <c:pt idx="25">
                  <c:v>13617674</c:v>
                </c:pt>
                <c:pt idx="26">
                  <c:v>674686</c:v>
                </c:pt>
                <c:pt idx="27">
                  <c:v>65397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74642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983027</c:v>
                </c:pt>
                <c:pt idx="22">
                  <c:v>271581</c:v>
                </c:pt>
                <c:pt idx="23">
                  <c:v>260056</c:v>
                </c:pt>
                <c:pt idx="24">
                  <c:v>28665</c:v>
                </c:pt>
                <c:pt idx="25">
                  <c:v>13760648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45279"/>
        <c:axId val="53696516"/>
      </c:barChart>
      <c:catAx>
        <c:axId val="390452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96516"/>
        <c:crosses val="autoZero"/>
        <c:auto val="1"/>
        <c:lblAlgn val="ctr"/>
        <c:lblOffset val="100"/>
        <c:noMultiLvlLbl val="0"/>
      </c:catAx>
      <c:valAx>
        <c:axId val="536965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452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3770.1950000000011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2425.1800000000012</c:v>
                </c:pt>
                <c:pt idx="6">
                  <c:v>365.24400000000003</c:v>
                </c:pt>
                <c:pt idx="7">
                  <c:v>342.49300000000011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48.335000000000008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56.038999999999987</c:v>
                </c:pt>
                <c:pt idx="16">
                  <c:v>3.8639999999999999</c:v>
                </c:pt>
                <c:pt idx="17">
                  <c:v>478.38799999999998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186.63399999999999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918.71400000000028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306.041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61.522000000000013</c:v>
                </c:pt>
                <c:pt idx="16">
                  <c:v>65.882999999999996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537.30499999999995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61217"/>
        <c:axId val="41963024"/>
      </c:barChart>
      <c:catAx>
        <c:axId val="153612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63024"/>
        <c:crosses val="autoZero"/>
        <c:auto val="1"/>
        <c:lblAlgn val="ctr"/>
        <c:lblOffset val="100"/>
        <c:noMultiLvlLbl val="0"/>
      </c:catAx>
      <c:valAx>
        <c:axId val="419630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612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2003</c:v>
                </c:pt>
                <c:pt idx="2">
                  <c:v>14944</c:v>
                </c:pt>
                <c:pt idx="3">
                  <c:v>10851</c:v>
                </c:pt>
                <c:pt idx="4">
                  <c:v>747994</c:v>
                </c:pt>
                <c:pt idx="5">
                  <c:v>24482</c:v>
                </c:pt>
                <c:pt idx="6">
                  <c:v>22064</c:v>
                </c:pt>
                <c:pt idx="7">
                  <c:v>363960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734836</c:v>
                </c:pt>
                <c:pt idx="16">
                  <c:v>11441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9367</c:v>
                </c:pt>
                <c:pt idx="21">
                  <c:v>212986</c:v>
                </c:pt>
                <c:pt idx="22">
                  <c:v>13832</c:v>
                </c:pt>
                <c:pt idx="23">
                  <c:v>7908</c:v>
                </c:pt>
                <c:pt idx="24">
                  <c:v>22650</c:v>
                </c:pt>
                <c:pt idx="25">
                  <c:v>141991</c:v>
                </c:pt>
                <c:pt idx="26">
                  <c:v>20573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18507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125285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927424"/>
        <c:axId val="26214154"/>
      </c:barChart>
      <c:catAx>
        <c:axId val="9927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14154"/>
        <c:crosses val="autoZero"/>
        <c:auto val="1"/>
        <c:lblAlgn val="ctr"/>
        <c:lblOffset val="100"/>
        <c:noMultiLvlLbl val="0"/>
      </c:catAx>
      <c:valAx>
        <c:axId val="262141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274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5535</c:v>
                </c:pt>
                <c:pt idx="3">
                  <c:v>3470</c:v>
                </c:pt>
                <c:pt idx="4">
                  <c:v>717148</c:v>
                </c:pt>
                <c:pt idx="5">
                  <c:v>6100</c:v>
                </c:pt>
                <c:pt idx="6">
                  <c:v>62</c:v>
                </c:pt>
                <c:pt idx="7">
                  <c:v>306526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8176</c:v>
                </c:pt>
                <c:pt idx="23">
                  <c:v>4393</c:v>
                </c:pt>
                <c:pt idx="24">
                  <c:v>7172</c:v>
                </c:pt>
                <c:pt idx="25">
                  <c:v>104161</c:v>
                </c:pt>
                <c:pt idx="26">
                  <c:v>8633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112720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927391"/>
        <c:axId val="14945727"/>
      </c:barChart>
      <c:catAx>
        <c:axId val="359273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45727"/>
        <c:crosses val="autoZero"/>
        <c:auto val="1"/>
        <c:lblAlgn val="ctr"/>
        <c:lblOffset val="100"/>
        <c:noMultiLvlLbl val="0"/>
      </c:catAx>
      <c:valAx>
        <c:axId val="149457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273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8D91821-BEB2-492A-98D6-135C972954EF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1128232D-6483-41FE-BD52-425A0A563DB9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AF4673C7-5839-4E3E-BBCA-44E40F26380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64CA1CAA-4ED2-4679-8D4F-CE240AC6A276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DBE92A6-5DDA-4555-8373-87C46EAA3D17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49631D8-0E81-4C95-BEBD-0444B6183B07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8D829398-0932-432D-8865-6DEBCB67D32F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F78836-6997-461E-9157-9D0AE741F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3E5CEA-ED76-488B-B755-3E680CD5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41D043-7565-4AF1-8AEB-8765BEA8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C7D306F-7B92-4C88-83D7-FFC9D4173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382D57-AC48-4ABC-8253-5CD71AA6B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931350D-BDD0-4EF4-83C0-A7D079277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69D8AE-C2AC-45A2-97D1-CC0813AA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D165CF8-2931-4411-A3B5-5BBDC5C58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445639-166D-48F0-92FE-6B327180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7F7845-AC67-4409-91E7-590271FCD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EB5076-2E7B-4ED0-943A-D4230945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2E25E04-28C9-4641-AC2E-112536820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16720C-CEFA-43BD-BB5E-0030513F9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976E7F-E4DF-416D-99D8-F6939A235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88385F-DA1A-4A3D-9EB9-262D087C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73060B-093B-4650-B5B9-8F8026206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E9EBA33-65EC-460B-82EA-F15CA94E9D00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327A1BE2-E563-4A11-A61F-6C8FD5914FD2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07C730E-9FD9-47CA-8739-90031BF88533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5E9317-7BC0-4B79-851F-6A824A64D3E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2A13D3F-2C84-4A63-8FB3-5C99EBE6ECB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DA64864-7967-4282-8421-A56AE73BC066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69591880-2A95-40D7-A9E4-F52FBFC0853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F6190D-1064-42A8-8D3C-8A8C32225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99EB8C-C285-4CA1-98C8-2603D4A9D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09BE45-00CF-4EA7-AB85-E7B201669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2C84C9-EDFE-4EB4-805D-7DDD327F0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AE860C-B883-4D99-9D55-AA41A1D1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817017E-D9CA-4EE8-9DFF-EE186BCFB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39D516-601F-4D3D-A421-D59B51F29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35FD7A-E8F2-4470-8D06-181AD94B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C6A964-AB4B-4A5F-8EBF-756735814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C074AF0-2166-4A6A-9E18-88CE668A7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187BCA9-311A-4D89-A008-4A9C45DC4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0D8E51-3F36-4A57-BB66-925C8ED7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6967427-BB14-440D-9E9F-49D559DD1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14AE1E1-4076-4AAB-B810-D18253ED9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10FC9E-0E33-4A62-B086-6B48D8C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01EED96-3C3B-4BD8-AF03-577E85F82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84ED2F7-66B2-4E21-9D5E-A0E78B328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DE5CFD-09BC-4A87-A879-AAAB623E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75CBDC4-3DFF-473B-BEDA-B9AD3BF7E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9C0322-4C95-4E8D-97D6-122790D0A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4F7FCB4-0296-4AA6-BB9C-07701786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24F93B57-C2E0-4B91-90FB-388A43FD4898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297CF4-CDBE-4798-8CFD-16E46C0F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52179DB-5D5F-47D3-828A-E1E53FDEC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9FC773-12F9-4ADC-AB81-3FFFDFD40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892ABC-FA52-479A-8A90-28FB2ECDC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4B116B7-C19F-4111-8D96-AB13BDBAA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8E9E744-07DA-4DF0-A437-08415D2E5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0FAE2E7-31FA-4FED-ACC8-244CFD2AD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C4A07-3F37-44E1-B43C-4FF7399799DA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B1875-4A1B-4A57-B255-04A55CACFA8E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123674</v>
      </c>
      <c r="D8" s="189">
        <v>289132</v>
      </c>
      <c r="E8" s="189">
        <v>355861</v>
      </c>
      <c r="F8" s="190">
        <v>23.079078068148799</v>
      </c>
      <c r="G8" s="6"/>
    </row>
    <row r="9" spans="1:14" ht="15.6" customHeight="1">
      <c r="A9" s="188" t="s">
        <v>8</v>
      </c>
      <c r="B9" s="189">
        <v>96700</v>
      </c>
      <c r="C9" s="189">
        <v>142264</v>
      </c>
      <c r="D9" s="189">
        <v>322269</v>
      </c>
      <c r="E9" s="189">
        <v>414324</v>
      </c>
      <c r="F9" s="190">
        <v>28.56464630479508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5593059</v>
      </c>
      <c r="D11" s="189">
        <v>17228209</v>
      </c>
      <c r="E11" s="189">
        <v>16157312</v>
      </c>
      <c r="F11" s="190">
        <v>-6.2159508280866627</v>
      </c>
    </row>
    <row r="12" spans="1:14" ht="15.6" customHeight="1">
      <c r="A12" s="188" t="s">
        <v>6</v>
      </c>
      <c r="B12" s="189">
        <v>196296</v>
      </c>
      <c r="C12" s="189">
        <v>217978</v>
      </c>
      <c r="D12" s="189">
        <v>546265</v>
      </c>
      <c r="E12" s="189">
        <v>614892</v>
      </c>
      <c r="F12" s="190">
        <v>12.56295021647003</v>
      </c>
    </row>
    <row r="13" spans="1:14" ht="15.6" customHeight="1">
      <c r="A13" s="188" t="s">
        <v>175</v>
      </c>
      <c r="B13" s="189">
        <v>1195038</v>
      </c>
      <c r="C13" s="189">
        <v>1297130</v>
      </c>
      <c r="D13" s="189">
        <v>3283005</v>
      </c>
      <c r="E13" s="189">
        <v>3527256</v>
      </c>
      <c r="F13" s="190">
        <v>7.4398607373427703</v>
      </c>
    </row>
    <row r="14" spans="1:14" ht="15.6" customHeight="1">
      <c r="A14" s="188" t="s">
        <v>148</v>
      </c>
      <c r="B14" s="189">
        <v>4571750</v>
      </c>
      <c r="C14" s="189">
        <v>4432001</v>
      </c>
      <c r="D14" s="189">
        <v>12465466</v>
      </c>
      <c r="E14" s="189">
        <v>12016253</v>
      </c>
      <c r="F14" s="190">
        <v>-3.6036599032880039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199523</v>
      </c>
      <c r="E16" s="189">
        <v>230774</v>
      </c>
      <c r="F16" s="190">
        <v>15.66285591134857</v>
      </c>
      <c r="G16" s="1"/>
    </row>
    <row r="17" spans="1:7" ht="15.6" customHeight="1">
      <c r="A17" s="188" t="s">
        <v>150</v>
      </c>
      <c r="B17" s="189">
        <v>94405</v>
      </c>
      <c r="C17" s="189">
        <v>113500</v>
      </c>
      <c r="D17" s="189">
        <v>247167</v>
      </c>
      <c r="E17" s="189">
        <v>299512</v>
      </c>
      <c r="F17" s="190">
        <v>21.177988971019591</v>
      </c>
      <c r="G17" s="2"/>
    </row>
    <row r="18" spans="1:7" ht="15.6" customHeight="1">
      <c r="A18" s="188" t="s">
        <v>147</v>
      </c>
      <c r="B18" s="189">
        <v>42234</v>
      </c>
      <c r="C18" s="189">
        <v>69887</v>
      </c>
      <c r="D18" s="189">
        <v>137045</v>
      </c>
      <c r="E18" s="189">
        <v>168719</v>
      </c>
      <c r="F18" s="190">
        <v>23.112116458097699</v>
      </c>
    </row>
    <row r="19" spans="1:7" ht="15.6" customHeight="1">
      <c r="A19" s="188" t="s">
        <v>143</v>
      </c>
      <c r="B19" s="189">
        <v>68662</v>
      </c>
      <c r="C19" s="189">
        <v>57918</v>
      </c>
      <c r="D19" s="189">
        <v>162539</v>
      </c>
      <c r="E19" s="189">
        <v>160064</v>
      </c>
      <c r="F19" s="190">
        <v>-1.522711472323564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133955</v>
      </c>
      <c r="D21" s="189">
        <v>447093</v>
      </c>
      <c r="E21" s="189">
        <v>369284</v>
      </c>
      <c r="F21" s="190">
        <v>-17.403314299262121</v>
      </c>
    </row>
    <row r="22" spans="1:7" ht="15.6" customHeight="1">
      <c r="A22" s="188" t="s">
        <v>146</v>
      </c>
      <c r="B22" s="189">
        <v>1668614</v>
      </c>
      <c r="C22" s="189">
        <v>1771665</v>
      </c>
      <c r="D22" s="189">
        <v>4795248</v>
      </c>
      <c r="E22" s="189">
        <v>5154759</v>
      </c>
      <c r="F22" s="190">
        <v>7.4972347624147906</v>
      </c>
    </row>
    <row r="23" spans="1:7" ht="15.6" customHeight="1">
      <c r="A23" s="188" t="s">
        <v>165</v>
      </c>
      <c r="B23" s="189">
        <v>197553</v>
      </c>
      <c r="C23" s="189">
        <v>439828</v>
      </c>
      <c r="D23" s="189">
        <v>355478</v>
      </c>
      <c r="E23" s="189">
        <v>945755</v>
      </c>
      <c r="F23" s="190">
        <v>166.0516262609782</v>
      </c>
    </row>
    <row r="24" spans="1:7" ht="15.6" customHeight="1">
      <c r="A24" s="188" t="s">
        <v>141</v>
      </c>
      <c r="B24" s="189">
        <v>89124</v>
      </c>
      <c r="C24" s="189">
        <v>92753</v>
      </c>
      <c r="D24" s="189">
        <v>260863</v>
      </c>
      <c r="E24" s="189">
        <v>265879</v>
      </c>
      <c r="F24" s="190">
        <v>1.9228483916845249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212787</v>
      </c>
      <c r="D27" s="189">
        <v>635825</v>
      </c>
      <c r="E27" s="189">
        <v>578607</v>
      </c>
      <c r="F27" s="190">
        <v>-8.9990170251248429</v>
      </c>
    </row>
    <row r="28" spans="1:7" ht="15.6" customHeight="1">
      <c r="A28" s="188" t="s">
        <v>177</v>
      </c>
      <c r="B28" s="189">
        <v>671484</v>
      </c>
      <c r="C28" s="189">
        <v>866093</v>
      </c>
      <c r="D28" s="189">
        <v>2130524</v>
      </c>
      <c r="E28" s="189">
        <v>2540383</v>
      </c>
      <c r="F28" s="190">
        <v>19.237473973538901</v>
      </c>
    </row>
    <row r="29" spans="1:7" ht="15.6" customHeight="1">
      <c r="A29" s="188" t="s">
        <v>178</v>
      </c>
      <c r="B29" s="189">
        <v>324078</v>
      </c>
      <c r="C29" s="189">
        <v>375983</v>
      </c>
      <c r="D29" s="189">
        <v>881237</v>
      </c>
      <c r="E29" s="189">
        <v>914842</v>
      </c>
      <c r="F29" s="190">
        <v>3.8133895875910748</v>
      </c>
    </row>
    <row r="30" spans="1:7" ht="15.6" customHeight="1">
      <c r="A30" s="188" t="s">
        <v>179</v>
      </c>
      <c r="B30" s="189">
        <v>162750</v>
      </c>
      <c r="C30" s="189">
        <v>134338</v>
      </c>
      <c r="D30" s="189">
        <v>422308</v>
      </c>
      <c r="E30" s="189">
        <v>423379</v>
      </c>
      <c r="F30" s="190">
        <v>0.253606372600089</v>
      </c>
    </row>
    <row r="31" spans="1:7" ht="15.6" customHeight="1">
      <c r="A31" s="188" t="s">
        <v>180</v>
      </c>
      <c r="B31" s="189">
        <v>171611</v>
      </c>
      <c r="C31" s="189">
        <v>187095</v>
      </c>
      <c r="D31" s="189">
        <v>388729</v>
      </c>
      <c r="E31" s="189">
        <v>494768</v>
      </c>
      <c r="F31" s="190">
        <v>27.278386742434961</v>
      </c>
    </row>
    <row r="32" spans="1:7" ht="15.6" customHeight="1">
      <c r="A32" s="188" t="s">
        <v>181</v>
      </c>
      <c r="B32" s="189">
        <v>6509217</v>
      </c>
      <c r="C32" s="189">
        <v>6076585</v>
      </c>
      <c r="D32" s="189">
        <v>17569785</v>
      </c>
      <c r="E32" s="189">
        <v>17460245</v>
      </c>
      <c r="F32" s="190">
        <v>-0.62345668999364534</v>
      </c>
    </row>
    <row r="33" spans="1:6" ht="15.6" customHeight="1">
      <c r="A33" s="188" t="s">
        <v>182</v>
      </c>
      <c r="B33" s="189">
        <v>427224</v>
      </c>
      <c r="C33" s="189">
        <v>423274</v>
      </c>
      <c r="D33" s="189">
        <v>1137208</v>
      </c>
      <c r="E33" s="189">
        <v>1116880</v>
      </c>
      <c r="F33" s="190">
        <v>-1.7875357894070449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195364</v>
      </c>
      <c r="F34" s="190">
        <v>3.546896200814118</v>
      </c>
    </row>
    <row r="35" spans="1:6" ht="15.6" customHeight="1">
      <c r="A35" s="156" t="s">
        <v>153</v>
      </c>
      <c r="B35" s="76">
        <f>SUM(B7:B34)</f>
        <v>24358777</v>
      </c>
      <c r="C35" s="77">
        <f>SUM(C7:C34)</f>
        <v>24003559</v>
      </c>
      <c r="D35" s="76">
        <f>SUM(D7:D34)</f>
        <v>67143527</v>
      </c>
      <c r="E35" s="78">
        <f>SUM(E7:E34)</f>
        <v>67495341</v>
      </c>
      <c r="F35" s="177">
        <f>E35*100/D35-100</f>
        <v>0.52397307040483554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86110-35CA-4D3D-9EF9-2CE039A610D6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111223</v>
      </c>
      <c r="D8" s="189">
        <v>271546</v>
      </c>
      <c r="E8" s="189">
        <v>322108</v>
      </c>
      <c r="F8" s="190">
        <v>18.62004964168133</v>
      </c>
      <c r="G8" s="6"/>
    </row>
    <row r="9" spans="1:14" ht="15.6" customHeight="1">
      <c r="A9" s="188" t="s">
        <v>8</v>
      </c>
      <c r="B9" s="189">
        <v>17915</v>
      </c>
      <c r="C9" s="189">
        <v>21397</v>
      </c>
      <c r="D9" s="189">
        <v>52403</v>
      </c>
      <c r="E9" s="189">
        <v>69456</v>
      </c>
      <c r="F9" s="190">
        <v>32.542030036448303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4317948</v>
      </c>
      <c r="D11" s="189">
        <v>14021764</v>
      </c>
      <c r="E11" s="189">
        <v>12606611</v>
      </c>
      <c r="F11" s="190">
        <v>-10.09254613042981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389688</v>
      </c>
      <c r="F12" s="190">
        <v>1.5979288714382991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74642</v>
      </c>
      <c r="E13" s="189">
        <v>63732</v>
      </c>
      <c r="F13" s="190">
        <v>-14.616435786822439</v>
      </c>
    </row>
    <row r="14" spans="1:14" ht="15.6" customHeight="1">
      <c r="A14" s="188" t="s">
        <v>148</v>
      </c>
      <c r="B14" s="189">
        <v>3557994</v>
      </c>
      <c r="C14" s="189">
        <v>3377965</v>
      </c>
      <c r="D14" s="189">
        <v>9718662</v>
      </c>
      <c r="E14" s="189">
        <v>9248439</v>
      </c>
      <c r="F14" s="190">
        <v>-4.8383512051350266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142456</v>
      </c>
      <c r="E16" s="189">
        <v>138022</v>
      </c>
      <c r="F16" s="190">
        <v>-3.1125400123546849</v>
      </c>
      <c r="G16" s="1"/>
    </row>
    <row r="17" spans="1:7" ht="15.6" customHeight="1">
      <c r="A17" s="188" t="s">
        <v>150</v>
      </c>
      <c r="B17" s="189">
        <v>93199</v>
      </c>
      <c r="C17" s="189">
        <v>112819</v>
      </c>
      <c r="D17" s="189">
        <v>238455</v>
      </c>
      <c r="E17" s="189">
        <v>298048</v>
      </c>
      <c r="F17" s="190">
        <v>24.99129814849762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17217</v>
      </c>
      <c r="D19" s="189">
        <v>29316</v>
      </c>
      <c r="E19" s="189">
        <v>38817</v>
      </c>
      <c r="F19" s="190">
        <v>32.40892345476874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1285838</v>
      </c>
      <c r="C22" s="189">
        <v>1316525</v>
      </c>
      <c r="D22" s="189">
        <v>3619815</v>
      </c>
      <c r="E22" s="189">
        <v>3802096</v>
      </c>
      <c r="F22" s="190">
        <v>5.0356440867834351</v>
      </c>
    </row>
    <row r="23" spans="1:7" ht="15.6" customHeight="1">
      <c r="A23" s="188" t="s">
        <v>165</v>
      </c>
      <c r="B23" s="189">
        <v>144984</v>
      </c>
      <c r="C23" s="189">
        <v>402366</v>
      </c>
      <c r="D23" s="189">
        <v>179768</v>
      </c>
      <c r="E23" s="189">
        <v>839901</v>
      </c>
      <c r="F23" s="190">
        <v>367.21385341106321</v>
      </c>
    </row>
    <row r="24" spans="1:7" ht="15.6" customHeight="1">
      <c r="A24" s="188" t="s">
        <v>141</v>
      </c>
      <c r="B24" s="189">
        <v>36334</v>
      </c>
      <c r="C24" s="189">
        <v>34985</v>
      </c>
      <c r="D24" s="189">
        <v>101412</v>
      </c>
      <c r="E24" s="189">
        <v>107180</v>
      </c>
      <c r="F24" s="190">
        <v>5.6876898197452022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313692</v>
      </c>
      <c r="C28" s="189">
        <v>432804</v>
      </c>
      <c r="D28" s="189">
        <v>983027</v>
      </c>
      <c r="E28" s="189">
        <v>1226455</v>
      </c>
      <c r="F28" s="190">
        <v>24.763104167026949</v>
      </c>
    </row>
    <row r="29" spans="1:7" ht="15.6" customHeight="1">
      <c r="A29" s="188" t="s">
        <v>178</v>
      </c>
      <c r="B29" s="189">
        <v>101911</v>
      </c>
      <c r="C29" s="189">
        <v>136245</v>
      </c>
      <c r="D29" s="189">
        <v>271581</v>
      </c>
      <c r="E29" s="189">
        <v>344220</v>
      </c>
      <c r="F29" s="190">
        <v>26.74671644923615</v>
      </c>
    </row>
    <row r="30" spans="1:7" ht="15.6" customHeight="1">
      <c r="A30" s="188" t="s">
        <v>179</v>
      </c>
      <c r="B30" s="189">
        <v>89734</v>
      </c>
      <c r="C30" s="189">
        <v>87960</v>
      </c>
      <c r="D30" s="189">
        <v>260056</v>
      </c>
      <c r="E30" s="189">
        <v>269672</v>
      </c>
      <c r="F30" s="190">
        <v>3.6976651182822171</v>
      </c>
    </row>
    <row r="31" spans="1:7" ht="15.6" customHeight="1">
      <c r="A31" s="188" t="s">
        <v>180</v>
      </c>
      <c r="B31" s="189">
        <v>12484</v>
      </c>
      <c r="C31" s="189">
        <v>14212</v>
      </c>
      <c r="D31" s="189">
        <v>28665</v>
      </c>
      <c r="E31" s="189">
        <v>35918</v>
      </c>
      <c r="F31" s="190">
        <v>25.302633874062451</v>
      </c>
    </row>
    <row r="32" spans="1:7" ht="15.6" customHeight="1">
      <c r="A32" s="188" t="s">
        <v>181</v>
      </c>
      <c r="B32" s="189">
        <v>5169292</v>
      </c>
      <c r="C32" s="189">
        <v>4595104</v>
      </c>
      <c r="D32" s="189">
        <v>13760648</v>
      </c>
      <c r="E32" s="189">
        <v>13617674</v>
      </c>
      <c r="F32" s="190">
        <v>-1.039006302610161</v>
      </c>
    </row>
    <row r="33" spans="1:6" ht="15.6" customHeight="1">
      <c r="A33" s="188" t="s">
        <v>182</v>
      </c>
      <c r="B33" s="189">
        <v>245070</v>
      </c>
      <c r="C33" s="189">
        <v>239888</v>
      </c>
      <c r="D33" s="189">
        <v>614196</v>
      </c>
      <c r="E33" s="189">
        <v>674686</v>
      </c>
      <c r="F33" s="190">
        <v>9.8486476629610138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65397</v>
      </c>
      <c r="F34" s="190">
        <v>-3.4060529075521089</v>
      </c>
    </row>
    <row r="35" spans="1:6" ht="15.6" customHeight="1">
      <c r="A35" s="156" t="s">
        <v>153</v>
      </c>
      <c r="B35" s="76">
        <f>SUM(B7:B34)</f>
        <v>16940133</v>
      </c>
      <c r="C35" s="77">
        <f>SUM(C7:C34)</f>
        <v>15993823</v>
      </c>
      <c r="D35" s="178">
        <f>SUM(D7:D34)</f>
        <v>46548584</v>
      </c>
      <c r="E35" s="78">
        <f>SUM(E7:E34)</f>
        <v>45753351</v>
      </c>
      <c r="F35" s="140">
        <f>E35*100/D35-100</f>
        <v>-1.708393535665877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2D916-542C-4E8D-B0E0-DE38BFB88F35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3770.1950000000011</v>
      </c>
      <c r="F7" s="190">
        <v>4.820259234618149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78.781000000000006</v>
      </c>
      <c r="C9" s="189">
        <v>97.305999999999997</v>
      </c>
      <c r="D9" s="189">
        <v>481.947</v>
      </c>
      <c r="E9" s="189">
        <v>481.34399999999999</v>
      </c>
      <c r="F9" s="190">
        <v>-0.1251174921723788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-5.8164820901003509</v>
      </c>
    </row>
    <row r="11" spans="1:14" ht="15.6" customHeight="1">
      <c r="A11" s="188" t="s">
        <v>9</v>
      </c>
      <c r="B11" s="189">
        <v>40.260000000000012</v>
      </c>
      <c r="C11" s="189">
        <v>43.901000000000003</v>
      </c>
      <c r="D11" s="189">
        <v>200.226</v>
      </c>
      <c r="E11" s="189">
        <v>243.857</v>
      </c>
      <c r="F11" s="190">
        <v>21.79087630976997</v>
      </c>
    </row>
    <row r="12" spans="1:14" ht="15.6" customHeight="1">
      <c r="A12" s="188" t="s">
        <v>6</v>
      </c>
      <c r="B12" s="189">
        <v>844.29399999999987</v>
      </c>
      <c r="C12" s="189">
        <v>909.20000000000016</v>
      </c>
      <c r="D12" s="189">
        <v>2289.0070000000001</v>
      </c>
      <c r="E12" s="189">
        <v>2425.1800000000012</v>
      </c>
      <c r="F12" s="190">
        <v>5.9489988453509008</v>
      </c>
    </row>
    <row r="13" spans="1:14" ht="15.6" customHeight="1">
      <c r="A13" s="188" t="s">
        <v>175</v>
      </c>
      <c r="B13" s="189">
        <v>142.471</v>
      </c>
      <c r="C13" s="189">
        <v>151.13200000000001</v>
      </c>
      <c r="D13" s="189">
        <v>306.041</v>
      </c>
      <c r="E13" s="189">
        <v>365.24400000000003</v>
      </c>
      <c r="F13" s="190">
        <v>19.344793671436189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342.49300000000011</v>
      </c>
      <c r="F14" s="190">
        <v>-25.066402369919171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67.715000000000003</v>
      </c>
      <c r="E16" s="189">
        <v>47.124000000000002</v>
      </c>
      <c r="F16" s="190">
        <v>-30.408329026065129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817.10100000000011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6</v>
      </c>
      <c r="D19" s="189">
        <v>32.573999999999998</v>
      </c>
      <c r="E19" s="189">
        <v>48.335000000000008</v>
      </c>
      <c r="F19" s="190">
        <v>48.385215202308608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90.490006264111514</v>
      </c>
    </row>
    <row r="21" spans="1:7" ht="15.6" customHeight="1">
      <c r="A21" s="188" t="s">
        <v>149</v>
      </c>
      <c r="B21" s="189">
        <v>7.1429999999999989</v>
      </c>
      <c r="C21" s="189">
        <v>7.2390000000000017</v>
      </c>
      <c r="D21" s="189">
        <v>27.190999999999999</v>
      </c>
      <c r="E21" s="189">
        <v>28.286000000000001</v>
      </c>
      <c r="F21" s="190">
        <v>4.0270677797800829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61.522000000000013</v>
      </c>
      <c r="E22" s="189">
        <v>56.038999999999987</v>
      </c>
      <c r="F22" s="190">
        <v>-8.9122590292903539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65.882999999999996</v>
      </c>
      <c r="E23" s="189">
        <v>3.8639999999999999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478.38799999999998</v>
      </c>
      <c r="F24" s="190">
        <v>-4.6762417904737674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47.484999999999999</v>
      </c>
      <c r="C26" s="189">
        <v>48.12</v>
      </c>
      <c r="D26" s="189">
        <v>201.18299999999999</v>
      </c>
      <c r="E26" s="189">
        <v>159.44200000000001</v>
      </c>
      <c r="F26" s="190">
        <v>-20.747776899638641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5837.5630000000001</v>
      </c>
      <c r="F27" s="190">
        <v>36.131736320278208</v>
      </c>
    </row>
    <row r="28" spans="1:7" ht="15.6" customHeight="1">
      <c r="A28" s="188" t="s">
        <v>177</v>
      </c>
      <c r="B28" s="189">
        <v>204.81100000000001</v>
      </c>
      <c r="C28" s="189">
        <v>76.995000000000005</v>
      </c>
      <c r="D28" s="189">
        <v>537.30499999999995</v>
      </c>
      <c r="E28" s="189">
        <v>186.63399999999999</v>
      </c>
      <c r="F28" s="190">
        <v>-65.264793739123945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932.47699999999998</v>
      </c>
      <c r="F29" s="190">
        <v>-29.696113852129741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0</v>
      </c>
      <c r="D32" s="189">
        <v>665.49800000000005</v>
      </c>
      <c r="E32" s="189">
        <v>918.71400000000028</v>
      </c>
      <c r="F32" s="190">
        <v>38.049100072427002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6631.1080000000002</v>
      </c>
      <c r="E33" s="189">
        <v>6625.9679999999998</v>
      </c>
      <c r="F33" s="190">
        <v>-7.7513441192650134E-2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11066.627999999999</v>
      </c>
      <c r="C35" s="77">
        <f>SUM(C7:C34)</f>
        <v>13574.35</v>
      </c>
      <c r="D35" s="76">
        <f>SUM(D7:D34)</f>
        <v>26460.058000000001</v>
      </c>
      <c r="E35" s="78">
        <f>SUM(E7:E34)</f>
        <v>28144.734</v>
      </c>
      <c r="F35" s="140">
        <f>E35*100/D35-100</f>
        <v>6.3668643507886458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C081E-D2B8-48F3-B3AA-B2F0D02C9D72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10354</v>
      </c>
      <c r="D7" s="189">
        <v>12165</v>
      </c>
      <c r="E7" s="189">
        <v>14993</v>
      </c>
      <c r="F7" s="190">
        <v>23.247020139745171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2003</v>
      </c>
      <c r="F8" s="190">
        <v>-63.968339629429757</v>
      </c>
      <c r="G8" s="6"/>
    </row>
    <row r="9" spans="1:14" ht="15.6" customHeight="1">
      <c r="A9" s="188" t="s">
        <v>8</v>
      </c>
      <c r="B9" s="189">
        <v>5507</v>
      </c>
      <c r="C9" s="189">
        <v>4716</v>
      </c>
      <c r="D9" s="189">
        <v>16641</v>
      </c>
      <c r="E9" s="189">
        <v>14944</v>
      </c>
      <c r="F9" s="190">
        <v>-10.19770446487591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234190</v>
      </c>
      <c r="D11" s="189">
        <v>913354</v>
      </c>
      <c r="E11" s="189">
        <v>747994</v>
      </c>
      <c r="F11" s="190">
        <v>-18.104699820661001</v>
      </c>
    </row>
    <row r="12" spans="1:14" ht="15.6" customHeight="1">
      <c r="A12" s="188" t="s">
        <v>6</v>
      </c>
      <c r="B12" s="189">
        <v>8650</v>
      </c>
      <c r="C12" s="189">
        <v>10435</v>
      </c>
      <c r="D12" s="189">
        <v>26007</v>
      </c>
      <c r="E12" s="189">
        <v>24482</v>
      </c>
      <c r="F12" s="190">
        <v>-5.8638058984119681</v>
      </c>
    </row>
    <row r="13" spans="1:14" ht="15.6" customHeight="1">
      <c r="A13" s="188" t="s">
        <v>175</v>
      </c>
      <c r="B13" s="189">
        <v>5877</v>
      </c>
      <c r="C13" s="189">
        <v>7548</v>
      </c>
      <c r="D13" s="189">
        <v>18507</v>
      </c>
      <c r="E13" s="189">
        <v>22064</v>
      </c>
      <c r="F13" s="190">
        <v>19.21975468741557</v>
      </c>
    </row>
    <row r="14" spans="1:14" ht="15.6" customHeight="1">
      <c r="A14" s="188" t="s">
        <v>148</v>
      </c>
      <c r="B14" s="189">
        <v>115575</v>
      </c>
      <c r="C14" s="189">
        <v>133827</v>
      </c>
      <c r="D14" s="189">
        <v>322503</v>
      </c>
      <c r="E14" s="189">
        <v>363960</v>
      </c>
      <c r="F14" s="190">
        <v>12.854764141728911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13130</v>
      </c>
      <c r="C16" s="189">
        <v>17845</v>
      </c>
      <c r="D16" s="189">
        <v>39702</v>
      </c>
      <c r="E16" s="189">
        <v>58045</v>
      </c>
      <c r="F16" s="190">
        <v>46.201702685003283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4046</v>
      </c>
      <c r="F17" s="190">
        <v>-38.020833333333343</v>
      </c>
      <c r="G17" s="2"/>
    </row>
    <row r="18" spans="1:7" ht="15.6" customHeight="1">
      <c r="A18" s="188" t="s">
        <v>147</v>
      </c>
      <c r="B18" s="189">
        <v>32427</v>
      </c>
      <c r="C18" s="189">
        <v>65416</v>
      </c>
      <c r="D18" s="189">
        <v>109417</v>
      </c>
      <c r="E18" s="189">
        <v>179189</v>
      </c>
      <c r="F18" s="190">
        <v>63.767056307520747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9980</v>
      </c>
      <c r="D21" s="189">
        <v>28754</v>
      </c>
      <c r="E21" s="189">
        <v>31416</v>
      </c>
      <c r="F21" s="190">
        <v>9.257842387146141</v>
      </c>
    </row>
    <row r="22" spans="1:7" ht="15.6" customHeight="1">
      <c r="A22" s="188" t="s">
        <v>146</v>
      </c>
      <c r="B22" s="189">
        <v>217713</v>
      </c>
      <c r="C22" s="189">
        <v>275087</v>
      </c>
      <c r="D22" s="189">
        <v>698432</v>
      </c>
      <c r="E22" s="189">
        <v>734836</v>
      </c>
      <c r="F22" s="190">
        <v>5.2122468615412743</v>
      </c>
    </row>
    <row r="23" spans="1:7" ht="15.6" customHeight="1">
      <c r="A23" s="188" t="s">
        <v>165</v>
      </c>
      <c r="B23" s="189">
        <v>4591</v>
      </c>
      <c r="C23" s="189">
        <v>6467</v>
      </c>
      <c r="D23" s="189">
        <v>14519</v>
      </c>
      <c r="E23" s="189">
        <v>11441</v>
      </c>
      <c r="F23" s="190">
        <v>-21.19980714925271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4471</v>
      </c>
      <c r="D27" s="189">
        <v>6701</v>
      </c>
      <c r="E27" s="189">
        <v>9367</v>
      </c>
      <c r="F27" s="190">
        <v>39.785106700492463</v>
      </c>
    </row>
    <row r="28" spans="1:7" ht="15.6" customHeight="1">
      <c r="A28" s="188" t="s">
        <v>177</v>
      </c>
      <c r="B28" s="189">
        <v>116362</v>
      </c>
      <c r="C28" s="189">
        <v>83671</v>
      </c>
      <c r="D28" s="189">
        <v>260426</v>
      </c>
      <c r="E28" s="189">
        <v>212986</v>
      </c>
      <c r="F28" s="190">
        <v>-18.21630712755255</v>
      </c>
    </row>
    <row r="29" spans="1:7" ht="15.6" customHeight="1">
      <c r="A29" s="188" t="s">
        <v>178</v>
      </c>
      <c r="B29" s="189">
        <v>3871</v>
      </c>
      <c r="C29" s="189">
        <v>5590</v>
      </c>
      <c r="D29" s="189">
        <v>13786</v>
      </c>
      <c r="E29" s="189">
        <v>13832</v>
      </c>
      <c r="F29" s="190">
        <v>0.33367184099810748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8513</v>
      </c>
      <c r="D31" s="189">
        <v>25499</v>
      </c>
      <c r="E31" s="189">
        <v>22650</v>
      </c>
      <c r="F31" s="190">
        <v>-11.172987175967689</v>
      </c>
    </row>
    <row r="32" spans="1:7" ht="15.6" customHeight="1">
      <c r="A32" s="188" t="s">
        <v>181</v>
      </c>
      <c r="B32" s="189">
        <v>39372</v>
      </c>
      <c r="C32" s="189">
        <v>0</v>
      </c>
      <c r="D32" s="189">
        <v>125285</v>
      </c>
      <c r="E32" s="189">
        <v>141991</v>
      </c>
      <c r="F32" s="190">
        <v>13.334397573532341</v>
      </c>
    </row>
    <row r="33" spans="1:6" ht="15.6" customHeight="1">
      <c r="A33" s="188" t="s">
        <v>182</v>
      </c>
      <c r="B33" s="189">
        <v>7716</v>
      </c>
      <c r="C33" s="189">
        <v>5490</v>
      </c>
      <c r="D33" s="189">
        <v>24919</v>
      </c>
      <c r="E33" s="189">
        <v>20573</v>
      </c>
      <c r="F33" s="190">
        <v>-17.44050724346884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898580</v>
      </c>
      <c r="C35" s="77">
        <f>SUM(C7:C34)</f>
        <v>899388</v>
      </c>
      <c r="D35" s="178">
        <f>SUM(D7:D34)</f>
        <v>2739527</v>
      </c>
      <c r="E35" s="178">
        <f>SUM(E7:E34)</f>
        <v>2670572</v>
      </c>
      <c r="F35" s="140">
        <f>E35*100/D35-100</f>
        <v>-2.5170403503962575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5E54-5E10-44A9-BBBB-52B3A6782B03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6515</v>
      </c>
      <c r="F7" s="190">
        <v>15.596167494677079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1393</v>
      </c>
      <c r="D9" s="189">
        <v>7130</v>
      </c>
      <c r="E9" s="189">
        <v>5535</v>
      </c>
      <c r="F9" s="190">
        <v>-22.3702664796634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1564</v>
      </c>
      <c r="D12" s="189">
        <v>8882</v>
      </c>
      <c r="E12" s="189">
        <v>6100</v>
      </c>
      <c r="F12" s="190">
        <v>-31.321774375140741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114935</v>
      </c>
      <c r="D14" s="189">
        <v>279030</v>
      </c>
      <c r="E14" s="189">
        <v>306526</v>
      </c>
      <c r="F14" s="190">
        <v>9.8541375479339166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1617</v>
      </c>
      <c r="E16" s="189">
        <v>6231</v>
      </c>
      <c r="F16" s="190">
        <v>285.34322820037107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62987</v>
      </c>
      <c r="D18" s="189">
        <v>103852</v>
      </c>
      <c r="E18" s="189">
        <v>171083</v>
      </c>
      <c r="F18" s="190">
        <v>64.737318491699739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8343</v>
      </c>
      <c r="D21" s="189">
        <v>22424</v>
      </c>
      <c r="E21" s="189">
        <v>26891</v>
      </c>
      <c r="F21" s="190">
        <v>19.92062076346771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4308</v>
      </c>
      <c r="D23" s="189">
        <v>8262</v>
      </c>
      <c r="E23" s="189">
        <v>6915</v>
      </c>
      <c r="F23" s="190">
        <v>-16.3035584604212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70861</v>
      </c>
      <c r="D28" s="189">
        <v>208403</v>
      </c>
      <c r="E28" s="189">
        <v>165015</v>
      </c>
      <c r="F28" s="190">
        <v>-20.819278033425618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8176</v>
      </c>
      <c r="F29" s="190">
        <v>-18.166349714743259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7172</v>
      </c>
      <c r="F31" s="190">
        <v>-27.64326069410815</v>
      </c>
    </row>
    <row r="32" spans="1:7" ht="15.6" customHeight="1">
      <c r="A32" s="188" t="s">
        <v>181</v>
      </c>
      <c r="B32" s="189">
        <v>35025</v>
      </c>
      <c r="C32" s="189">
        <v>0</v>
      </c>
      <c r="D32" s="189">
        <v>112720</v>
      </c>
      <c r="E32" s="189">
        <v>104161</v>
      </c>
      <c r="F32" s="190">
        <v>-7.5931511710432886</v>
      </c>
    </row>
    <row r="33" spans="1:6" ht="15.6" customHeight="1">
      <c r="A33" s="188" t="s">
        <v>182</v>
      </c>
      <c r="B33" s="189">
        <v>3812</v>
      </c>
      <c r="C33" s="189">
        <v>700</v>
      </c>
      <c r="D33" s="189">
        <v>12388</v>
      </c>
      <c r="E33" s="189">
        <v>8633</v>
      </c>
      <c r="F33" s="190">
        <v>-30.311591863093309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750156</v>
      </c>
      <c r="C35" s="77">
        <f>SUM(C7:C34)</f>
        <v>760455</v>
      </c>
      <c r="D35" s="76">
        <f>SUM(D7:D34)</f>
        <v>2318254</v>
      </c>
      <c r="E35" s="78">
        <f>SUM(E7:E34)</f>
        <v>2225875</v>
      </c>
      <c r="F35" s="140">
        <f>E35*100/D35-100</f>
        <v>-3.9848523932235196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A23A5-AA9F-4283-B8D9-D9FCCD774AC4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254270</v>
      </c>
      <c r="D11" s="189">
        <v>916332</v>
      </c>
      <c r="E11" s="189">
        <v>832639</v>
      </c>
      <c r="F11" s="190">
        <v>-9.1334800050636602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251</v>
      </c>
      <c r="C13" s="189">
        <v>0</v>
      </c>
      <c r="D13" s="189">
        <v>539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478</v>
      </c>
      <c r="D28" s="189">
        <v>487</v>
      </c>
      <c r="E28" s="189">
        <v>807</v>
      </c>
      <c r="F28" s="190">
        <v>65.708418891170425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12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273183</v>
      </c>
      <c r="C35" s="77">
        <f>SUM(C7:C34)</f>
        <v>264751</v>
      </c>
      <c r="D35" s="178">
        <f>SUM(D7:D34)</f>
        <v>939676</v>
      </c>
      <c r="E35" s="178">
        <f>SUM(E7:E34)</f>
        <v>963086</v>
      </c>
      <c r="F35" s="140">
        <f>E35*100/D35-100</f>
        <v>2.4912842298834903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9471C-ED70-410C-8C7E-9E065A1DB3EF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5006612</v>
      </c>
      <c r="D11" s="189">
        <v>15939765</v>
      </c>
      <c r="E11" s="189">
        <v>14893982</v>
      </c>
      <c r="F11" s="190">
        <v>-6.5608432746655856</v>
      </c>
    </row>
    <row r="12" spans="1:14" ht="15.6" customHeight="1">
      <c r="A12" s="188" t="s">
        <v>6</v>
      </c>
      <c r="B12" s="189">
        <v>95124</v>
      </c>
      <c r="C12" s="189">
        <v>73135</v>
      </c>
      <c r="D12" s="189">
        <v>163926</v>
      </c>
      <c r="E12" s="189">
        <v>208852</v>
      </c>
      <c r="F12" s="190">
        <v>27.406268682210271</v>
      </c>
    </row>
    <row r="13" spans="1:14" ht="15.6" customHeight="1">
      <c r="A13" s="188" t="s">
        <v>175</v>
      </c>
      <c r="B13" s="189">
        <v>884</v>
      </c>
      <c r="C13" s="189">
        <v>1493</v>
      </c>
      <c r="D13" s="189">
        <v>2545</v>
      </c>
      <c r="E13" s="189">
        <v>3814</v>
      </c>
      <c r="F13" s="190">
        <v>49.862475442043227</v>
      </c>
    </row>
    <row r="14" spans="1:14" ht="15.6" customHeight="1">
      <c r="A14" s="188" t="s">
        <v>148</v>
      </c>
      <c r="B14" s="189">
        <v>2565685</v>
      </c>
      <c r="C14" s="189">
        <v>2175295</v>
      </c>
      <c r="D14" s="189">
        <v>6777785</v>
      </c>
      <c r="E14" s="189">
        <v>5760467</v>
      </c>
      <c r="F14" s="190">
        <v>-15.00959384223607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20672</v>
      </c>
      <c r="D17" s="189">
        <v>9811</v>
      </c>
      <c r="E17" s="189">
        <v>36296</v>
      </c>
      <c r="F17" s="190">
        <v>269.95209458770768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48014</v>
      </c>
      <c r="F19" s="190">
        <v>-85.502625373274029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196552</v>
      </c>
      <c r="D21" s="189">
        <v>676307</v>
      </c>
      <c r="E21" s="189">
        <v>510375</v>
      </c>
      <c r="F21" s="190">
        <v>-24.53501146668599</v>
      </c>
    </row>
    <row r="22" spans="1:7" ht="15.6" customHeight="1">
      <c r="A22" s="188" t="s">
        <v>146</v>
      </c>
      <c r="B22" s="189">
        <v>1139903</v>
      </c>
      <c r="C22" s="189">
        <v>1548789</v>
      </c>
      <c r="D22" s="189">
        <v>3333785</v>
      </c>
      <c r="E22" s="189">
        <v>4027834</v>
      </c>
      <c r="F22" s="190">
        <v>20.818649073050612</v>
      </c>
    </row>
    <row r="23" spans="1:7" ht="15.6" customHeight="1">
      <c r="A23" s="188" t="s">
        <v>165</v>
      </c>
      <c r="B23" s="189">
        <v>135563</v>
      </c>
      <c r="C23" s="189">
        <v>378507</v>
      </c>
      <c r="D23" s="189">
        <v>157090</v>
      </c>
      <c r="E23" s="189">
        <v>788852</v>
      </c>
      <c r="F23" s="190">
        <v>402.1656375326246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50459</v>
      </c>
      <c r="C28" s="189">
        <v>152720</v>
      </c>
      <c r="D28" s="189">
        <v>184635</v>
      </c>
      <c r="E28" s="189">
        <v>402287</v>
      </c>
      <c r="F28" s="190">
        <v>117.88230833807241</v>
      </c>
    </row>
    <row r="29" spans="1:7" ht="15.6" customHeight="1">
      <c r="A29" s="188" t="s">
        <v>178</v>
      </c>
      <c r="B29" s="189">
        <v>26579</v>
      </c>
      <c r="C29" s="189">
        <v>24576</v>
      </c>
      <c r="D29" s="189">
        <v>71002</v>
      </c>
      <c r="E29" s="189">
        <v>70382</v>
      </c>
      <c r="F29" s="190">
        <v>-0.87321483901861541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147435</v>
      </c>
      <c r="D31" s="189">
        <v>219394</v>
      </c>
      <c r="E31" s="189">
        <v>446902</v>
      </c>
      <c r="F31" s="190">
        <v>103.6983691440969</v>
      </c>
    </row>
    <row r="32" spans="1:7" ht="15.6" customHeight="1">
      <c r="A32" s="188" t="s">
        <v>181</v>
      </c>
      <c r="B32" s="189">
        <v>3089133</v>
      </c>
      <c r="C32" s="189">
        <v>2364570</v>
      </c>
      <c r="D32" s="189">
        <v>8119324</v>
      </c>
      <c r="E32" s="189">
        <v>7341301</v>
      </c>
      <c r="F32" s="190">
        <v>-9.5823617828282295</v>
      </c>
    </row>
    <row r="33" spans="1:6" ht="15.6" customHeight="1">
      <c r="A33" s="188" t="s">
        <v>182</v>
      </c>
      <c r="B33" s="189">
        <v>59678</v>
      </c>
      <c r="C33" s="189">
        <v>39798</v>
      </c>
      <c r="D33" s="189">
        <v>119268</v>
      </c>
      <c r="E33" s="189">
        <v>95951</v>
      </c>
      <c r="F33" s="190">
        <v>-19.550088875473719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13114315</v>
      </c>
      <c r="C35" s="77">
        <f>SUM(C7:C34)</f>
        <v>12186228</v>
      </c>
      <c r="D35" s="178">
        <f>SUM(D7:D34)</f>
        <v>36823900</v>
      </c>
      <c r="E35" s="178">
        <f>SUM(E7:E34)</f>
        <v>34845721</v>
      </c>
      <c r="F35" s="177">
        <f>E35*100/D35-100</f>
        <v>-5.3719975342101236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201EE-6A7B-4F6B-B008-539BE926EDBC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3821487</v>
      </c>
      <c r="D11" s="189">
        <v>12538940</v>
      </c>
      <c r="E11" s="189">
        <v>11147088</v>
      </c>
      <c r="F11" s="190">
        <v>-11.10023654312087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52783</v>
      </c>
      <c r="F12" s="190">
        <v>6.8979484375316389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1588925</v>
      </c>
      <c r="D14" s="189">
        <v>5357472</v>
      </c>
      <c r="E14" s="189">
        <v>4266116</v>
      </c>
      <c r="F14" s="190">
        <v>-20.3707270891943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20672</v>
      </c>
      <c r="D17" s="189">
        <v>5811</v>
      </c>
      <c r="E17" s="189">
        <v>36296</v>
      </c>
      <c r="F17" s="190">
        <v>524.60850111856826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976</v>
      </c>
      <c r="F19" s="190">
        <v>100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906166</v>
      </c>
      <c r="C22" s="189">
        <v>951122</v>
      </c>
      <c r="D22" s="189">
        <v>2534437</v>
      </c>
      <c r="E22" s="189">
        <v>2698257</v>
      </c>
      <c r="F22" s="190">
        <v>6.4637629580060576</v>
      </c>
    </row>
    <row r="23" spans="1:7" ht="15.6" customHeight="1">
      <c r="A23" s="188" t="s">
        <v>165</v>
      </c>
      <c r="B23" s="189">
        <v>120459</v>
      </c>
      <c r="C23" s="189">
        <v>376007</v>
      </c>
      <c r="D23" s="189">
        <v>120465</v>
      </c>
      <c r="E23" s="189">
        <v>776267</v>
      </c>
      <c r="F23" s="190">
        <v>544.39214709666703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145403</v>
      </c>
      <c r="D28" s="189">
        <v>153192</v>
      </c>
      <c r="E28" s="189">
        <v>388757</v>
      </c>
      <c r="F28" s="190">
        <v>153.77108465193999</v>
      </c>
    </row>
    <row r="29" spans="1:7" ht="15.6" customHeight="1">
      <c r="A29" s="188" t="s">
        <v>178</v>
      </c>
      <c r="B29" s="189">
        <v>19730</v>
      </c>
      <c r="C29" s="189">
        <v>23879</v>
      </c>
      <c r="D29" s="189">
        <v>58721</v>
      </c>
      <c r="E29" s="189">
        <v>69146</v>
      </c>
      <c r="F29" s="190">
        <v>17.753444253333559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3050279</v>
      </c>
      <c r="C32" s="189">
        <v>2317057</v>
      </c>
      <c r="D32" s="189">
        <v>8005516</v>
      </c>
      <c r="E32" s="189">
        <v>7210376</v>
      </c>
      <c r="F32" s="190">
        <v>-9.9324016090905332</v>
      </c>
    </row>
    <row r="33" spans="1:6" ht="15.6" customHeight="1">
      <c r="A33" s="188" t="s">
        <v>182</v>
      </c>
      <c r="B33" s="189">
        <v>36928</v>
      </c>
      <c r="C33" s="189">
        <v>24842</v>
      </c>
      <c r="D33" s="189">
        <v>63153</v>
      </c>
      <c r="E33" s="189">
        <v>62344</v>
      </c>
      <c r="F33" s="190">
        <v>-1.2810159454024299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10453906</v>
      </c>
      <c r="C35" s="77">
        <f>SUM(C7:C34)</f>
        <v>9301513</v>
      </c>
      <c r="D35" s="76">
        <f>SUM(D7:D34)</f>
        <v>28949660</v>
      </c>
      <c r="E35" s="78">
        <f>SUM(E7:E34)</f>
        <v>26756993</v>
      </c>
      <c r="F35" s="140">
        <f>E35*100/D35-100</f>
        <v>-7.5740682273988682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E1FDB-7CDA-4966-8020-C4CD43723BE5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6665</v>
      </c>
      <c r="D8" s="189">
        <v>7525</v>
      </c>
      <c r="E8" s="189">
        <v>19125</v>
      </c>
      <c r="F8" s="190">
        <v>154.15282392026569</v>
      </c>
      <c r="G8" s="6"/>
    </row>
    <row r="9" spans="1:14" ht="15.6" customHeight="1">
      <c r="A9" s="188" t="s">
        <v>8</v>
      </c>
      <c r="B9" s="189">
        <v>66748</v>
      </c>
      <c r="C9" s="189">
        <v>84409</v>
      </c>
      <c r="D9" s="189">
        <v>192662</v>
      </c>
      <c r="E9" s="189">
        <v>249714</v>
      </c>
      <c r="F9" s="190">
        <v>29.612481963230952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1265497</v>
      </c>
      <c r="D11" s="189">
        <v>3218214</v>
      </c>
      <c r="E11" s="189">
        <v>3518539</v>
      </c>
      <c r="F11" s="190">
        <v>9.3320394479671052</v>
      </c>
    </row>
    <row r="12" spans="1:14" ht="15.6" customHeight="1">
      <c r="A12" s="188" t="s">
        <v>6</v>
      </c>
      <c r="B12" s="189">
        <v>71437</v>
      </c>
      <c r="C12" s="189">
        <v>80514</v>
      </c>
      <c r="D12" s="189">
        <v>205129</v>
      </c>
      <c r="E12" s="189">
        <v>242870</v>
      </c>
      <c r="F12" s="190">
        <v>18.39866620516845</v>
      </c>
    </row>
    <row r="13" spans="1:14" ht="15.6" customHeight="1">
      <c r="A13" s="188" t="s">
        <v>175</v>
      </c>
      <c r="B13" s="189">
        <v>1183743</v>
      </c>
      <c r="C13" s="189">
        <v>1289456</v>
      </c>
      <c r="D13" s="189">
        <v>3250870</v>
      </c>
      <c r="E13" s="189">
        <v>3502674</v>
      </c>
      <c r="F13" s="190">
        <v>7.7457419090889488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2783507</v>
      </c>
      <c r="F14" s="190">
        <v>-0.75498755295609499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405957</v>
      </c>
      <c r="C22" s="189">
        <v>466551</v>
      </c>
      <c r="D22" s="189">
        <v>1217670</v>
      </c>
      <c r="E22" s="189">
        <v>1386989</v>
      </c>
      <c r="F22" s="190">
        <v>13.905163139438431</v>
      </c>
    </row>
    <row r="23" spans="1:7" ht="15.6" customHeight="1">
      <c r="A23" s="188" t="s">
        <v>165</v>
      </c>
      <c r="B23" s="189">
        <v>49177</v>
      </c>
      <c r="C23" s="189">
        <v>39514</v>
      </c>
      <c r="D23" s="189">
        <v>169245</v>
      </c>
      <c r="E23" s="189">
        <v>108488</v>
      </c>
      <c r="F23" s="190">
        <v>-35.898844869863211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369597</v>
      </c>
      <c r="C28" s="189">
        <v>382782</v>
      </c>
      <c r="D28" s="189">
        <v>1174911</v>
      </c>
      <c r="E28" s="189">
        <v>1188392</v>
      </c>
      <c r="F28" s="190">
        <v>1.147406058841909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531921</v>
      </c>
      <c r="F29" s="190">
        <v>-14.82968210100907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1175842</v>
      </c>
      <c r="C32" s="189">
        <v>1285736</v>
      </c>
      <c r="D32" s="189">
        <v>3353542</v>
      </c>
      <c r="E32" s="189">
        <v>3392188</v>
      </c>
      <c r="F32" s="190">
        <v>1.152393499171922</v>
      </c>
    </row>
    <row r="33" spans="1:6" ht="15.6" customHeight="1">
      <c r="A33" s="188" t="s">
        <v>182</v>
      </c>
      <c r="B33" s="189">
        <v>138469</v>
      </c>
      <c r="C33" s="189">
        <v>140012</v>
      </c>
      <c r="D33" s="189">
        <v>432769</v>
      </c>
      <c r="E33" s="189">
        <v>338058</v>
      </c>
      <c r="F33" s="190">
        <v>-21.88488547007756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6162104</v>
      </c>
      <c r="C35" s="77">
        <f>SUM(C7:C34)</f>
        <v>6726108</v>
      </c>
      <c r="D35" s="76">
        <f>SUM(D7:D34)</f>
        <v>17720636</v>
      </c>
      <c r="E35" s="78">
        <f>SUM(E7:E34)</f>
        <v>18437063</v>
      </c>
      <c r="F35" s="140">
        <f>E35*100/D35-100</f>
        <v>4.0428966544993017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CC699-6EAC-487E-B177-B9CD7019D0AE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4301</v>
      </c>
      <c r="D9" s="189">
        <v>10253</v>
      </c>
      <c r="E9" s="189">
        <v>13018</v>
      </c>
      <c r="F9" s="190">
        <v>26.96771676582463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52861</v>
      </c>
      <c r="D11" s="189">
        <v>136075</v>
      </c>
      <c r="E11" s="189">
        <v>145982</v>
      </c>
      <c r="F11" s="190">
        <v>7.2805438177475708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8691</v>
      </c>
      <c r="F12" s="190">
        <v>31.442831215970958</v>
      </c>
    </row>
    <row r="13" spans="1:14" ht="15.6" customHeight="1">
      <c r="A13" s="188" t="s">
        <v>175</v>
      </c>
      <c r="B13" s="189">
        <v>54892</v>
      </c>
      <c r="C13" s="189">
        <v>59398</v>
      </c>
      <c r="D13" s="189">
        <v>151135</v>
      </c>
      <c r="E13" s="189">
        <v>159469</v>
      </c>
      <c r="F13" s="190">
        <v>5.5142753167697691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27413</v>
      </c>
      <c r="C22" s="189">
        <v>28784</v>
      </c>
      <c r="D22" s="189">
        <v>82713</v>
      </c>
      <c r="E22" s="189">
        <v>85365</v>
      </c>
      <c r="F22" s="190">
        <v>3.2062674549345331</v>
      </c>
    </row>
    <row r="23" spans="1:7" ht="15.6" customHeight="1">
      <c r="A23" s="188" t="s">
        <v>165</v>
      </c>
      <c r="B23" s="189">
        <v>1798</v>
      </c>
      <c r="C23" s="189">
        <v>1882</v>
      </c>
      <c r="D23" s="189">
        <v>7682</v>
      </c>
      <c r="E23" s="189">
        <v>5545</v>
      </c>
      <c r="F23" s="190">
        <v>-27.818276490497269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24675</v>
      </c>
      <c r="D28" s="189">
        <v>75631</v>
      </c>
      <c r="E28" s="189">
        <v>73649</v>
      </c>
      <c r="F28" s="190">
        <v>-2.620618529438985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11652</v>
      </c>
      <c r="F29" s="190">
        <v>-28.31303063861203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42526</v>
      </c>
      <c r="C32" s="189">
        <v>46838</v>
      </c>
      <c r="D32" s="189">
        <v>122718</v>
      </c>
      <c r="E32" s="189">
        <v>127045</v>
      </c>
      <c r="F32" s="190">
        <v>3.525970110334256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261101</v>
      </c>
      <c r="C35" s="77">
        <f>SUM(C7:C34)</f>
        <v>281555</v>
      </c>
      <c r="D35" s="178">
        <f>SUM(D7:D34)</f>
        <v>755700</v>
      </c>
      <c r="E35" s="178">
        <f>SUM(E7:E34)</f>
        <v>779359</v>
      </c>
      <c r="F35" s="140">
        <f>E35*100/D35-100</f>
        <v>3.1307397115257345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3431-82F7-4B36-A748-4423EEC348CD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C998-77A6-4E5D-9B29-02C1F2AC21B7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16883.75</v>
      </c>
      <c r="D8" s="189">
        <v>41122</v>
      </c>
      <c r="E8" s="189">
        <v>49107</v>
      </c>
      <c r="F8" s="190">
        <v>19.417829872087939</v>
      </c>
      <c r="G8" s="6"/>
    </row>
    <row r="9" spans="1:14" ht="15.6" customHeight="1">
      <c r="A9" s="188" t="s">
        <v>8</v>
      </c>
      <c r="B9" s="189">
        <v>1005</v>
      </c>
      <c r="C9" s="189">
        <v>1275</v>
      </c>
      <c r="D9" s="189">
        <v>3176.75</v>
      </c>
      <c r="E9" s="189">
        <v>4562</v>
      </c>
      <c r="F9" s="190">
        <v>43.605886519241352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358745</v>
      </c>
      <c r="D11" s="189">
        <v>1173914</v>
      </c>
      <c r="E11" s="189">
        <v>1049513</v>
      </c>
      <c r="F11" s="190">
        <v>-10.597113587537081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52175</v>
      </c>
      <c r="F12" s="190">
        <v>0.44712688488769459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336989.5</v>
      </c>
      <c r="D14" s="189">
        <v>952547.75</v>
      </c>
      <c r="E14" s="189">
        <v>935799.5</v>
      </c>
      <c r="F14" s="190">
        <v>-1.758258313034702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11518</v>
      </c>
      <c r="E16" s="189">
        <v>10875</v>
      </c>
      <c r="F16" s="190">
        <v>-5.5825664177808676</v>
      </c>
      <c r="G16" s="1"/>
    </row>
    <row r="17" spans="1:7" ht="15.6" customHeight="1">
      <c r="A17" s="188" t="s">
        <v>150</v>
      </c>
      <c r="B17" s="189">
        <v>6859</v>
      </c>
      <c r="C17" s="189">
        <v>8897</v>
      </c>
      <c r="D17" s="189">
        <v>17111.25</v>
      </c>
      <c r="E17" s="189">
        <v>23385</v>
      </c>
      <c r="F17" s="190">
        <v>36.664475126013599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4008.25</v>
      </c>
      <c r="F19" s="190">
        <v>40.665028952447777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117302</v>
      </c>
      <c r="C22" s="189">
        <v>118935</v>
      </c>
      <c r="D22" s="189">
        <v>329574</v>
      </c>
      <c r="E22" s="189">
        <v>354290</v>
      </c>
      <c r="F22" s="190">
        <v>7.4993779849138633</v>
      </c>
    </row>
    <row r="23" spans="1:7" ht="15.6" customHeight="1">
      <c r="A23" s="188" t="s">
        <v>165</v>
      </c>
      <c r="B23" s="189">
        <v>13747</v>
      </c>
      <c r="C23" s="189">
        <v>35012.75</v>
      </c>
      <c r="D23" s="189">
        <v>17334</v>
      </c>
      <c r="E23" s="189">
        <v>76176</v>
      </c>
      <c r="F23" s="190">
        <v>339.460020768432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49665</v>
      </c>
      <c r="D28" s="189">
        <v>117354</v>
      </c>
      <c r="E28" s="189">
        <v>141053</v>
      </c>
      <c r="F28" s="190">
        <v>20.194454385875218</v>
      </c>
    </row>
    <row r="29" spans="1:7" ht="15.6" customHeight="1">
      <c r="A29" s="188" t="s">
        <v>178</v>
      </c>
      <c r="B29" s="189">
        <v>11620.25</v>
      </c>
      <c r="C29" s="189">
        <v>15860</v>
      </c>
      <c r="D29" s="189">
        <v>30632.75</v>
      </c>
      <c r="E29" s="189">
        <v>38222.25</v>
      </c>
      <c r="F29" s="190">
        <v>24.775771029372169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462470</v>
      </c>
      <c r="C32" s="189">
        <v>430171</v>
      </c>
      <c r="D32" s="189">
        <v>1253102</v>
      </c>
      <c r="E32" s="189">
        <v>1291507</v>
      </c>
      <c r="F32" s="190">
        <v>3.0647944062015711</v>
      </c>
    </row>
    <row r="33" spans="1:6" ht="15.6" customHeight="1">
      <c r="A33" s="188" t="s">
        <v>182</v>
      </c>
      <c r="B33" s="189">
        <v>22605</v>
      </c>
      <c r="C33" s="189">
        <v>25847</v>
      </c>
      <c r="D33" s="189">
        <v>59958</v>
      </c>
      <c r="E33" s="189">
        <v>68462</v>
      </c>
      <c r="F33" s="190">
        <v>14.18326161646486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1552253.25</v>
      </c>
      <c r="C35" s="77">
        <f>SUM(C7:C34)</f>
        <v>1498501.25</v>
      </c>
      <c r="D35" s="76">
        <f>SUM(D7:D34)</f>
        <v>4302529.25</v>
      </c>
      <c r="E35" s="178">
        <f>SUM(E7:E34)</f>
        <v>4324313.75</v>
      </c>
      <c r="F35" s="140">
        <f>E35*100/D35-100</f>
        <v>0.50631846372688472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14D42-DE6C-4727-866B-572DD7FE2921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310708</v>
      </c>
      <c r="D11" s="189">
        <v>995926</v>
      </c>
      <c r="E11" s="189">
        <v>906656</v>
      </c>
      <c r="F11" s="190">
        <v>-8.9635173697644177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144284.5</v>
      </c>
      <c r="D14" s="189">
        <v>451732.5</v>
      </c>
      <c r="E14" s="189">
        <v>388024</v>
      </c>
      <c r="F14" s="190">
        <v>-14.10314732723459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1690.25</v>
      </c>
      <c r="D17" s="189">
        <v>296</v>
      </c>
      <c r="E17" s="189">
        <v>3386</v>
      </c>
      <c r="F17" s="190">
        <v>1043.918918918919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172.25</v>
      </c>
      <c r="F19" s="190">
        <v>95.184135977337121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66371</v>
      </c>
      <c r="C22" s="189">
        <v>70111</v>
      </c>
      <c r="D22" s="189">
        <v>184067</v>
      </c>
      <c r="E22" s="189">
        <v>207206</v>
      </c>
      <c r="F22" s="190">
        <v>12.57096600694312</v>
      </c>
    </row>
    <row r="23" spans="1:7" ht="15.6" customHeight="1">
      <c r="A23" s="188" t="s">
        <v>165</v>
      </c>
      <c r="B23" s="189">
        <v>11449</v>
      </c>
      <c r="C23" s="189">
        <v>32652.25</v>
      </c>
      <c r="D23" s="189">
        <v>11452</v>
      </c>
      <c r="E23" s="189">
        <v>70197.5</v>
      </c>
      <c r="F23" s="190">
        <v>512.97153335661892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11029</v>
      </c>
      <c r="D28" s="189">
        <v>8289</v>
      </c>
      <c r="E28" s="189">
        <v>30339</v>
      </c>
      <c r="F28" s="190">
        <v>266.01520086862098</v>
      </c>
    </row>
    <row r="29" spans="1:7" ht="15.6" customHeight="1">
      <c r="A29" s="188" t="s">
        <v>178</v>
      </c>
      <c r="B29" s="189">
        <v>1683.25</v>
      </c>
      <c r="C29" s="189">
        <v>2069.5</v>
      </c>
      <c r="D29" s="189">
        <v>5192</v>
      </c>
      <c r="E29" s="189">
        <v>5729.25</v>
      </c>
      <c r="F29" s="190">
        <v>10.347650231124801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234273</v>
      </c>
      <c r="C32" s="189">
        <v>188954</v>
      </c>
      <c r="D32" s="189">
        <v>634110</v>
      </c>
      <c r="E32" s="189">
        <v>586158</v>
      </c>
      <c r="F32" s="190">
        <v>-7.5620949046695358</v>
      </c>
    </row>
    <row r="33" spans="1:6" ht="15.6" customHeight="1">
      <c r="A33" s="188" t="s">
        <v>182</v>
      </c>
      <c r="B33" s="189">
        <v>3820</v>
      </c>
      <c r="C33" s="189">
        <v>2248</v>
      </c>
      <c r="D33" s="189">
        <v>7526</v>
      </c>
      <c r="E33" s="189">
        <v>4969</v>
      </c>
      <c r="F33" s="190">
        <v>-33.975551421737983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829310.25</v>
      </c>
      <c r="C35" s="77">
        <f>SUM(C7:C34)</f>
        <v>766445.75</v>
      </c>
      <c r="D35" s="178">
        <f>SUM(D7:D34)</f>
        <v>2308183.75</v>
      </c>
      <c r="E35" s="78">
        <f>SUM(E7:E34)</f>
        <v>2211726</v>
      </c>
      <c r="F35" s="140">
        <f>E35*100/D35-100</f>
        <v>-4.1789458919810869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B5030-6BC0-41CB-A4D9-6FB7A163EED8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14801</v>
      </c>
      <c r="D8" s="189">
        <v>34779.5</v>
      </c>
      <c r="E8" s="189">
        <v>39718.25</v>
      </c>
      <c r="F8" s="190">
        <v>14.20017539067554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40821.25</v>
      </c>
      <c r="F12" s="190">
        <v>2.642678886856388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18627</v>
      </c>
      <c r="D14" s="189">
        <v>54742.25</v>
      </c>
      <c r="E14" s="189">
        <v>54440</v>
      </c>
      <c r="F14" s="190">
        <v>-0.55213295032629617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44195</v>
      </c>
      <c r="C22" s="189">
        <v>42175</v>
      </c>
      <c r="D22" s="189">
        <v>126136</v>
      </c>
      <c r="E22" s="189">
        <v>126611</v>
      </c>
      <c r="F22" s="190">
        <v>0.37657766220587519</v>
      </c>
    </row>
    <row r="23" spans="1:7" ht="15.6" customHeight="1">
      <c r="A23" s="188" t="s">
        <v>165</v>
      </c>
      <c r="B23" s="189">
        <v>519</v>
      </c>
      <c r="C23" s="189">
        <v>676.5</v>
      </c>
      <c r="D23" s="189">
        <v>1652</v>
      </c>
      <c r="E23" s="189">
        <v>1847</v>
      </c>
      <c r="F23" s="190">
        <v>11.80387409200968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32812</v>
      </c>
      <c r="D28" s="189">
        <v>95833</v>
      </c>
      <c r="E28" s="189">
        <v>95758</v>
      </c>
      <c r="F28" s="190">
        <v>-7.8261141777886678E-2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18885</v>
      </c>
      <c r="C32" s="189">
        <v>18826</v>
      </c>
      <c r="D32" s="189">
        <v>48696</v>
      </c>
      <c r="E32" s="189">
        <v>51972</v>
      </c>
      <c r="F32" s="190">
        <v>6.7274519467718079</v>
      </c>
    </row>
    <row r="33" spans="1:6" ht="15.6" customHeight="1">
      <c r="A33" s="188" t="s">
        <v>182</v>
      </c>
      <c r="B33" s="189">
        <v>778</v>
      </c>
      <c r="C33" s="189">
        <v>986</v>
      </c>
      <c r="D33" s="189">
        <v>3713</v>
      </c>
      <c r="E33" s="189">
        <v>2953</v>
      </c>
      <c r="F33" s="190">
        <v>-20.468623754376509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183748</v>
      </c>
      <c r="C35" s="77">
        <f>SUM(C7:C34)</f>
        <v>178414.25</v>
      </c>
      <c r="D35" s="76">
        <f>SUM(D7:D34)</f>
        <v>511704.75</v>
      </c>
      <c r="E35" s="178">
        <f>SUM(E7:E34)</f>
        <v>520994</v>
      </c>
      <c r="F35" s="177">
        <f>E35*100/D35-100</f>
        <v>1.81535348264795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A022D-8407-4317-B072-899FFE6C6EF7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2082.75</v>
      </c>
      <c r="D8" s="189">
        <v>6045.5</v>
      </c>
      <c r="E8" s="189">
        <v>8858.75</v>
      </c>
      <c r="F8" s="190">
        <v>46.534612521710358</v>
      </c>
      <c r="G8" s="6"/>
    </row>
    <row r="9" spans="1:14" ht="15.6" customHeight="1">
      <c r="A9" s="188" t="s">
        <v>8</v>
      </c>
      <c r="B9" s="189">
        <v>778</v>
      </c>
      <c r="C9" s="189">
        <v>1022</v>
      </c>
      <c r="D9" s="189">
        <v>2259</v>
      </c>
      <c r="E9" s="189">
        <v>3578</v>
      </c>
      <c r="F9" s="190">
        <v>58.388667552014169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48037</v>
      </c>
      <c r="D11" s="189">
        <v>177988</v>
      </c>
      <c r="E11" s="189">
        <v>142857</v>
      </c>
      <c r="F11" s="190">
        <v>-19.737847495336769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174078</v>
      </c>
      <c r="D14" s="189">
        <v>446073</v>
      </c>
      <c r="E14" s="189">
        <v>493335.5</v>
      </c>
      <c r="F14" s="190">
        <v>10.595238895875781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8633</v>
      </c>
      <c r="E16" s="189">
        <v>8341</v>
      </c>
      <c r="F16" s="190">
        <v>-3.382369975674735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18611.5</v>
      </c>
      <c r="F17" s="190">
        <v>22.860349209492679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6736</v>
      </c>
      <c r="C22" s="189">
        <v>6649</v>
      </c>
      <c r="D22" s="189">
        <v>19371</v>
      </c>
      <c r="E22" s="189">
        <v>20473</v>
      </c>
      <c r="F22" s="190">
        <v>5.6889164214547492</v>
      </c>
    </row>
    <row r="23" spans="1:7" ht="15.6" customHeight="1">
      <c r="A23" s="188" t="s">
        <v>165</v>
      </c>
      <c r="B23" s="189">
        <v>1779</v>
      </c>
      <c r="C23" s="189">
        <v>1684</v>
      </c>
      <c r="D23" s="189">
        <v>4230</v>
      </c>
      <c r="E23" s="189">
        <v>4131.5</v>
      </c>
      <c r="F23" s="190">
        <v>-2.3286052009456308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5824</v>
      </c>
      <c r="D28" s="189">
        <v>13232</v>
      </c>
      <c r="E28" s="189">
        <v>14956</v>
      </c>
      <c r="F28" s="190">
        <v>13.029020556227319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26822.25</v>
      </c>
      <c r="F29" s="190">
        <v>42.234625021542847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209312</v>
      </c>
      <c r="C32" s="189">
        <v>222391</v>
      </c>
      <c r="D32" s="189">
        <v>570296</v>
      </c>
      <c r="E32" s="189">
        <v>653377</v>
      </c>
      <c r="F32" s="190">
        <v>14.56804887286602</v>
      </c>
    </row>
    <row r="33" spans="1:6" ht="15.6" customHeight="1">
      <c r="A33" s="188" t="s">
        <v>182</v>
      </c>
      <c r="B33" s="189">
        <v>18007</v>
      </c>
      <c r="C33" s="189">
        <v>22613</v>
      </c>
      <c r="D33" s="189">
        <v>48719</v>
      </c>
      <c r="E33" s="189">
        <v>60540</v>
      </c>
      <c r="F33" s="190">
        <v>24.263634311049071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539195</v>
      </c>
      <c r="C35" s="77">
        <f>SUM(C7:C34)</f>
        <v>553641.25</v>
      </c>
      <c r="D35" s="178">
        <f>SUM(D7:D34)</f>
        <v>1482640.75</v>
      </c>
      <c r="E35" s="178">
        <f>SUM(E7:E34)</f>
        <v>1591593.75</v>
      </c>
      <c r="F35" s="140">
        <f>E35*100/D35-100</f>
        <v>7.3485771924183183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8A759-5D13-474D-8FFD-2A3E69E5D864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2140</v>
      </c>
      <c r="D11" s="189">
        <v>6948</v>
      </c>
      <c r="E11" s="189">
        <v>6794</v>
      </c>
      <c r="F11" s="190">
        <v>-2.2164651698330431</v>
      </c>
    </row>
    <row r="12" spans="1:14" ht="15.6" customHeight="1">
      <c r="A12" s="188" t="s">
        <v>6</v>
      </c>
      <c r="B12" s="189">
        <v>96</v>
      </c>
      <c r="C12" s="189">
        <v>107</v>
      </c>
      <c r="D12" s="189">
        <v>323</v>
      </c>
      <c r="E12" s="189">
        <v>345</v>
      </c>
      <c r="F12" s="190">
        <v>6.8111455108359138</v>
      </c>
    </row>
    <row r="13" spans="1:14" ht="15.6" customHeight="1">
      <c r="A13" s="188" t="s">
        <v>175</v>
      </c>
      <c r="B13" s="189">
        <v>3056</v>
      </c>
      <c r="C13" s="189">
        <v>3030</v>
      </c>
      <c r="D13" s="189">
        <v>8806</v>
      </c>
      <c r="E13" s="189">
        <v>8857</v>
      </c>
      <c r="F13" s="190">
        <v>0.57915057915057844</v>
      </c>
    </row>
    <row r="14" spans="1:14" ht="15.6" customHeight="1">
      <c r="A14" s="188" t="s">
        <v>148</v>
      </c>
      <c r="B14" s="189">
        <v>698</v>
      </c>
      <c r="C14" s="189">
        <v>667</v>
      </c>
      <c r="D14" s="189">
        <v>1941</v>
      </c>
      <c r="E14" s="189">
        <v>1779</v>
      </c>
      <c r="F14" s="190">
        <v>-8.3462132921174685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1102</v>
      </c>
      <c r="C22" s="189">
        <v>1318</v>
      </c>
      <c r="D22" s="189">
        <v>3273</v>
      </c>
      <c r="E22" s="189">
        <v>3759</v>
      </c>
      <c r="F22" s="190">
        <v>14.848762603116411</v>
      </c>
    </row>
    <row r="23" spans="1:7" ht="15.6" customHeight="1">
      <c r="A23" s="188" t="s">
        <v>165</v>
      </c>
      <c r="B23" s="189">
        <v>117</v>
      </c>
      <c r="C23" s="189">
        <v>103</v>
      </c>
      <c r="D23" s="189">
        <v>346</v>
      </c>
      <c r="E23" s="189">
        <v>265</v>
      </c>
      <c r="F23" s="190">
        <v>-23.410404624277461</v>
      </c>
    </row>
    <row r="24" spans="1:7" ht="15.6" customHeight="1">
      <c r="A24" s="188" t="s">
        <v>141</v>
      </c>
      <c r="B24" s="189">
        <v>34</v>
      </c>
      <c r="C24" s="189">
        <v>43</v>
      </c>
      <c r="D24" s="189">
        <v>112</v>
      </c>
      <c r="E24" s="189">
        <v>118</v>
      </c>
      <c r="F24" s="190">
        <v>5.3571428571428612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206</v>
      </c>
      <c r="E27" s="189">
        <v>222</v>
      </c>
      <c r="F27" s="190">
        <v>7.7669902912621316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4482</v>
      </c>
      <c r="F28" s="190">
        <v>6.4608076009501181</v>
      </c>
    </row>
    <row r="29" spans="1:7" ht="15.6" customHeight="1">
      <c r="A29" s="188" t="s">
        <v>178</v>
      </c>
      <c r="B29" s="189">
        <v>124</v>
      </c>
      <c r="C29" s="189">
        <v>136</v>
      </c>
      <c r="D29" s="189">
        <v>357</v>
      </c>
      <c r="E29" s="189">
        <v>363</v>
      </c>
      <c r="F29" s="190">
        <v>1.6806722689075571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625</v>
      </c>
      <c r="D32" s="189">
        <v>1794</v>
      </c>
      <c r="E32" s="189">
        <v>1674</v>
      </c>
      <c r="F32" s="190">
        <v>-6.6889632107023402</v>
      </c>
    </row>
    <row r="33" spans="1:6" ht="15.6" customHeight="1">
      <c r="A33" s="188" t="s">
        <v>182</v>
      </c>
      <c r="B33" s="189">
        <v>150</v>
      </c>
      <c r="C33" s="189">
        <v>138</v>
      </c>
      <c r="D33" s="189">
        <v>451</v>
      </c>
      <c r="E33" s="189">
        <v>374</v>
      </c>
      <c r="F33" s="190">
        <v>-17.073170731707322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12189</v>
      </c>
      <c r="C35" s="77">
        <f>SUM(C7:C34)</f>
        <v>12407</v>
      </c>
      <c r="D35" s="178">
        <f>SUM(D7:D34)</f>
        <v>35915</v>
      </c>
      <c r="E35" s="78">
        <f>SUM(E7:E34)</f>
        <v>36008</v>
      </c>
      <c r="F35" s="140">
        <f>E35*100/D35-100</f>
        <v>0.25894473061394763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802C4-9F27-4C7F-A6ED-C42221C1D077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4585214</v>
      </c>
      <c r="E7" s="189">
        <v>5280514</v>
      </c>
      <c r="F7" s="190">
        <v>15.16395963198228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43228182</v>
      </c>
      <c r="D11" s="189">
        <v>134593302</v>
      </c>
      <c r="E11" s="189">
        <v>129401947</v>
      </c>
      <c r="F11" s="190">
        <v>-3.857067865085881</v>
      </c>
    </row>
    <row r="12" spans="1:14" ht="15.6" customHeight="1">
      <c r="A12" s="188" t="s">
        <v>6</v>
      </c>
      <c r="B12" s="189">
        <v>1819668</v>
      </c>
      <c r="C12" s="189">
        <v>2203142</v>
      </c>
      <c r="D12" s="189">
        <v>6022778</v>
      </c>
      <c r="E12" s="189">
        <v>5670942</v>
      </c>
      <c r="F12" s="190">
        <v>-5.8417560800016171</v>
      </c>
    </row>
    <row r="13" spans="1:14" ht="15.6" customHeight="1">
      <c r="A13" s="188" t="s">
        <v>175</v>
      </c>
      <c r="B13" s="189">
        <v>18816258</v>
      </c>
      <c r="C13" s="189">
        <v>17900833</v>
      </c>
      <c r="D13" s="189">
        <v>51970414</v>
      </c>
      <c r="E13" s="189">
        <v>49330357</v>
      </c>
      <c r="F13" s="190">
        <v>-5.0799229730977373</v>
      </c>
    </row>
    <row r="14" spans="1:14" ht="15.6" customHeight="1">
      <c r="A14" s="188" t="s">
        <v>148</v>
      </c>
      <c r="B14" s="189">
        <v>26767254</v>
      </c>
      <c r="C14" s="189">
        <v>27162305</v>
      </c>
      <c r="D14" s="189">
        <v>74891693</v>
      </c>
      <c r="E14" s="189">
        <v>72042897</v>
      </c>
      <c r="F14" s="190">
        <v>-3.8038878357309902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9845914</v>
      </c>
      <c r="E16" s="189">
        <v>10657088</v>
      </c>
      <c r="F16" s="190">
        <v>8.238686626757044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5433882</v>
      </c>
      <c r="D18" s="189">
        <v>15517643</v>
      </c>
      <c r="E18" s="189">
        <v>17547535</v>
      </c>
      <c r="F18" s="190">
        <v>13.08118765201648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26599961</v>
      </c>
      <c r="C22" s="189">
        <v>34290019</v>
      </c>
      <c r="D22" s="189">
        <v>80077794</v>
      </c>
      <c r="E22" s="189">
        <v>95373610</v>
      </c>
      <c r="F22" s="190">
        <v>19.101195519946511</v>
      </c>
    </row>
    <row r="23" spans="1:7" ht="15.6" customHeight="1">
      <c r="A23" s="188" t="s">
        <v>165</v>
      </c>
      <c r="B23" s="189">
        <v>3870003</v>
      </c>
      <c r="C23" s="189">
        <v>4989817</v>
      </c>
      <c r="D23" s="189">
        <v>9995585</v>
      </c>
      <c r="E23" s="189">
        <v>12092879</v>
      </c>
      <c r="F23" s="190">
        <v>20.982203642908349</v>
      </c>
    </row>
    <row r="24" spans="1:7" ht="15.6" customHeight="1">
      <c r="A24" s="188" t="s">
        <v>141</v>
      </c>
      <c r="B24" s="189">
        <v>267524</v>
      </c>
      <c r="C24" s="189">
        <v>240344</v>
      </c>
      <c r="D24" s="189">
        <v>791663</v>
      </c>
      <c r="E24" s="189">
        <v>840694</v>
      </c>
      <c r="F24" s="190">
        <v>6.1934181589893731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1733284</v>
      </c>
      <c r="E27" s="189">
        <v>1647830</v>
      </c>
      <c r="F27" s="190">
        <v>-4.9301787820114811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64602162</v>
      </c>
      <c r="F28" s="190">
        <v>10.138805541665061</v>
      </c>
    </row>
    <row r="29" spans="1:7" ht="15.6" customHeight="1">
      <c r="A29" s="188" t="s">
        <v>178</v>
      </c>
      <c r="B29" s="189">
        <v>2406046</v>
      </c>
      <c r="C29" s="189">
        <v>2491246</v>
      </c>
      <c r="D29" s="189">
        <v>6914069</v>
      </c>
      <c r="E29" s="189">
        <v>6375816</v>
      </c>
      <c r="F29" s="190">
        <v>-7.7848948282118622</v>
      </c>
    </row>
    <row r="30" spans="1:7" ht="15.6" customHeight="1">
      <c r="A30" s="188" t="s">
        <v>179</v>
      </c>
      <c r="B30" s="189">
        <v>409944</v>
      </c>
      <c r="C30" s="189">
        <v>493232</v>
      </c>
      <c r="D30" s="189">
        <v>1255136</v>
      </c>
      <c r="E30" s="189">
        <v>1348976</v>
      </c>
      <c r="F30" s="190">
        <v>7.4764806363613161</v>
      </c>
    </row>
    <row r="31" spans="1:7" ht="15.6" customHeight="1">
      <c r="A31" s="188" t="s">
        <v>180</v>
      </c>
      <c r="B31" s="189">
        <v>3792439</v>
      </c>
      <c r="C31" s="189">
        <v>3313954</v>
      </c>
      <c r="D31" s="189">
        <v>10485298</v>
      </c>
      <c r="E31" s="189">
        <v>10114319</v>
      </c>
      <c r="F31" s="190">
        <v>-3.538087329516046</v>
      </c>
    </row>
    <row r="32" spans="1:7" ht="15.6" customHeight="1">
      <c r="A32" s="188" t="s">
        <v>181</v>
      </c>
      <c r="B32" s="189">
        <v>24252210</v>
      </c>
      <c r="C32" s="189">
        <v>24950168</v>
      </c>
      <c r="D32" s="189">
        <v>68574942</v>
      </c>
      <c r="E32" s="189">
        <v>65508891</v>
      </c>
      <c r="F32" s="190">
        <v>-4.4710952872552241</v>
      </c>
    </row>
    <row r="33" spans="1:6" ht="15.6" customHeight="1">
      <c r="A33" s="188" t="s">
        <v>182</v>
      </c>
      <c r="B33" s="189">
        <v>3164626</v>
      </c>
      <c r="C33" s="189">
        <v>3730183</v>
      </c>
      <c r="D33" s="189">
        <v>9840999</v>
      </c>
      <c r="E33" s="189">
        <v>9903762</v>
      </c>
      <c r="F33" s="190">
        <v>0.63777061658069556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204910154</v>
      </c>
      <c r="C35" s="77">
        <f>SUM(C7:C34)</f>
        <v>219802410</v>
      </c>
      <c r="D35" s="178">
        <f>SUM(D7:D34)</f>
        <v>600268372</v>
      </c>
      <c r="E35" s="78">
        <f>SUM(E7:E34)</f>
        <v>608978547</v>
      </c>
      <c r="F35" s="140">
        <f>E35*100/D35-100</f>
        <v>1.4510467994472265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177F7-4D23-49BB-B691-C7FFD487F1DE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FA05-44ED-46FE-A252-586829CE5346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36886</v>
      </c>
      <c r="F8" s="190">
        <v>24.41311386940097</v>
      </c>
      <c r="G8" s="6"/>
    </row>
    <row r="9" spans="1:14" ht="15.6" customHeight="1">
      <c r="A9" s="188" t="s">
        <v>8</v>
      </c>
      <c r="B9" s="189">
        <v>26812</v>
      </c>
      <c r="C9" s="189">
        <v>18193</v>
      </c>
      <c r="D9" s="189">
        <v>94752</v>
      </c>
      <c r="E9" s="189">
        <v>86017</v>
      </c>
      <c r="F9" s="190">
        <v>-9.2188027693346868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49919</v>
      </c>
      <c r="F12" s="190">
        <v>-27.377869591783291</v>
      </c>
    </row>
    <row r="13" spans="1:14" ht="15.6" customHeight="1">
      <c r="A13" s="188" t="s">
        <v>175</v>
      </c>
      <c r="B13" s="189">
        <v>432348</v>
      </c>
      <c r="C13" s="189">
        <v>396227</v>
      </c>
      <c r="D13" s="189">
        <v>1025263</v>
      </c>
      <c r="E13" s="189">
        <v>997233</v>
      </c>
      <c r="F13" s="190">
        <v>-2.7339326592298789</v>
      </c>
    </row>
    <row r="14" spans="1:14" ht="15.6" customHeight="1">
      <c r="A14" s="188" t="s">
        <v>148</v>
      </c>
      <c r="B14" s="189">
        <v>254722</v>
      </c>
      <c r="C14" s="189">
        <v>234762</v>
      </c>
      <c r="D14" s="189">
        <v>567465</v>
      </c>
      <c r="E14" s="189">
        <v>564310</v>
      </c>
      <c r="F14" s="190">
        <v>-0.55598142616724999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419771</v>
      </c>
      <c r="D22" s="189">
        <v>1038222</v>
      </c>
      <c r="E22" s="189">
        <v>1205537</v>
      </c>
      <c r="F22" s="190">
        <v>16.115532130893001</v>
      </c>
    </row>
    <row r="23" spans="1:7" ht="15.6" customHeight="1">
      <c r="A23" s="188" t="s">
        <v>165</v>
      </c>
      <c r="B23" s="189">
        <v>31044</v>
      </c>
      <c r="C23" s="189">
        <v>32544</v>
      </c>
      <c r="D23" s="189">
        <v>84922</v>
      </c>
      <c r="E23" s="189">
        <v>91431</v>
      </c>
      <c r="F23" s="190">
        <v>7.6646805303690391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704701</v>
      </c>
      <c r="D28" s="189">
        <v>1845314</v>
      </c>
      <c r="E28" s="189">
        <v>2014365</v>
      </c>
      <c r="F28" s="190">
        <v>9.1610967022414656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84038</v>
      </c>
      <c r="C32" s="189">
        <v>72152</v>
      </c>
      <c r="D32" s="189">
        <v>211473</v>
      </c>
      <c r="E32" s="189">
        <v>191164</v>
      </c>
      <c r="F32" s="190">
        <v>-9.6035900564138217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2426070</v>
      </c>
      <c r="C35" s="77">
        <f>SUM(C7:C34)</f>
        <v>2416431</v>
      </c>
      <c r="D35" s="76">
        <f>SUM(D7:D34)</f>
        <v>6550483</v>
      </c>
      <c r="E35" s="78">
        <f>SUM(E7:E34)</f>
        <v>6891189</v>
      </c>
      <c r="F35" s="140">
        <f>E35*100/D35-100</f>
        <v>5.2012347791758202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54B0C-D516-442B-AD48-443239B776E6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29396</v>
      </c>
      <c r="F8" s="190">
        <v>17.42899372827867</v>
      </c>
      <c r="G8" s="6"/>
    </row>
    <row r="9" spans="1:14" ht="15.6" customHeight="1">
      <c r="A9" s="188" t="s">
        <v>8</v>
      </c>
      <c r="B9" s="189">
        <v>26812</v>
      </c>
      <c r="C9" s="189">
        <v>17838</v>
      </c>
      <c r="D9" s="189">
        <v>94752</v>
      </c>
      <c r="E9" s="189">
        <v>85662</v>
      </c>
      <c r="F9" s="190">
        <v>-9.5934650455927084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8442</v>
      </c>
      <c r="F12" s="190">
        <v>75.691987513007291</v>
      </c>
    </row>
    <row r="13" spans="1:14" ht="15.6" customHeight="1">
      <c r="A13" s="188" t="s">
        <v>175</v>
      </c>
      <c r="B13" s="189">
        <v>368670</v>
      </c>
      <c r="C13" s="189">
        <v>325561</v>
      </c>
      <c r="D13" s="189">
        <v>860162</v>
      </c>
      <c r="E13" s="189">
        <v>846069</v>
      </c>
      <c r="F13" s="190">
        <v>-1.638412299078539</v>
      </c>
    </row>
    <row r="14" spans="1:14" ht="15.6" customHeight="1">
      <c r="A14" s="188" t="s">
        <v>148</v>
      </c>
      <c r="B14" s="189">
        <v>121221</v>
      </c>
      <c r="C14" s="189">
        <v>86892</v>
      </c>
      <c r="D14" s="189">
        <v>247989</v>
      </c>
      <c r="E14" s="189">
        <v>213026</v>
      </c>
      <c r="F14" s="190">
        <v>-14.098609212505391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57106</v>
      </c>
      <c r="C32" s="189">
        <v>45673</v>
      </c>
      <c r="D32" s="189">
        <v>145865</v>
      </c>
      <c r="E32" s="189">
        <v>134354</v>
      </c>
      <c r="F32" s="190">
        <v>-7.8915435505433038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1754667</v>
      </c>
      <c r="C35" s="77">
        <f>SUM(C7:C34)</f>
        <v>1516701</v>
      </c>
      <c r="D35" s="76">
        <f>SUM(D7:D34)</f>
        <v>4688420</v>
      </c>
      <c r="E35" s="78">
        <f>SUM(E7:E34)</f>
        <v>4530078</v>
      </c>
      <c r="F35" s="140">
        <f>E35*100/D35-100</f>
        <v>-3.3772998152895894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2942-9F9B-4268-9ADF-1BF7D2C15EB4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147870</v>
      </c>
      <c r="D14" s="189">
        <v>319476</v>
      </c>
      <c r="E14" s="189">
        <v>351284</v>
      </c>
      <c r="F14" s="190">
        <v>9.9563034468942959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316279</v>
      </c>
      <c r="D22" s="189">
        <v>705542</v>
      </c>
      <c r="E22" s="189">
        <v>916448</v>
      </c>
      <c r="F22" s="190">
        <v>29.89276329403495</v>
      </c>
    </row>
    <row r="23" spans="1:7" ht="15.6" customHeight="1">
      <c r="A23" s="188" t="s">
        <v>165</v>
      </c>
      <c r="B23" s="189">
        <v>7195</v>
      </c>
      <c r="C23" s="189">
        <v>17034</v>
      </c>
      <c r="D23" s="189">
        <v>18558</v>
      </c>
      <c r="E23" s="189">
        <v>31621</v>
      </c>
      <c r="F23" s="190">
        <v>70.390128246578286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227583</v>
      </c>
      <c r="D28" s="189">
        <v>474272</v>
      </c>
      <c r="E28" s="189">
        <v>698853</v>
      </c>
      <c r="F28" s="190">
        <v>47.352784899804327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899730</v>
      </c>
      <c r="D35" s="76">
        <f>SUM(D7:D34)</f>
        <v>1862063</v>
      </c>
      <c r="E35" s="178">
        <f>SUM(E7:E34)</f>
        <v>2361111</v>
      </c>
      <c r="F35" s="140">
        <f>E35*100/D35-100</f>
        <v>26.800811787785918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9A95C-40E4-49A3-8495-5B28EBEFED8B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15156590</v>
      </c>
      <c r="E7" s="53">
        <v>15214750</v>
      </c>
      <c r="F7" s="53">
        <v>45135728</v>
      </c>
      <c r="G7" s="53">
        <v>43062389</v>
      </c>
      <c r="H7" s="165">
        <f>G7-F7</f>
        <v>-2073339</v>
      </c>
      <c r="I7" s="142">
        <f>((G7*100/F7)-100)</f>
        <v>-4.5935649913523093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6611717</v>
      </c>
      <c r="E8" s="53">
        <v>7357790</v>
      </c>
      <c r="F8" s="55">
        <v>20309456</v>
      </c>
      <c r="G8" s="53">
        <v>20329302</v>
      </c>
      <c r="H8" s="47">
        <f t="shared" ref="H8:H18" si="0">G8-F8</f>
        <v>19846</v>
      </c>
      <c r="I8" s="141">
        <f>((G8*100/F8)-100)</f>
        <v>9.7718028488799291E-2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24358777</v>
      </c>
      <c r="E9" s="66">
        <v>24003559</v>
      </c>
      <c r="F9" s="53">
        <v>67143527</v>
      </c>
      <c r="G9" s="67">
        <v>67495341</v>
      </c>
      <c r="H9" s="47">
        <f t="shared" si="0"/>
        <v>351814</v>
      </c>
      <c r="I9" s="142">
        <f t="shared" ref="I9:I30" si="1">((G9*100/F9)-100)</f>
        <v>0.52397307040483554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16940133</v>
      </c>
      <c r="E10" s="56">
        <v>15993823</v>
      </c>
      <c r="F10" s="68">
        <v>46548584</v>
      </c>
      <c r="G10" s="56">
        <v>45753351</v>
      </c>
      <c r="H10" s="48">
        <f t="shared" si="0"/>
        <v>-795233</v>
      </c>
      <c r="I10" s="143">
        <f t="shared" si="1"/>
        <v>-1.708393535665877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7418644</v>
      </c>
      <c r="E11" s="69">
        <f t="shared" ref="E11:G11" si="2">E9-E10</f>
        <v>8009736</v>
      </c>
      <c r="F11" s="70">
        <f t="shared" si="2"/>
        <v>20594943</v>
      </c>
      <c r="G11" s="71">
        <f t="shared" si="2"/>
        <v>21741990</v>
      </c>
      <c r="H11" s="48">
        <f t="shared" si="0"/>
        <v>1147047</v>
      </c>
      <c r="I11" s="144">
        <f t="shared" si="1"/>
        <v>5.5695565654151125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46127084</v>
      </c>
      <c r="E12" s="49">
        <f>SUM(E7,E8,E9)</f>
        <v>46576099</v>
      </c>
      <c r="F12" s="49">
        <f>SUM(F7,F8,F9)</f>
        <v>132588711</v>
      </c>
      <c r="G12" s="49">
        <f>SUM(G7,G8,G9)</f>
        <v>130887032</v>
      </c>
      <c r="H12" s="50">
        <f t="shared" si="0"/>
        <v>-1701679</v>
      </c>
      <c r="I12" s="145">
        <f t="shared" si="1"/>
        <v>-1.28342676172484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11066.627999999999</v>
      </c>
      <c r="E13" s="52">
        <v>13574.35</v>
      </c>
      <c r="F13" s="53">
        <v>26460.058000000001</v>
      </c>
      <c r="G13" s="54">
        <v>28144.734</v>
      </c>
      <c r="H13" s="53">
        <f>G13-F13</f>
        <v>1684.6759999999995</v>
      </c>
      <c r="I13" s="146">
        <f t="shared" si="1"/>
        <v>6.3668643507886458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898580</v>
      </c>
      <c r="E14" s="53">
        <v>899388</v>
      </c>
      <c r="F14" s="53">
        <v>2739527</v>
      </c>
      <c r="G14" s="52">
        <v>2670572</v>
      </c>
      <c r="H14" s="53">
        <f>G14-F14</f>
        <v>-68955</v>
      </c>
      <c r="I14" s="142">
        <f t="shared" si="1"/>
        <v>-2.5170403503962575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750156</v>
      </c>
      <c r="E15" s="57">
        <v>760455</v>
      </c>
      <c r="F15" s="58">
        <v>2318254</v>
      </c>
      <c r="G15" s="58">
        <v>2225875</v>
      </c>
      <c r="H15" s="56">
        <f>G15-F15</f>
        <v>-92379</v>
      </c>
      <c r="I15" s="147">
        <f t="shared" si="1"/>
        <v>-3.9848523932235196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273183</v>
      </c>
      <c r="E16" s="60">
        <v>264751</v>
      </c>
      <c r="F16" s="51">
        <v>939676</v>
      </c>
      <c r="G16" s="52">
        <v>963086</v>
      </c>
      <c r="H16" s="53">
        <f>G16-F16</f>
        <v>23410</v>
      </c>
      <c r="I16" s="141">
        <f t="shared" si="1"/>
        <v>2.4912842298834903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1182829.628</v>
      </c>
      <c r="E17" s="158">
        <f t="shared" ref="E17:G17" si="3">SUM(E13,E14,E16)</f>
        <v>1177713.3500000001</v>
      </c>
      <c r="F17" s="158">
        <f t="shared" si="3"/>
        <v>3705663.0580000002</v>
      </c>
      <c r="G17" s="158">
        <f t="shared" si="3"/>
        <v>3661802.7340000002</v>
      </c>
      <c r="H17" s="159">
        <f>G17-F17</f>
        <v>-43860.324000000022</v>
      </c>
      <c r="I17" s="145">
        <f t="shared" si="1"/>
        <v>-1.1836025918576638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47309913.627999999</v>
      </c>
      <c r="E18" s="172">
        <f>E12+E17</f>
        <v>47753812.350000001</v>
      </c>
      <c r="F18" s="172">
        <f>F12+F17</f>
        <v>136294374.058</v>
      </c>
      <c r="G18" s="172">
        <f>G12+G17</f>
        <v>134548834.734</v>
      </c>
      <c r="H18" s="174">
        <f t="shared" si="0"/>
        <v>-1745539.324000001</v>
      </c>
      <c r="I18" s="173">
        <f t="shared" si="1"/>
        <v>-1.2807126750933833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13114315</v>
      </c>
      <c r="E20" s="53">
        <v>12186228</v>
      </c>
      <c r="F20" s="53">
        <v>36823900</v>
      </c>
      <c r="G20" s="53">
        <v>34845721</v>
      </c>
      <c r="H20" s="61">
        <f>G20-F20</f>
        <v>-1978179</v>
      </c>
      <c r="I20" s="62">
        <f t="shared" si="1"/>
        <v>-5.3719975342101236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10453906</v>
      </c>
      <c r="E21" s="63">
        <v>9301513</v>
      </c>
      <c r="F21" s="63">
        <v>28949660</v>
      </c>
      <c r="G21" s="63">
        <v>26756993</v>
      </c>
      <c r="H21" s="64">
        <f>G21-F21</f>
        <v>-2192667</v>
      </c>
      <c r="I21" s="65">
        <f t="shared" si="1"/>
        <v>-7.5740682273988682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6162104</v>
      </c>
      <c r="E22" s="53">
        <v>6726108</v>
      </c>
      <c r="F22" s="53">
        <v>17720636</v>
      </c>
      <c r="G22" s="53">
        <v>18437063</v>
      </c>
      <c r="H22" s="61">
        <f t="shared" ref="H22:H30" si="4">G22-F22</f>
        <v>716427</v>
      </c>
      <c r="I22" s="62">
        <f t="shared" si="1"/>
        <v>4.0428966544993017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261101</v>
      </c>
      <c r="E23" s="63">
        <v>281555</v>
      </c>
      <c r="F23" s="63">
        <v>755700</v>
      </c>
      <c r="G23" s="63">
        <v>779359</v>
      </c>
      <c r="H23" s="64">
        <f t="shared" si="4"/>
        <v>23659</v>
      </c>
      <c r="I23" s="65">
        <f t="shared" si="1"/>
        <v>3.1307397115257345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1552253.25</v>
      </c>
      <c r="E24" s="53">
        <v>1498501.25</v>
      </c>
      <c r="F24" s="53">
        <v>4302529.25</v>
      </c>
      <c r="G24" s="53">
        <v>4324313.75</v>
      </c>
      <c r="H24" s="61">
        <f t="shared" si="4"/>
        <v>21784.5</v>
      </c>
      <c r="I24" s="62">
        <f t="shared" si="1"/>
        <v>0.50631846372688472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829310.25</v>
      </c>
      <c r="E25" s="63">
        <v>766445.75</v>
      </c>
      <c r="F25" s="63">
        <v>2308183.75</v>
      </c>
      <c r="G25" s="63">
        <v>2211726</v>
      </c>
      <c r="H25" s="64">
        <f t="shared" si="4"/>
        <v>-96457.75</v>
      </c>
      <c r="I25" s="65">
        <f t="shared" si="1"/>
        <v>-4.1789458919810869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183748</v>
      </c>
      <c r="E26" s="63">
        <v>178414.25</v>
      </c>
      <c r="F26" s="63">
        <v>511704.75</v>
      </c>
      <c r="G26" s="63">
        <v>520994</v>
      </c>
      <c r="H26" s="64">
        <f t="shared" si="4"/>
        <v>9289.25</v>
      </c>
      <c r="I26" s="65">
        <f t="shared" si="1"/>
        <v>1.81535348264795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539195</v>
      </c>
      <c r="E27" s="63">
        <v>553641.25</v>
      </c>
      <c r="F27" s="63">
        <v>1482640.75</v>
      </c>
      <c r="G27" s="63">
        <v>1591593.75</v>
      </c>
      <c r="H27" s="64">
        <f t="shared" si="4"/>
        <v>108953</v>
      </c>
      <c r="I27" s="65">
        <f t="shared" si="1"/>
        <v>7.3485771924183183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12189</v>
      </c>
      <c r="E28" s="53">
        <v>12407</v>
      </c>
      <c r="F28" s="53">
        <v>35915</v>
      </c>
      <c r="G28" s="53">
        <v>36008</v>
      </c>
      <c r="H28" s="61">
        <f t="shared" si="4"/>
        <v>93</v>
      </c>
      <c r="I28" s="62">
        <f t="shared" si="1"/>
        <v>0.25894473061394763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204910154</v>
      </c>
      <c r="E29" s="53">
        <v>219802410</v>
      </c>
      <c r="F29" s="53">
        <v>600268372</v>
      </c>
      <c r="G29" s="53">
        <v>608978547</v>
      </c>
      <c r="H29" s="61">
        <f t="shared" si="4"/>
        <v>8710175</v>
      </c>
      <c r="I29" s="62">
        <f t="shared" si="1"/>
        <v>1.4510467994472265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2426070</v>
      </c>
      <c r="E31" s="53">
        <v>2416431</v>
      </c>
      <c r="F31" s="53">
        <v>6550483</v>
      </c>
      <c r="G31" s="53">
        <v>6891189</v>
      </c>
      <c r="H31" s="61">
        <f>G31-F31</f>
        <v>340706</v>
      </c>
      <c r="I31" s="62">
        <f>((G31*100/F31)-100)</f>
        <v>5.2012347791758202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1754667</v>
      </c>
      <c r="E32" s="63">
        <v>1516701</v>
      </c>
      <c r="F32" s="63">
        <v>4688420</v>
      </c>
      <c r="G32" s="63">
        <v>4530078</v>
      </c>
      <c r="H32" s="64">
        <f>G32-F32</f>
        <v>-158342</v>
      </c>
      <c r="I32" s="65">
        <f>((G32*100/F32)-100)</f>
        <v>-3.3772998152895894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671403</v>
      </c>
      <c r="E33" s="63">
        <v>899730</v>
      </c>
      <c r="F33" s="63">
        <v>1862063</v>
      </c>
      <c r="G33" s="63">
        <v>2361111</v>
      </c>
      <c r="H33" s="64">
        <f>G33-F33</f>
        <v>499048</v>
      </c>
      <c r="I33" s="65">
        <f>((G33*100/F33)-100)</f>
        <v>26.800811787785918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480916</v>
      </c>
      <c r="E34" s="53">
        <v>419605</v>
      </c>
      <c r="F34" s="53">
        <v>1280256</v>
      </c>
      <c r="G34" s="53">
        <v>1269687</v>
      </c>
      <c r="H34" s="61">
        <f>G34-F34</f>
        <v>-10569</v>
      </c>
      <c r="I34" s="62">
        <f>((G34*100/F34)-100)</f>
        <v>-0.82553801739652499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314380</v>
      </c>
      <c r="E35" s="53">
        <v>405823</v>
      </c>
      <c r="F35" s="53">
        <v>908697</v>
      </c>
      <c r="G35" s="53">
        <v>898362</v>
      </c>
      <c r="H35" s="61">
        <f>G35-F35</f>
        <v>-10335</v>
      </c>
      <c r="I35" s="62">
        <f>((G35*100/F35)-100)</f>
        <v>-1.1373428106398507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5CD58-C687-4282-ABEB-BAFF6FF92A8D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12999</v>
      </c>
      <c r="F8" s="190">
        <v>47.46454906409528</v>
      </c>
      <c r="G8" s="6"/>
    </row>
    <row r="9" spans="1:14" ht="15.6" customHeight="1">
      <c r="A9" s="188" t="s">
        <v>8</v>
      </c>
      <c r="B9" s="189">
        <v>8806</v>
      </c>
      <c r="C9" s="189">
        <v>6570</v>
      </c>
      <c r="D9" s="189">
        <v>28565</v>
      </c>
      <c r="E9" s="189">
        <v>27719</v>
      </c>
      <c r="F9" s="190">
        <v>-2.9616663749343668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59151</v>
      </c>
      <c r="D11" s="189">
        <v>210155</v>
      </c>
      <c r="E11" s="189">
        <v>224657</v>
      </c>
      <c r="F11" s="190">
        <v>6.9006209702362611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85251</v>
      </c>
      <c r="C13" s="189">
        <v>75024</v>
      </c>
      <c r="D13" s="189">
        <v>194120</v>
      </c>
      <c r="E13" s="189">
        <v>199110</v>
      </c>
      <c r="F13" s="190">
        <v>2.5705749021224018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16853</v>
      </c>
      <c r="C32" s="189">
        <v>13164</v>
      </c>
      <c r="D32" s="189">
        <v>42830</v>
      </c>
      <c r="E32" s="189">
        <v>39440</v>
      </c>
      <c r="F32" s="190">
        <v>-7.9150128414662646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480916</v>
      </c>
      <c r="C35" s="77">
        <f>SUM(C7:C34)</f>
        <v>419605</v>
      </c>
      <c r="D35" s="178">
        <f>SUM(D7:D34)</f>
        <v>1280256</v>
      </c>
      <c r="E35" s="178">
        <f>SUM(E7:E34)</f>
        <v>1269687</v>
      </c>
      <c r="F35" s="140">
        <f>E35*100/D35-100</f>
        <v>-0.82553801739652499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2E9A3-F622-46A0-8820-46D29861175E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418</v>
      </c>
      <c r="D9" s="189">
        <v>687</v>
      </c>
      <c r="E9" s="189">
        <v>1339</v>
      </c>
      <c r="F9" s="190">
        <v>94.905385735080046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431</v>
      </c>
      <c r="D11" s="189">
        <v>1003</v>
      </c>
      <c r="E11" s="189">
        <v>1303</v>
      </c>
      <c r="F11" s="190">
        <v>29.910269192422732</v>
      </c>
    </row>
    <row r="12" spans="1:14" ht="15.6" customHeight="1">
      <c r="A12" s="188" t="s">
        <v>6</v>
      </c>
      <c r="B12" s="189">
        <v>1285</v>
      </c>
      <c r="C12" s="189">
        <v>1809</v>
      </c>
      <c r="D12" s="189">
        <v>4268</v>
      </c>
      <c r="E12" s="189">
        <v>7095</v>
      </c>
      <c r="F12" s="190">
        <v>66.237113402061851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31211</v>
      </c>
      <c r="E13" s="189">
        <v>27081</v>
      </c>
      <c r="F13" s="190">
        <v>-13.23251417769376</v>
      </c>
    </row>
    <row r="14" spans="1:14" ht="15.6" customHeight="1">
      <c r="A14" s="188" t="s">
        <v>148</v>
      </c>
      <c r="B14" s="189">
        <v>74044</v>
      </c>
      <c r="C14" s="189">
        <v>74187</v>
      </c>
      <c r="D14" s="189">
        <v>184637</v>
      </c>
      <c r="E14" s="189">
        <v>168545</v>
      </c>
      <c r="F14" s="190">
        <v>-8.7154795626012174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17995</v>
      </c>
      <c r="C22" s="189">
        <v>58417</v>
      </c>
      <c r="D22" s="189">
        <v>86422</v>
      </c>
      <c r="E22" s="189">
        <v>129598</v>
      </c>
      <c r="F22" s="190">
        <v>49.959501052972627</v>
      </c>
    </row>
    <row r="23" spans="1:7" ht="15.6" customHeight="1">
      <c r="A23" s="188" t="s">
        <v>165</v>
      </c>
      <c r="B23" s="189">
        <v>15865</v>
      </c>
      <c r="C23" s="189">
        <v>21050</v>
      </c>
      <c r="D23" s="189">
        <v>31020</v>
      </c>
      <c r="E23" s="189">
        <v>37164</v>
      </c>
      <c r="F23" s="190">
        <v>19.806576402321081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21406</v>
      </c>
      <c r="F28" s="190">
        <v>7.6923076923076934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47351</v>
      </c>
      <c r="C32" s="189">
        <v>61418</v>
      </c>
      <c r="D32" s="189">
        <v>136279</v>
      </c>
      <c r="E32" s="189">
        <v>116529</v>
      </c>
      <c r="F32" s="190">
        <v>-14.4923282383933</v>
      </c>
    </row>
    <row r="33" spans="1:6" ht="15.6" customHeight="1">
      <c r="A33" s="188" t="s">
        <v>182</v>
      </c>
      <c r="B33" s="189">
        <v>50987</v>
      </c>
      <c r="C33" s="189">
        <v>69047</v>
      </c>
      <c r="D33" s="189">
        <v>173062</v>
      </c>
      <c r="E33" s="189">
        <v>162492</v>
      </c>
      <c r="F33" s="190">
        <v>-6.1076377252083063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314380</v>
      </c>
      <c r="C35" s="77">
        <f>SUM(C7:C34)</f>
        <v>405823</v>
      </c>
      <c r="D35" s="76">
        <f>SUM(D7:D34)</f>
        <v>908697</v>
      </c>
      <c r="E35" s="78">
        <f>SUM(E7:E34)</f>
        <v>898362</v>
      </c>
      <c r="F35" s="140">
        <f>E35*100/D35-100</f>
        <v>-1.1373428106398507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5C66-2D65-40F4-82FF-4916E94249AD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229F-F97E-4B75-9C8C-10D721989C39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679416</v>
      </c>
      <c r="C7" s="237">
        <v>735934</v>
      </c>
      <c r="D7" s="237">
        <v>2188512</v>
      </c>
      <c r="E7" s="237">
        <v>2050891</v>
      </c>
      <c r="F7" s="238">
        <v>-6.2883365501308646</v>
      </c>
      <c r="G7" s="6"/>
    </row>
    <row r="8" spans="1:27" s="33" customFormat="1" ht="15.6" customHeight="1">
      <c r="A8" s="236" t="s">
        <v>11</v>
      </c>
      <c r="B8" s="237">
        <v>149842</v>
      </c>
      <c r="C8" s="237">
        <v>73427</v>
      </c>
      <c r="D8" s="237">
        <v>252927</v>
      </c>
      <c r="E8" s="237">
        <v>198646</v>
      </c>
      <c r="F8" s="238">
        <v>-21.461133054201412</v>
      </c>
      <c r="G8" s="239"/>
    </row>
    <row r="9" spans="1:27" ht="15.6" customHeight="1">
      <c r="A9" s="236" t="s">
        <v>8</v>
      </c>
      <c r="B9" s="237">
        <v>58804</v>
      </c>
      <c r="C9" s="237">
        <v>72266</v>
      </c>
      <c r="D9" s="237">
        <v>219468</v>
      </c>
      <c r="E9" s="237">
        <v>219601</v>
      </c>
      <c r="F9" s="238">
        <v>6.0601089908317363E-2</v>
      </c>
      <c r="G9" s="6"/>
    </row>
    <row r="10" spans="1:27" ht="15.6" customHeight="1">
      <c r="A10" s="236" t="s">
        <v>10</v>
      </c>
      <c r="B10" s="237">
        <v>160798</v>
      </c>
      <c r="C10" s="237">
        <v>206746</v>
      </c>
      <c r="D10" s="237">
        <v>501709</v>
      </c>
      <c r="E10" s="237">
        <v>483076</v>
      </c>
      <c r="F10" s="238">
        <v>-3.713905869737232</v>
      </c>
    </row>
    <row r="11" spans="1:27" ht="15.6" customHeight="1">
      <c r="A11" s="236" t="s">
        <v>9</v>
      </c>
      <c r="B11" s="237">
        <v>1635521</v>
      </c>
      <c r="C11" s="237">
        <v>1590166</v>
      </c>
      <c r="D11" s="237">
        <v>4782877</v>
      </c>
      <c r="E11" s="237">
        <v>4438731</v>
      </c>
      <c r="F11" s="238">
        <v>-7.1953763393873666</v>
      </c>
    </row>
    <row r="12" spans="1:27" ht="15.6" customHeight="1">
      <c r="A12" s="236" t="s">
        <v>6</v>
      </c>
      <c r="B12" s="237">
        <v>98570</v>
      </c>
      <c r="C12" s="237">
        <v>69157</v>
      </c>
      <c r="D12" s="237">
        <v>318743</v>
      </c>
      <c r="E12" s="237">
        <v>263992</v>
      </c>
      <c r="F12" s="238">
        <v>-17.177161537665139</v>
      </c>
    </row>
    <row r="13" spans="1:27" ht="15.6" customHeight="1">
      <c r="A13" s="236" t="s">
        <v>175</v>
      </c>
      <c r="B13" s="237">
        <v>32467</v>
      </c>
      <c r="C13" s="237">
        <v>31672</v>
      </c>
      <c r="D13" s="237">
        <v>117965</v>
      </c>
      <c r="E13" s="237">
        <v>53019</v>
      </c>
      <c r="F13" s="238">
        <v>-55.055313016572711</v>
      </c>
    </row>
    <row r="14" spans="1:27" ht="15.6" customHeight="1">
      <c r="A14" s="236" t="s">
        <v>148</v>
      </c>
      <c r="B14" s="237">
        <v>1472424</v>
      </c>
      <c r="C14" s="237">
        <v>1826317</v>
      </c>
      <c r="D14" s="237">
        <v>3902440</v>
      </c>
      <c r="E14" s="237">
        <v>4344483</v>
      </c>
      <c r="F14" s="238">
        <v>11.327349043162741</v>
      </c>
    </row>
    <row r="15" spans="1:27" ht="15.6" customHeight="1">
      <c r="A15" s="236" t="s">
        <v>145</v>
      </c>
      <c r="B15" s="237">
        <v>2040683</v>
      </c>
      <c r="C15" s="237">
        <v>1778971</v>
      </c>
      <c r="D15" s="237">
        <v>5683253</v>
      </c>
      <c r="E15" s="237">
        <v>5430405</v>
      </c>
      <c r="F15" s="238">
        <v>-4.4490013025990578</v>
      </c>
    </row>
    <row r="16" spans="1:27" ht="15.6" customHeight="1">
      <c r="A16" s="236" t="s">
        <v>144</v>
      </c>
      <c r="B16" s="237">
        <v>1671556</v>
      </c>
      <c r="C16" s="237">
        <v>2331748</v>
      </c>
      <c r="D16" s="237">
        <v>6302003</v>
      </c>
      <c r="E16" s="237">
        <v>6337000</v>
      </c>
      <c r="F16" s="238">
        <v>0.55533137638937546</v>
      </c>
      <c r="G16" s="1"/>
    </row>
    <row r="17" spans="1:7" ht="15.6" customHeight="1">
      <c r="A17" s="236" t="s">
        <v>150</v>
      </c>
      <c r="B17" s="237">
        <v>1114177</v>
      </c>
      <c r="C17" s="237">
        <v>1067136</v>
      </c>
      <c r="D17" s="237">
        <v>2649964</v>
      </c>
      <c r="E17" s="237">
        <v>3166881</v>
      </c>
      <c r="F17" s="238">
        <v>19.5065668816633</v>
      </c>
      <c r="G17" s="2"/>
    </row>
    <row r="18" spans="1:7" ht="15.6" customHeight="1">
      <c r="A18" s="236" t="s">
        <v>147</v>
      </c>
      <c r="B18" s="237">
        <v>36278</v>
      </c>
      <c r="C18" s="237">
        <v>16978</v>
      </c>
      <c r="D18" s="237">
        <v>89868</v>
      </c>
      <c r="E18" s="237">
        <v>73773</v>
      </c>
      <c r="F18" s="238">
        <v>-17.909600747763388</v>
      </c>
    </row>
    <row r="19" spans="1:7" ht="15.6" customHeight="1">
      <c r="A19" s="236" t="s">
        <v>143</v>
      </c>
      <c r="B19" s="237">
        <v>478640</v>
      </c>
      <c r="C19" s="237">
        <v>429095</v>
      </c>
      <c r="D19" s="237">
        <v>1029204</v>
      </c>
      <c r="E19" s="237">
        <v>972221</v>
      </c>
      <c r="F19" s="238">
        <v>-5.5366088744311099</v>
      </c>
    </row>
    <row r="20" spans="1:7" ht="15.6" customHeight="1">
      <c r="A20" s="236" t="s">
        <v>142</v>
      </c>
      <c r="B20" s="237">
        <v>714860</v>
      </c>
      <c r="C20" s="237">
        <v>1094849</v>
      </c>
      <c r="D20" s="237">
        <v>2086823</v>
      </c>
      <c r="E20" s="237">
        <v>2939580</v>
      </c>
      <c r="F20" s="238">
        <v>40.863887354126348</v>
      </c>
    </row>
    <row r="21" spans="1:7" ht="15.6" customHeight="1">
      <c r="A21" s="236" t="s">
        <v>149</v>
      </c>
      <c r="B21" s="237">
        <v>1163303</v>
      </c>
      <c r="C21" s="237">
        <v>1146030</v>
      </c>
      <c r="D21" s="237">
        <v>4009029</v>
      </c>
      <c r="E21" s="237">
        <v>3813132</v>
      </c>
      <c r="F21" s="238">
        <v>-4.8863951844698619</v>
      </c>
    </row>
    <row r="22" spans="1:7" ht="15.6" customHeight="1">
      <c r="A22" s="236" t="s">
        <v>146</v>
      </c>
      <c r="B22" s="237">
        <v>145237</v>
      </c>
      <c r="C22" s="237">
        <v>180372</v>
      </c>
      <c r="D22" s="237">
        <v>424241</v>
      </c>
      <c r="E22" s="237">
        <v>444764</v>
      </c>
      <c r="F22" s="238">
        <v>4.8375805261631939</v>
      </c>
    </row>
    <row r="23" spans="1:7" ht="15.6" customHeight="1">
      <c r="A23" s="236" t="s">
        <v>165</v>
      </c>
      <c r="B23" s="237">
        <v>100431</v>
      </c>
      <c r="C23" s="237">
        <v>77616</v>
      </c>
      <c r="D23" s="237">
        <v>378984</v>
      </c>
      <c r="E23" s="237">
        <v>279114</v>
      </c>
      <c r="F23" s="238">
        <v>-26.352035969856249</v>
      </c>
    </row>
    <row r="24" spans="1:7" ht="15.6" customHeight="1">
      <c r="A24" s="236" t="s">
        <v>141</v>
      </c>
      <c r="B24" s="237">
        <v>108923</v>
      </c>
      <c r="C24" s="237">
        <v>121370</v>
      </c>
      <c r="D24" s="237">
        <v>392425</v>
      </c>
      <c r="E24" s="237">
        <v>417205</v>
      </c>
      <c r="F24" s="238">
        <v>6.3145824042810688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95868</v>
      </c>
      <c r="C26" s="237">
        <v>115835</v>
      </c>
      <c r="D26" s="237">
        <v>364326</v>
      </c>
      <c r="E26" s="237">
        <v>306319</v>
      </c>
      <c r="F26" s="238">
        <v>-15.92172944011682</v>
      </c>
    </row>
    <row r="27" spans="1:7" ht="15.6" customHeight="1">
      <c r="A27" s="236" t="s">
        <v>173</v>
      </c>
      <c r="B27" s="237">
        <v>146362</v>
      </c>
      <c r="C27" s="237">
        <v>189123</v>
      </c>
      <c r="D27" s="237">
        <v>490880</v>
      </c>
      <c r="E27" s="237">
        <v>570938</v>
      </c>
      <c r="F27" s="238">
        <v>16.3090775749674</v>
      </c>
    </row>
    <row r="28" spans="1:7" ht="15.6" customHeight="1">
      <c r="A28" s="236" t="s">
        <v>177</v>
      </c>
      <c r="B28" s="237">
        <v>39521</v>
      </c>
      <c r="C28" s="237">
        <v>95787</v>
      </c>
      <c r="D28" s="237">
        <v>170583</v>
      </c>
      <c r="E28" s="237">
        <v>276555</v>
      </c>
      <c r="F28" s="238">
        <v>62.123423787833502</v>
      </c>
    </row>
    <row r="29" spans="1:7" ht="15.6" customHeight="1">
      <c r="A29" s="236" t="s">
        <v>178</v>
      </c>
      <c r="B29" s="237">
        <v>267508</v>
      </c>
      <c r="C29" s="237">
        <v>361198</v>
      </c>
      <c r="D29" s="237">
        <v>889781</v>
      </c>
      <c r="E29" s="237">
        <v>758264</v>
      </c>
      <c r="F29" s="238">
        <v>-14.780828091406759</v>
      </c>
    </row>
    <row r="30" spans="1:7" ht="15.6" customHeight="1">
      <c r="A30" s="236" t="s">
        <v>179</v>
      </c>
      <c r="B30" s="237">
        <v>145102</v>
      </c>
      <c r="C30" s="237">
        <v>201895</v>
      </c>
      <c r="D30" s="237">
        <v>500308</v>
      </c>
      <c r="E30" s="237">
        <v>534148</v>
      </c>
      <c r="F30" s="238">
        <v>6.7638334785771974</v>
      </c>
    </row>
    <row r="31" spans="1:7" ht="15.6" customHeight="1">
      <c r="A31" s="236" t="s">
        <v>180</v>
      </c>
      <c r="B31" s="237">
        <v>2011398</v>
      </c>
      <c r="C31" s="237">
        <v>1686616</v>
      </c>
      <c r="D31" s="237">
        <v>6149381</v>
      </c>
      <c r="E31" s="237">
        <v>5211501</v>
      </c>
      <c r="F31" s="238">
        <v>-15.251616382201719</v>
      </c>
    </row>
    <row r="32" spans="1:7" ht="15.6" customHeight="1">
      <c r="A32" s="236" t="s">
        <v>181</v>
      </c>
      <c r="B32" s="237">
        <v>1360507</v>
      </c>
      <c r="C32" s="237">
        <v>1559290</v>
      </c>
      <c r="D32" s="237">
        <v>3959821</v>
      </c>
      <c r="E32" s="237">
        <v>4168854</v>
      </c>
      <c r="F32" s="238">
        <v>5.2788497257830613</v>
      </c>
    </row>
    <row r="33" spans="1:6" ht="15.6" customHeight="1">
      <c r="A33" s="236" t="s">
        <v>182</v>
      </c>
      <c r="B33" s="237">
        <v>157624</v>
      </c>
      <c r="C33" s="237">
        <v>139492</v>
      </c>
      <c r="D33" s="237">
        <v>390825</v>
      </c>
      <c r="E33" s="237">
        <v>399978</v>
      </c>
      <c r="F33" s="238">
        <v>2.341968911917093</v>
      </c>
    </row>
    <row r="34" spans="1:6" ht="15.6" customHeight="1">
      <c r="A34" s="236" t="s">
        <v>183</v>
      </c>
      <c r="B34" s="237">
        <v>68276</v>
      </c>
      <c r="C34" s="237">
        <v>42916</v>
      </c>
      <c r="D34" s="237">
        <v>176280</v>
      </c>
      <c r="E34" s="237">
        <v>183497</v>
      </c>
      <c r="F34" s="238">
        <v>4.0940549126389811</v>
      </c>
    </row>
    <row r="35" spans="1:6" ht="15.6" customHeight="1">
      <c r="A35" s="240" t="s">
        <v>153</v>
      </c>
      <c r="B35" s="241">
        <f>SUM(B7:B34)</f>
        <v>16154096</v>
      </c>
      <c r="C35" s="241">
        <f>SUM(C7:C34)</f>
        <v>17242002</v>
      </c>
      <c r="D35" s="241">
        <f>SUM(D7:D34)</f>
        <v>48422631</v>
      </c>
      <c r="E35" s="241">
        <f>SUM(E7:E34)</f>
        <v>48336568</v>
      </c>
      <c r="F35" s="242">
        <f>E35*100/D35-100</f>
        <v>-0.17773301083123272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B3A4F-B564-4DE2-BEA2-786528F5B1F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481218</v>
      </c>
      <c r="C7" s="237">
        <v>451084</v>
      </c>
      <c r="D7" s="237">
        <v>1390374</v>
      </c>
      <c r="E7" s="237">
        <v>1342949</v>
      </c>
      <c r="F7" s="238">
        <v>-3.4109527364579582</v>
      </c>
      <c r="G7" s="6"/>
    </row>
    <row r="8" spans="1:14" s="33" customFormat="1" ht="15.6" customHeight="1">
      <c r="A8" s="236" t="s">
        <v>11</v>
      </c>
      <c r="B8" s="237">
        <v>1701</v>
      </c>
      <c r="C8" s="237">
        <v>0</v>
      </c>
      <c r="D8" s="237">
        <v>5201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0</v>
      </c>
      <c r="C9" s="237">
        <v>6032</v>
      </c>
      <c r="D9" s="237">
        <v>18621</v>
      </c>
      <c r="E9" s="237">
        <v>12032</v>
      </c>
      <c r="F9" s="238">
        <v>-35.384780624026632</v>
      </c>
      <c r="G9" s="6"/>
    </row>
    <row r="10" spans="1:14" ht="15.6" customHeight="1">
      <c r="A10" s="236" t="s">
        <v>10</v>
      </c>
      <c r="B10" s="237">
        <v>22878</v>
      </c>
      <c r="C10" s="237">
        <v>24114</v>
      </c>
      <c r="D10" s="237">
        <v>55182</v>
      </c>
      <c r="E10" s="237">
        <v>81801</v>
      </c>
      <c r="F10" s="238">
        <v>48.23855605088616</v>
      </c>
    </row>
    <row r="11" spans="1:14" ht="15.6" customHeight="1">
      <c r="A11" s="236" t="s">
        <v>9</v>
      </c>
      <c r="B11" s="237">
        <v>1141608</v>
      </c>
      <c r="C11" s="237">
        <v>1077035</v>
      </c>
      <c r="D11" s="237">
        <v>3299495</v>
      </c>
      <c r="E11" s="237">
        <v>2920941</v>
      </c>
      <c r="F11" s="238">
        <v>-11.47308906362943</v>
      </c>
    </row>
    <row r="12" spans="1:14" ht="15.6" customHeight="1">
      <c r="A12" s="236" t="s">
        <v>6</v>
      </c>
      <c r="B12" s="237">
        <v>2010</v>
      </c>
      <c r="C12" s="237">
        <v>5852</v>
      </c>
      <c r="D12" s="237">
        <v>9001</v>
      </c>
      <c r="E12" s="237">
        <v>15763</v>
      </c>
      <c r="F12" s="238">
        <v>75.124986112654142</v>
      </c>
    </row>
    <row r="13" spans="1:14" ht="15.6" customHeight="1">
      <c r="A13" s="236" t="s">
        <v>175</v>
      </c>
      <c r="B13" s="237">
        <v>29071</v>
      </c>
      <c r="C13" s="237">
        <v>21500</v>
      </c>
      <c r="D13" s="237">
        <v>91558</v>
      </c>
      <c r="E13" s="237">
        <v>30992</v>
      </c>
      <c r="F13" s="238">
        <v>-66.15041831407413</v>
      </c>
    </row>
    <row r="14" spans="1:14" ht="15.6" customHeight="1">
      <c r="A14" s="236" t="s">
        <v>148</v>
      </c>
      <c r="B14" s="237">
        <v>507987</v>
      </c>
      <c r="C14" s="237">
        <v>796405</v>
      </c>
      <c r="D14" s="237">
        <v>1359854</v>
      </c>
      <c r="E14" s="237">
        <v>1677584</v>
      </c>
      <c r="F14" s="238">
        <v>23.365008302361868</v>
      </c>
    </row>
    <row r="15" spans="1:14" ht="15.6" customHeight="1">
      <c r="A15" s="236" t="s">
        <v>145</v>
      </c>
      <c r="B15" s="237">
        <v>1554831</v>
      </c>
      <c r="C15" s="237">
        <v>1216101</v>
      </c>
      <c r="D15" s="237">
        <v>4369414</v>
      </c>
      <c r="E15" s="237">
        <v>3969716</v>
      </c>
      <c r="F15" s="238">
        <v>-9.1476339847860544</v>
      </c>
    </row>
    <row r="16" spans="1:14" ht="15.6" customHeight="1">
      <c r="A16" s="236" t="s">
        <v>144</v>
      </c>
      <c r="B16" s="237">
        <v>1312453</v>
      </c>
      <c r="C16" s="237">
        <v>1762127</v>
      </c>
      <c r="D16" s="237">
        <v>4892572</v>
      </c>
      <c r="E16" s="237">
        <v>4865500</v>
      </c>
      <c r="F16" s="238">
        <v>-0.55332859690159353</v>
      </c>
      <c r="G16" s="1"/>
    </row>
    <row r="17" spans="1:7" ht="15.6" customHeight="1">
      <c r="A17" s="236" t="s">
        <v>150</v>
      </c>
      <c r="B17" s="237">
        <v>548747</v>
      </c>
      <c r="C17" s="237">
        <v>480482</v>
      </c>
      <c r="D17" s="237">
        <v>1441990</v>
      </c>
      <c r="E17" s="237">
        <v>1587755</v>
      </c>
      <c r="F17" s="238">
        <v>10.108599920942581</v>
      </c>
      <c r="G17" s="2"/>
    </row>
    <row r="18" spans="1:7" ht="15.6" customHeight="1">
      <c r="A18" s="236" t="s">
        <v>147</v>
      </c>
      <c r="B18" s="237">
        <v>36110</v>
      </c>
      <c r="C18" s="237">
        <v>16780</v>
      </c>
      <c r="D18" s="237">
        <v>89032</v>
      </c>
      <c r="E18" s="237">
        <v>73375</v>
      </c>
      <c r="F18" s="238">
        <v>-17.58581184293288</v>
      </c>
    </row>
    <row r="19" spans="1:7" ht="15.6" customHeight="1">
      <c r="A19" s="236" t="s">
        <v>143</v>
      </c>
      <c r="B19" s="237">
        <v>188246</v>
      </c>
      <c r="C19" s="237">
        <v>232074</v>
      </c>
      <c r="D19" s="237">
        <v>453085</v>
      </c>
      <c r="E19" s="237">
        <v>490776</v>
      </c>
      <c r="F19" s="238">
        <v>8.3187481377666472</v>
      </c>
    </row>
    <row r="20" spans="1:7" ht="15.6" customHeight="1">
      <c r="A20" s="236" t="s">
        <v>142</v>
      </c>
      <c r="B20" s="237">
        <v>64042</v>
      </c>
      <c r="C20" s="237">
        <v>101080</v>
      </c>
      <c r="D20" s="237">
        <v>256719</v>
      </c>
      <c r="E20" s="237">
        <v>294631</v>
      </c>
      <c r="F20" s="238">
        <v>14.76789797404945</v>
      </c>
    </row>
    <row r="21" spans="1:7" ht="15.6" customHeight="1">
      <c r="A21" s="236" t="s">
        <v>149</v>
      </c>
      <c r="B21" s="237">
        <v>915432</v>
      </c>
      <c r="C21" s="237">
        <v>920378</v>
      </c>
      <c r="D21" s="237">
        <v>3248252</v>
      </c>
      <c r="E21" s="237">
        <v>3091167</v>
      </c>
      <c r="F21" s="238">
        <v>-4.835985631656655</v>
      </c>
    </row>
    <row r="22" spans="1:7" ht="15.6" customHeight="1">
      <c r="A22" s="236" t="s">
        <v>146</v>
      </c>
      <c r="B22" s="237">
        <v>102830</v>
      </c>
      <c r="C22" s="237">
        <v>100955</v>
      </c>
      <c r="D22" s="237">
        <v>294222</v>
      </c>
      <c r="E22" s="237">
        <v>253305</v>
      </c>
      <c r="F22" s="238">
        <v>-13.906845851092029</v>
      </c>
    </row>
    <row r="23" spans="1:7" ht="15.6" customHeight="1">
      <c r="A23" s="236" t="s">
        <v>165</v>
      </c>
      <c r="B23" s="237">
        <v>16812</v>
      </c>
      <c r="C23" s="237">
        <v>6283</v>
      </c>
      <c r="D23" s="237">
        <v>16812</v>
      </c>
      <c r="E23" s="237">
        <v>12659</v>
      </c>
      <c r="F23" s="238">
        <v>-24.702593385676892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68361</v>
      </c>
      <c r="C26" s="237">
        <v>77655</v>
      </c>
      <c r="D26" s="237">
        <v>250223</v>
      </c>
      <c r="E26" s="237">
        <v>179962</v>
      </c>
      <c r="F26" s="238">
        <v>-28.0793532169305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1224</v>
      </c>
      <c r="C28" s="237">
        <v>30128</v>
      </c>
      <c r="D28" s="237">
        <v>52134</v>
      </c>
      <c r="E28" s="237">
        <v>98433</v>
      </c>
      <c r="F28" s="238">
        <v>88.807687881229128</v>
      </c>
    </row>
    <row r="29" spans="1:7" ht="15.6" customHeight="1">
      <c r="A29" s="236" t="s">
        <v>178</v>
      </c>
      <c r="B29" s="237">
        <v>15702</v>
      </c>
      <c r="C29" s="237">
        <v>16228</v>
      </c>
      <c r="D29" s="237">
        <v>49691</v>
      </c>
      <c r="E29" s="237">
        <v>51120</v>
      </c>
      <c r="F29" s="238">
        <v>2.8757722726449511</v>
      </c>
    </row>
    <row r="30" spans="1:7" ht="15.6" customHeight="1">
      <c r="A30" s="236" t="s">
        <v>179</v>
      </c>
      <c r="B30" s="237">
        <v>33546</v>
      </c>
      <c r="C30" s="237">
        <v>22237</v>
      </c>
      <c r="D30" s="237">
        <v>124942</v>
      </c>
      <c r="E30" s="237">
        <v>82461</v>
      </c>
      <c r="F30" s="238">
        <v>-34.00057626738807</v>
      </c>
    </row>
    <row r="31" spans="1:7" ht="15.6" customHeight="1">
      <c r="A31" s="236" t="s">
        <v>180</v>
      </c>
      <c r="B31" s="237">
        <v>1160310</v>
      </c>
      <c r="C31" s="237">
        <v>1023306</v>
      </c>
      <c r="D31" s="237">
        <v>3505882</v>
      </c>
      <c r="E31" s="237">
        <v>3243304</v>
      </c>
      <c r="F31" s="238">
        <v>-7.4896416935880836</v>
      </c>
    </row>
    <row r="32" spans="1:7" ht="15.6" customHeight="1">
      <c r="A32" s="236" t="s">
        <v>181</v>
      </c>
      <c r="B32" s="237">
        <v>170270</v>
      </c>
      <c r="C32" s="237">
        <v>299317</v>
      </c>
      <c r="D32" s="237">
        <v>606221</v>
      </c>
      <c r="E32" s="237">
        <v>699452</v>
      </c>
      <c r="F32" s="238">
        <v>15.379044935757751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26499</v>
      </c>
      <c r="C34" s="237">
        <v>14807</v>
      </c>
      <c r="D34" s="237">
        <v>54883</v>
      </c>
      <c r="E34" s="237">
        <v>68645</v>
      </c>
      <c r="F34" s="238">
        <v>25.075159885574759</v>
      </c>
    </row>
    <row r="35" spans="1:6" ht="15.6" customHeight="1">
      <c r="A35" s="240" t="s">
        <v>153</v>
      </c>
      <c r="B35" s="241">
        <f>SUM(B7:B34)</f>
        <v>8401888</v>
      </c>
      <c r="C35" s="241">
        <f>SUM(C7:C34)</f>
        <v>8701960</v>
      </c>
      <c r="D35" s="241">
        <f>SUM(D7:D34)</f>
        <v>25941360</v>
      </c>
      <c r="E35" s="241">
        <f>SUM(E7:E34)</f>
        <v>25147309</v>
      </c>
      <c r="F35" s="242">
        <f>E35*100/D35-100</f>
        <v>-3.0609459180243448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3D541-6D3A-4328-9CA7-5AFA37BD53E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161626</v>
      </c>
      <c r="C7" s="237">
        <v>241617</v>
      </c>
      <c r="D7" s="237">
        <v>725721</v>
      </c>
      <c r="E7" s="237">
        <v>641644</v>
      </c>
      <c r="F7" s="238">
        <v>-11.58530619893871</v>
      </c>
      <c r="G7" s="6"/>
    </row>
    <row r="8" spans="1:14" ht="15.6" customHeight="1">
      <c r="A8" s="236" t="s">
        <v>11</v>
      </c>
      <c r="B8" s="237">
        <v>135447</v>
      </c>
      <c r="C8" s="237">
        <v>58888</v>
      </c>
      <c r="D8" s="237">
        <v>210825</v>
      </c>
      <c r="E8" s="237">
        <v>140730</v>
      </c>
      <c r="F8" s="238">
        <v>-33.247954464603339</v>
      </c>
    </row>
    <row r="9" spans="1:14" ht="15.6" customHeight="1">
      <c r="A9" s="236" t="s">
        <v>8</v>
      </c>
      <c r="B9" s="237">
        <v>36837</v>
      </c>
      <c r="C9" s="237">
        <v>9328</v>
      </c>
      <c r="D9" s="237">
        <v>76553</v>
      </c>
      <c r="E9" s="237">
        <v>50774</v>
      </c>
      <c r="F9" s="238">
        <v>-33.674709025119853</v>
      </c>
    </row>
    <row r="10" spans="1:14" ht="15.6" customHeight="1">
      <c r="A10" s="236" t="s">
        <v>10</v>
      </c>
      <c r="B10" s="237">
        <v>74742</v>
      </c>
      <c r="C10" s="237">
        <v>182000</v>
      </c>
      <c r="D10" s="237">
        <v>353908</v>
      </c>
      <c r="E10" s="237">
        <v>385293</v>
      </c>
      <c r="F10" s="238">
        <v>8.868123919210646</v>
      </c>
    </row>
    <row r="11" spans="1:14" ht="15.6" customHeight="1">
      <c r="A11" s="236" t="s">
        <v>9</v>
      </c>
      <c r="B11" s="237">
        <v>0</v>
      </c>
      <c r="C11" s="237">
        <v>12581</v>
      </c>
      <c r="D11" s="237">
        <v>42624</v>
      </c>
      <c r="E11" s="237">
        <v>36054</v>
      </c>
      <c r="F11" s="238">
        <v>-15.413851351351351</v>
      </c>
    </row>
    <row r="12" spans="1:14" ht="15.6" customHeight="1">
      <c r="A12" s="236" t="s">
        <v>6</v>
      </c>
      <c r="B12" s="237">
        <v>93963</v>
      </c>
      <c r="C12" s="237">
        <v>59757</v>
      </c>
      <c r="D12" s="237">
        <v>300867</v>
      </c>
      <c r="E12" s="237">
        <v>233213</v>
      </c>
      <c r="F12" s="238">
        <v>-22.486347788225359</v>
      </c>
    </row>
    <row r="13" spans="1:14" ht="15.6" customHeight="1">
      <c r="A13" s="236" t="s">
        <v>175</v>
      </c>
      <c r="B13" s="237">
        <v>0</v>
      </c>
      <c r="C13" s="237">
        <v>9800</v>
      </c>
      <c r="D13" s="237">
        <v>22985</v>
      </c>
      <c r="E13" s="237">
        <v>21340</v>
      </c>
      <c r="F13" s="238">
        <v>-7.1568414183162909</v>
      </c>
    </row>
    <row r="14" spans="1:14" ht="15.6" customHeight="1">
      <c r="A14" s="236" t="s">
        <v>148</v>
      </c>
      <c r="B14" s="237">
        <v>265773</v>
      </c>
      <c r="C14" s="237">
        <v>326081</v>
      </c>
      <c r="D14" s="237">
        <v>716639</v>
      </c>
      <c r="E14" s="237">
        <v>650554</v>
      </c>
      <c r="F14" s="238">
        <v>-9.2215187842135293</v>
      </c>
    </row>
    <row r="15" spans="1:14" ht="15.6" customHeight="1">
      <c r="A15" s="236" t="s">
        <v>145</v>
      </c>
      <c r="B15" s="237">
        <v>109698</v>
      </c>
      <c r="C15" s="237">
        <v>250950</v>
      </c>
      <c r="D15" s="237">
        <v>446423</v>
      </c>
      <c r="E15" s="237">
        <v>520774</v>
      </c>
      <c r="F15" s="238">
        <v>16.654831852301509</v>
      </c>
    </row>
    <row r="16" spans="1:14" ht="15.6" customHeight="1">
      <c r="A16" s="236" t="s">
        <v>144</v>
      </c>
      <c r="B16" s="237">
        <v>325212</v>
      </c>
      <c r="C16" s="237">
        <v>524143</v>
      </c>
      <c r="D16" s="237">
        <v>1317332</v>
      </c>
      <c r="E16" s="237">
        <v>1350603</v>
      </c>
      <c r="F16" s="238">
        <v>2.5256351474039889</v>
      </c>
      <c r="G16" s="1"/>
    </row>
    <row r="17" spans="1:7" ht="15.6" customHeight="1">
      <c r="A17" s="236" t="s">
        <v>150</v>
      </c>
      <c r="B17" s="237">
        <v>547782</v>
      </c>
      <c r="C17" s="237">
        <v>576283</v>
      </c>
      <c r="D17" s="237">
        <v>1159384</v>
      </c>
      <c r="E17" s="237">
        <v>1556819</v>
      </c>
      <c r="F17" s="238">
        <v>34.279841709045478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273812</v>
      </c>
      <c r="C19" s="237">
        <v>192592</v>
      </c>
      <c r="D19" s="237">
        <v>549735</v>
      </c>
      <c r="E19" s="237">
        <v>469581</v>
      </c>
      <c r="F19" s="238">
        <v>-14.580479685666729</v>
      </c>
    </row>
    <row r="20" spans="1:7" ht="15.6" customHeight="1">
      <c r="A20" s="236" t="s">
        <v>142</v>
      </c>
      <c r="B20" s="237">
        <v>537698</v>
      </c>
      <c r="C20" s="237">
        <v>942844</v>
      </c>
      <c r="D20" s="237">
        <v>1598077</v>
      </c>
      <c r="E20" s="237">
        <v>2520854</v>
      </c>
      <c r="F20" s="238">
        <v>57.742962322841777</v>
      </c>
    </row>
    <row r="21" spans="1:7" ht="15.6" customHeight="1">
      <c r="A21" s="236" t="s">
        <v>149</v>
      </c>
      <c r="B21" s="237">
        <v>229472</v>
      </c>
      <c r="C21" s="237">
        <v>216537</v>
      </c>
      <c r="D21" s="237">
        <v>739344</v>
      </c>
      <c r="E21" s="237">
        <v>710713</v>
      </c>
      <c r="F21" s="238">
        <v>-3.872486961414439</v>
      </c>
    </row>
    <row r="22" spans="1:7" ht="15.6" customHeight="1">
      <c r="A22" s="236" t="s">
        <v>146</v>
      </c>
      <c r="B22" s="237">
        <v>12487</v>
      </c>
      <c r="C22" s="237">
        <v>42354</v>
      </c>
      <c r="D22" s="237">
        <v>37567</v>
      </c>
      <c r="E22" s="237">
        <v>88606</v>
      </c>
      <c r="F22" s="238">
        <v>135.86126121329889</v>
      </c>
    </row>
    <row r="23" spans="1:7" ht="15.6" customHeight="1">
      <c r="A23" s="236" t="s">
        <v>165</v>
      </c>
      <c r="B23" s="237">
        <v>65741</v>
      </c>
      <c r="C23" s="237">
        <v>53943</v>
      </c>
      <c r="D23" s="237">
        <v>311829</v>
      </c>
      <c r="E23" s="237">
        <v>229554</v>
      </c>
      <c r="F23" s="238">
        <v>-26.38465312719471</v>
      </c>
    </row>
    <row r="24" spans="1:7" ht="15.6" customHeight="1">
      <c r="A24" s="236" t="s">
        <v>141</v>
      </c>
      <c r="B24" s="237">
        <v>86967</v>
      </c>
      <c r="C24" s="237">
        <v>88957</v>
      </c>
      <c r="D24" s="237">
        <v>321158</v>
      </c>
      <c r="E24" s="237">
        <v>314830</v>
      </c>
      <c r="F24" s="238">
        <v>-1.970369724559248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5483</v>
      </c>
      <c r="C26" s="237">
        <v>5333</v>
      </c>
      <c r="D26" s="237">
        <v>41268</v>
      </c>
      <c r="E26" s="237">
        <v>38223</v>
      </c>
      <c r="F26" s="238">
        <v>-7.3785984297761047</v>
      </c>
    </row>
    <row r="27" spans="1:7" ht="15.6" customHeight="1">
      <c r="A27" s="236" t="s">
        <v>173</v>
      </c>
      <c r="B27" s="237">
        <v>27623</v>
      </c>
      <c r="C27" s="237">
        <v>77902</v>
      </c>
      <c r="D27" s="237">
        <v>155596</v>
      </c>
      <c r="E27" s="237">
        <v>242828</v>
      </c>
      <c r="F27" s="238">
        <v>56.063137869868108</v>
      </c>
    </row>
    <row r="28" spans="1:7" ht="15.6" customHeight="1">
      <c r="A28" s="236" t="s">
        <v>177</v>
      </c>
      <c r="B28" s="237">
        <v>17465</v>
      </c>
      <c r="C28" s="237">
        <v>11721</v>
      </c>
      <c r="D28" s="237">
        <v>32411</v>
      </c>
      <c r="E28" s="237">
        <v>41677</v>
      </c>
      <c r="F28" s="238">
        <v>28.58905927000092</v>
      </c>
    </row>
    <row r="29" spans="1:7" ht="15.6" customHeight="1">
      <c r="A29" s="236" t="s">
        <v>178</v>
      </c>
      <c r="B29" s="237">
        <v>171038</v>
      </c>
      <c r="C29" s="237">
        <v>250257</v>
      </c>
      <c r="D29" s="237">
        <v>638830</v>
      </c>
      <c r="E29" s="237">
        <v>478129</v>
      </c>
      <c r="F29" s="238">
        <v>-25.155518682591619</v>
      </c>
    </row>
    <row r="30" spans="1:7" ht="15.6" customHeight="1">
      <c r="A30" s="236" t="s">
        <v>179</v>
      </c>
      <c r="B30" s="237">
        <v>82998</v>
      </c>
      <c r="C30" s="237">
        <v>157293</v>
      </c>
      <c r="D30" s="237">
        <v>322786</v>
      </c>
      <c r="E30" s="237">
        <v>406038</v>
      </c>
      <c r="F30" s="238">
        <v>25.791701003141402</v>
      </c>
    </row>
    <row r="31" spans="1:7" ht="15.6" customHeight="1">
      <c r="A31" s="236" t="s">
        <v>180</v>
      </c>
      <c r="B31" s="237">
        <v>730495</v>
      </c>
      <c r="C31" s="237">
        <v>580178</v>
      </c>
      <c r="D31" s="237">
        <v>2400596</v>
      </c>
      <c r="E31" s="237">
        <v>1727835</v>
      </c>
      <c r="F31" s="238">
        <v>-28.024748854034581</v>
      </c>
    </row>
    <row r="32" spans="1:7" ht="15.6" customHeight="1">
      <c r="A32" s="236" t="s">
        <v>181</v>
      </c>
      <c r="B32" s="237">
        <v>188215</v>
      </c>
      <c r="C32" s="237">
        <v>169409</v>
      </c>
      <c r="D32" s="237">
        <v>627038</v>
      </c>
      <c r="E32" s="237">
        <v>490331</v>
      </c>
      <c r="F32" s="238">
        <v>-21.80202794726954</v>
      </c>
    </row>
    <row r="33" spans="1:7" ht="15.6" customHeight="1">
      <c r="A33" s="236" t="s">
        <v>182</v>
      </c>
      <c r="B33" s="237">
        <v>5727</v>
      </c>
      <c r="C33" s="237">
        <v>5121</v>
      </c>
      <c r="D33" s="237">
        <v>13397</v>
      </c>
      <c r="E33" s="237">
        <v>13887</v>
      </c>
      <c r="F33" s="238">
        <v>3.65753526909009</v>
      </c>
    </row>
    <row r="34" spans="1:7" ht="15.6" customHeight="1">
      <c r="A34" s="236" t="s">
        <v>183</v>
      </c>
      <c r="B34" s="237">
        <v>18994</v>
      </c>
      <c r="C34" s="237">
        <v>5457</v>
      </c>
      <c r="D34" s="237">
        <v>53770</v>
      </c>
      <c r="E34" s="237">
        <v>42229</v>
      </c>
      <c r="F34" s="238">
        <v>-21.46364143574483</v>
      </c>
    </row>
    <row r="35" spans="1:7" s="33" customFormat="1" ht="15.6" customHeight="1">
      <c r="A35" s="240" t="s">
        <v>153</v>
      </c>
      <c r="B35" s="241">
        <f>SUM(B7:B34)</f>
        <v>4205295</v>
      </c>
      <c r="C35" s="241">
        <f>SUM(C7:C34)</f>
        <v>5051326</v>
      </c>
      <c r="D35" s="241">
        <f>SUM(D7:D34)</f>
        <v>13216663</v>
      </c>
      <c r="E35" s="241">
        <f>SUM(E7:E34)</f>
        <v>13403113</v>
      </c>
      <c r="F35" s="242">
        <f>E35*100/D35-100</f>
        <v>1.4107191807795942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A79DB-BE30-4BF8-9023-795ECBADD66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36572</v>
      </c>
      <c r="C7" s="237">
        <v>43233</v>
      </c>
      <c r="D7" s="237">
        <v>72417</v>
      </c>
      <c r="E7" s="237">
        <v>66298</v>
      </c>
      <c r="F7" s="238">
        <v>-8.4496734192247658</v>
      </c>
      <c r="G7" s="6"/>
    </row>
    <row r="8" spans="1:14" s="33" customFormat="1" ht="15.6" customHeight="1">
      <c r="A8" s="236" t="s">
        <v>11</v>
      </c>
      <c r="B8" s="237">
        <v>12694</v>
      </c>
      <c r="C8" s="237">
        <v>14539</v>
      </c>
      <c r="D8" s="237">
        <v>36901</v>
      </c>
      <c r="E8" s="237">
        <v>57916</v>
      </c>
      <c r="F8" s="238">
        <v>56.949676160537649</v>
      </c>
      <c r="G8" s="239"/>
    </row>
    <row r="9" spans="1:14" ht="15.6" customHeight="1">
      <c r="A9" s="236" t="s">
        <v>8</v>
      </c>
      <c r="B9" s="237">
        <v>21967</v>
      </c>
      <c r="C9" s="237">
        <v>56906</v>
      </c>
      <c r="D9" s="237">
        <v>124294</v>
      </c>
      <c r="E9" s="237">
        <v>156795</v>
      </c>
      <c r="F9" s="238">
        <v>26.148486652613968</v>
      </c>
      <c r="G9" s="243"/>
    </row>
    <row r="10" spans="1:14" ht="15.6" customHeight="1">
      <c r="A10" s="236" t="s">
        <v>10</v>
      </c>
      <c r="B10" s="237">
        <v>63178</v>
      </c>
      <c r="C10" s="237">
        <v>632</v>
      </c>
      <c r="D10" s="237">
        <v>92619</v>
      </c>
      <c r="E10" s="237">
        <v>15982</v>
      </c>
      <c r="F10" s="238">
        <v>-82.744361308154907</v>
      </c>
      <c r="G10" s="244"/>
    </row>
    <row r="11" spans="1:14" ht="15.6" customHeight="1">
      <c r="A11" s="236" t="s">
        <v>9</v>
      </c>
      <c r="B11" s="237">
        <v>493913</v>
      </c>
      <c r="C11" s="237">
        <v>500550</v>
      </c>
      <c r="D11" s="237">
        <v>1440758</v>
      </c>
      <c r="E11" s="237">
        <v>1481736</v>
      </c>
      <c r="F11" s="238">
        <v>2.8441972905928741</v>
      </c>
    </row>
    <row r="12" spans="1:14" ht="15.6" customHeight="1">
      <c r="A12" s="236" t="s">
        <v>6</v>
      </c>
      <c r="B12" s="237">
        <v>2597</v>
      </c>
      <c r="C12" s="237">
        <v>3548</v>
      </c>
      <c r="D12" s="237">
        <v>8875</v>
      </c>
      <c r="E12" s="237">
        <v>15016</v>
      </c>
      <c r="F12" s="238">
        <v>69.194366197183086</v>
      </c>
    </row>
    <row r="13" spans="1:14" ht="15.6" customHeight="1">
      <c r="A13" s="236" t="s">
        <v>175</v>
      </c>
      <c r="B13" s="237">
        <v>3396</v>
      </c>
      <c r="C13" s="237">
        <v>372</v>
      </c>
      <c r="D13" s="237">
        <v>3422</v>
      </c>
      <c r="E13" s="237">
        <v>687</v>
      </c>
      <c r="F13" s="238">
        <v>-79.92402104032729</v>
      </c>
    </row>
    <row r="14" spans="1:14" ht="15.6" customHeight="1">
      <c r="A14" s="236" t="s">
        <v>148</v>
      </c>
      <c r="B14" s="237">
        <v>698664</v>
      </c>
      <c r="C14" s="237">
        <v>703831</v>
      </c>
      <c r="D14" s="237">
        <v>1825947</v>
      </c>
      <c r="E14" s="237">
        <v>2016345</v>
      </c>
      <c r="F14" s="238">
        <v>10.42735632523835</v>
      </c>
    </row>
    <row r="15" spans="1:14" ht="15.6" customHeight="1">
      <c r="A15" s="236" t="s">
        <v>145</v>
      </c>
      <c r="B15" s="237">
        <v>376154</v>
      </c>
      <c r="C15" s="237">
        <v>311920</v>
      </c>
      <c r="D15" s="237">
        <v>867416</v>
      </c>
      <c r="E15" s="237">
        <v>939915</v>
      </c>
      <c r="F15" s="238">
        <v>8.3580427384323031</v>
      </c>
    </row>
    <row r="16" spans="1:14" ht="15.6" customHeight="1">
      <c r="A16" s="236" t="s">
        <v>144</v>
      </c>
      <c r="B16" s="237">
        <v>33891</v>
      </c>
      <c r="C16" s="237">
        <v>45478</v>
      </c>
      <c r="D16" s="237">
        <v>92099</v>
      </c>
      <c r="E16" s="237">
        <v>120897</v>
      </c>
      <c r="F16" s="238">
        <v>31.268526259785659</v>
      </c>
      <c r="G16" s="1"/>
    </row>
    <row r="17" spans="1:7" ht="15.6" customHeight="1">
      <c r="A17" s="236" t="s">
        <v>150</v>
      </c>
      <c r="B17" s="237">
        <v>17648</v>
      </c>
      <c r="C17" s="237">
        <v>10371</v>
      </c>
      <c r="D17" s="237">
        <v>48590</v>
      </c>
      <c r="E17" s="237">
        <v>22307</v>
      </c>
      <c r="F17" s="238">
        <v>-54.091376826507513</v>
      </c>
      <c r="G17" s="2"/>
    </row>
    <row r="18" spans="1:7" ht="15.6" customHeight="1">
      <c r="A18" s="236" t="s">
        <v>147</v>
      </c>
      <c r="B18" s="237">
        <v>168</v>
      </c>
      <c r="C18" s="237">
        <v>198</v>
      </c>
      <c r="D18" s="237">
        <v>836</v>
      </c>
      <c r="E18" s="237">
        <v>398</v>
      </c>
      <c r="F18" s="238">
        <v>-52.392344497607652</v>
      </c>
    </row>
    <row r="19" spans="1:7" ht="15.6" customHeight="1">
      <c r="A19" s="236" t="s">
        <v>143</v>
      </c>
      <c r="B19" s="237">
        <v>16582</v>
      </c>
      <c r="C19" s="237">
        <v>4429</v>
      </c>
      <c r="D19" s="237">
        <v>26384</v>
      </c>
      <c r="E19" s="237">
        <v>11864</v>
      </c>
      <c r="F19" s="238">
        <v>-55.033353547604612</v>
      </c>
    </row>
    <row r="20" spans="1:7" ht="15.6" customHeight="1">
      <c r="A20" s="236" t="s">
        <v>142</v>
      </c>
      <c r="B20" s="237">
        <v>113120</v>
      </c>
      <c r="C20" s="237">
        <v>50925</v>
      </c>
      <c r="D20" s="237">
        <v>232027</v>
      </c>
      <c r="E20" s="237">
        <v>124095</v>
      </c>
      <c r="F20" s="238">
        <v>-46.517000176703583</v>
      </c>
    </row>
    <row r="21" spans="1:7" ht="15.6" customHeight="1">
      <c r="A21" s="236" t="s">
        <v>149</v>
      </c>
      <c r="B21" s="237">
        <v>18399</v>
      </c>
      <c r="C21" s="237">
        <v>9115</v>
      </c>
      <c r="D21" s="237">
        <v>21433</v>
      </c>
      <c r="E21" s="237">
        <v>11252</v>
      </c>
      <c r="F21" s="238">
        <v>-47.501516353286988</v>
      </c>
    </row>
    <row r="22" spans="1:7" ht="15.6" customHeight="1">
      <c r="A22" s="236" t="s">
        <v>146</v>
      </c>
      <c r="B22" s="237">
        <v>29920</v>
      </c>
      <c r="C22" s="237">
        <v>37063</v>
      </c>
      <c r="D22" s="237">
        <v>92452</v>
      </c>
      <c r="E22" s="237">
        <v>102853</v>
      </c>
      <c r="F22" s="238">
        <v>11.25016224635486</v>
      </c>
    </row>
    <row r="23" spans="1:7" ht="15.6" customHeight="1">
      <c r="A23" s="236" t="s">
        <v>165</v>
      </c>
      <c r="B23" s="237">
        <v>17878</v>
      </c>
      <c r="C23" s="237">
        <v>17390</v>
      </c>
      <c r="D23" s="237">
        <v>50343</v>
      </c>
      <c r="E23" s="237">
        <v>36901</v>
      </c>
      <c r="F23" s="238">
        <v>-26.700832290487259</v>
      </c>
    </row>
    <row r="24" spans="1:7" ht="15.6" customHeight="1">
      <c r="A24" s="236" t="s">
        <v>141</v>
      </c>
      <c r="B24" s="237">
        <v>21956</v>
      </c>
      <c r="C24" s="237">
        <v>32413</v>
      </c>
      <c r="D24" s="237">
        <v>71267</v>
      </c>
      <c r="E24" s="237">
        <v>102375</v>
      </c>
      <c r="F24" s="238">
        <v>43.64993615558393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22024</v>
      </c>
      <c r="C26" s="237">
        <v>32847</v>
      </c>
      <c r="D26" s="237">
        <v>72835</v>
      </c>
      <c r="E26" s="237">
        <v>88134</v>
      </c>
      <c r="F26" s="238">
        <v>21.005011326971921</v>
      </c>
    </row>
    <row r="27" spans="1:7" ht="15.6" customHeight="1">
      <c r="A27" s="236" t="s">
        <v>173</v>
      </c>
      <c r="B27" s="237">
        <v>118739</v>
      </c>
      <c r="C27" s="237">
        <v>111221</v>
      </c>
      <c r="D27" s="237">
        <v>335284</v>
      </c>
      <c r="E27" s="237">
        <v>328110</v>
      </c>
      <c r="F27" s="238">
        <v>-2.1396786008279491</v>
      </c>
    </row>
    <row r="28" spans="1:7" ht="15.6" customHeight="1">
      <c r="A28" s="236" t="s">
        <v>177</v>
      </c>
      <c r="B28" s="237">
        <v>20832</v>
      </c>
      <c r="C28" s="237">
        <v>53938</v>
      </c>
      <c r="D28" s="237">
        <v>86038</v>
      </c>
      <c r="E28" s="237">
        <v>136445</v>
      </c>
      <c r="F28" s="238">
        <v>58.586903461261301</v>
      </c>
    </row>
    <row r="29" spans="1:7" ht="15.6" customHeight="1">
      <c r="A29" s="236" t="s">
        <v>178</v>
      </c>
      <c r="B29" s="237">
        <v>80768</v>
      </c>
      <c r="C29" s="237">
        <v>94713</v>
      </c>
      <c r="D29" s="237">
        <v>201260</v>
      </c>
      <c r="E29" s="237">
        <v>229015</v>
      </c>
      <c r="F29" s="238">
        <v>13.790619099672069</v>
      </c>
    </row>
    <row r="30" spans="1:7" ht="15.6" customHeight="1">
      <c r="A30" s="236" t="s">
        <v>179</v>
      </c>
      <c r="B30" s="237">
        <v>28558</v>
      </c>
      <c r="C30" s="237">
        <v>22365</v>
      </c>
      <c r="D30" s="237">
        <v>52580</v>
      </c>
      <c r="E30" s="237">
        <v>45649</v>
      </c>
      <c r="F30" s="238">
        <v>-13.181818181818191</v>
      </c>
    </row>
    <row r="31" spans="1:7" ht="15.6" customHeight="1">
      <c r="A31" s="236" t="s">
        <v>180</v>
      </c>
      <c r="B31" s="237">
        <v>120593</v>
      </c>
      <c r="C31" s="237">
        <v>83132</v>
      </c>
      <c r="D31" s="237">
        <v>242903</v>
      </c>
      <c r="E31" s="237">
        <v>240362</v>
      </c>
      <c r="F31" s="238">
        <v>-1.046096589996836</v>
      </c>
    </row>
    <row r="32" spans="1:7" ht="15.6" customHeight="1">
      <c r="A32" s="236" t="s">
        <v>181</v>
      </c>
      <c r="B32" s="237">
        <v>1002022</v>
      </c>
      <c r="C32" s="237">
        <v>1090564</v>
      </c>
      <c r="D32" s="237">
        <v>2726562</v>
      </c>
      <c r="E32" s="237">
        <v>2979071</v>
      </c>
      <c r="F32" s="238">
        <v>9.261076769939578</v>
      </c>
    </row>
    <row r="33" spans="1:6" ht="15.6" customHeight="1">
      <c r="A33" s="236" t="s">
        <v>182</v>
      </c>
      <c r="B33" s="237">
        <v>151897</v>
      </c>
      <c r="C33" s="237">
        <v>134371</v>
      </c>
      <c r="D33" s="237">
        <v>371428</v>
      </c>
      <c r="E33" s="237">
        <v>383105</v>
      </c>
      <c r="F33" s="238">
        <v>3.1438125289423482</v>
      </c>
    </row>
    <row r="34" spans="1:6" ht="15.6" customHeight="1">
      <c r="A34" s="236" t="s">
        <v>183</v>
      </c>
      <c r="B34" s="237">
        <v>22783</v>
      </c>
      <c r="C34" s="237">
        <v>22652</v>
      </c>
      <c r="D34" s="237">
        <v>67627</v>
      </c>
      <c r="E34" s="237">
        <v>72623</v>
      </c>
      <c r="F34" s="238">
        <v>7.3875818829757378</v>
      </c>
    </row>
    <row r="35" spans="1:6" ht="15.6" customHeight="1">
      <c r="A35" s="240" t="s">
        <v>153</v>
      </c>
      <c r="B35" s="241">
        <f>SUM(B7:B34)</f>
        <v>3546913</v>
      </c>
      <c r="C35" s="241">
        <f>SUM(C7:C34)</f>
        <v>3488716</v>
      </c>
      <c r="D35" s="241">
        <f>SUM(D7:D34)</f>
        <v>9264608</v>
      </c>
      <c r="E35" s="241">
        <f>SUM(E7:E34)</f>
        <v>9786146</v>
      </c>
      <c r="F35" s="242">
        <f>E35*100/D35-100</f>
        <v>5.6293585222386042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A7713-49FE-4974-A1B7-70A5FF7B17E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276563</v>
      </c>
      <c r="C7" s="237">
        <v>266275</v>
      </c>
      <c r="D7" s="237">
        <v>635277</v>
      </c>
      <c r="E7" s="237">
        <v>594282</v>
      </c>
      <c r="F7" s="238">
        <v>-6.4530905416062581</v>
      </c>
      <c r="G7" s="6"/>
    </row>
    <row r="8" spans="1:14" s="33" customFormat="1" ht="15.6" customHeight="1">
      <c r="A8" s="236" t="s">
        <v>11</v>
      </c>
      <c r="B8" s="237">
        <v>74753</v>
      </c>
      <c r="C8" s="237">
        <v>56821</v>
      </c>
      <c r="D8" s="237">
        <v>252049</v>
      </c>
      <c r="E8" s="237">
        <v>124707</v>
      </c>
      <c r="F8" s="238">
        <v>-50.522715821130021</v>
      </c>
      <c r="G8" s="239"/>
    </row>
    <row r="9" spans="1:14" ht="15.6" customHeight="1">
      <c r="A9" s="236" t="s">
        <v>8</v>
      </c>
      <c r="B9" s="237">
        <v>182962</v>
      </c>
      <c r="C9" s="237">
        <v>267376</v>
      </c>
      <c r="D9" s="237">
        <v>631021</v>
      </c>
      <c r="E9" s="237">
        <v>863762</v>
      </c>
      <c r="F9" s="238">
        <v>36.883241603686713</v>
      </c>
      <c r="G9" s="6"/>
    </row>
    <row r="10" spans="1:14" ht="15.6" customHeight="1">
      <c r="A10" s="236" t="s">
        <v>10</v>
      </c>
      <c r="B10" s="237">
        <v>163422</v>
      </c>
      <c r="C10" s="237">
        <v>125330</v>
      </c>
      <c r="D10" s="237">
        <v>390084</v>
      </c>
      <c r="E10" s="237">
        <v>581168</v>
      </c>
      <c r="F10" s="238">
        <v>48.985346745829098</v>
      </c>
    </row>
    <row r="11" spans="1:14" ht="15.6" customHeight="1">
      <c r="A11" s="236" t="s">
        <v>9</v>
      </c>
      <c r="B11" s="237">
        <v>785544</v>
      </c>
      <c r="C11" s="237">
        <v>841256</v>
      </c>
      <c r="D11" s="237">
        <v>2340442</v>
      </c>
      <c r="E11" s="237">
        <v>2180733</v>
      </c>
      <c r="F11" s="238">
        <v>-6.8238819846849443</v>
      </c>
    </row>
    <row r="12" spans="1:14" ht="15.6" customHeight="1">
      <c r="A12" s="236" t="s">
        <v>6</v>
      </c>
      <c r="B12" s="237">
        <v>40552</v>
      </c>
      <c r="C12" s="237">
        <v>62511</v>
      </c>
      <c r="D12" s="237">
        <v>161277</v>
      </c>
      <c r="E12" s="237">
        <v>226723</v>
      </c>
      <c r="F12" s="238">
        <v>40.579871897418741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1015932</v>
      </c>
      <c r="C14" s="237">
        <v>1128669</v>
      </c>
      <c r="D14" s="237">
        <v>2793774</v>
      </c>
      <c r="E14" s="237">
        <v>2910917</v>
      </c>
      <c r="F14" s="238">
        <v>4.1930020108999457</v>
      </c>
    </row>
    <row r="15" spans="1:14" ht="15.6" customHeight="1">
      <c r="A15" s="236" t="s">
        <v>145</v>
      </c>
      <c r="B15" s="237">
        <v>811293</v>
      </c>
      <c r="C15" s="237">
        <v>833361</v>
      </c>
      <c r="D15" s="237">
        <v>2011137</v>
      </c>
      <c r="E15" s="237">
        <v>2035834</v>
      </c>
      <c r="F15" s="238">
        <v>1.228011816201487</v>
      </c>
    </row>
    <row r="16" spans="1:14" ht="15.6" customHeight="1">
      <c r="A16" s="236" t="s">
        <v>144</v>
      </c>
      <c r="B16" s="237">
        <v>906423</v>
      </c>
      <c r="C16" s="237">
        <v>623341</v>
      </c>
      <c r="D16" s="237">
        <v>2208408</v>
      </c>
      <c r="E16" s="237">
        <v>1726451</v>
      </c>
      <c r="F16" s="238">
        <v>-21.823730035392021</v>
      </c>
      <c r="G16" s="1"/>
    </row>
    <row r="17" spans="1:7" ht="15.6" customHeight="1">
      <c r="A17" s="236" t="s">
        <v>150</v>
      </c>
      <c r="B17" s="237">
        <v>243082</v>
      </c>
      <c r="C17" s="237">
        <v>248525</v>
      </c>
      <c r="D17" s="237">
        <v>762039</v>
      </c>
      <c r="E17" s="237">
        <v>722636</v>
      </c>
      <c r="F17" s="238">
        <v>-5.1707327315268694</v>
      </c>
      <c r="G17" s="2"/>
    </row>
    <row r="18" spans="1:7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166928</v>
      </c>
      <c r="C19" s="237">
        <v>124722</v>
      </c>
      <c r="D19" s="237">
        <v>374821</v>
      </c>
      <c r="E19" s="237">
        <v>386547</v>
      </c>
      <c r="F19" s="238">
        <v>3.1284266356474149</v>
      </c>
    </row>
    <row r="20" spans="1:7" ht="15.6" customHeight="1">
      <c r="A20" s="236" t="s">
        <v>142</v>
      </c>
      <c r="B20" s="237">
        <v>247744</v>
      </c>
      <c r="C20" s="237">
        <v>332157</v>
      </c>
      <c r="D20" s="237">
        <v>724115</v>
      </c>
      <c r="E20" s="237">
        <v>870770</v>
      </c>
      <c r="F20" s="238">
        <v>20.252998487809251</v>
      </c>
    </row>
    <row r="21" spans="1:7" ht="15.6" customHeight="1">
      <c r="A21" s="236" t="s">
        <v>149</v>
      </c>
      <c r="B21" s="237">
        <v>590644</v>
      </c>
      <c r="C21" s="237">
        <v>407447</v>
      </c>
      <c r="D21" s="237">
        <v>1698284</v>
      </c>
      <c r="E21" s="237">
        <v>1333038</v>
      </c>
      <c r="F21" s="238">
        <v>-21.506768008177669</v>
      </c>
    </row>
    <row r="22" spans="1:7" ht="15.6" customHeight="1">
      <c r="A22" s="236" t="s">
        <v>146</v>
      </c>
      <c r="B22" s="237">
        <v>22872</v>
      </c>
      <c r="C22" s="237">
        <v>20735</v>
      </c>
      <c r="D22" s="237">
        <v>85475</v>
      </c>
      <c r="E22" s="237">
        <v>100530</v>
      </c>
      <c r="F22" s="238">
        <v>17.613337233109089</v>
      </c>
    </row>
    <row r="23" spans="1:7" ht="15.6" customHeight="1">
      <c r="A23" s="236" t="s">
        <v>165</v>
      </c>
      <c r="B23" s="237">
        <v>41260</v>
      </c>
      <c r="C23" s="237">
        <v>46125</v>
      </c>
      <c r="D23" s="237">
        <v>114984</v>
      </c>
      <c r="E23" s="237">
        <v>104882</v>
      </c>
      <c r="F23" s="238">
        <v>-8.7855701662840033</v>
      </c>
    </row>
    <row r="24" spans="1:7" ht="15.6" customHeight="1">
      <c r="A24" s="236" t="s">
        <v>141</v>
      </c>
      <c r="B24" s="237">
        <v>51784</v>
      </c>
      <c r="C24" s="237">
        <v>52735</v>
      </c>
      <c r="D24" s="237">
        <v>162282</v>
      </c>
      <c r="E24" s="237">
        <v>143576</v>
      </c>
      <c r="F24" s="238">
        <v>-11.52684832575393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62810</v>
      </c>
      <c r="C26" s="237">
        <v>75020</v>
      </c>
      <c r="D26" s="237">
        <v>174151</v>
      </c>
      <c r="E26" s="237">
        <v>130436</v>
      </c>
      <c r="F26" s="238">
        <v>-25.101779490212522</v>
      </c>
    </row>
    <row r="27" spans="1:7" ht="15.6" customHeight="1">
      <c r="A27" s="236" t="s">
        <v>173</v>
      </c>
      <c r="B27" s="237">
        <v>131994</v>
      </c>
      <c r="C27" s="237">
        <v>122731</v>
      </c>
      <c r="D27" s="237">
        <v>304334</v>
      </c>
      <c r="E27" s="237">
        <v>267107</v>
      </c>
      <c r="F27" s="238">
        <v>-12.23228426662811</v>
      </c>
    </row>
    <row r="28" spans="1:7" ht="15.6" customHeight="1">
      <c r="A28" s="236" t="s">
        <v>177</v>
      </c>
      <c r="B28" s="237">
        <v>73048</v>
      </c>
      <c r="C28" s="237">
        <v>68403</v>
      </c>
      <c r="D28" s="237">
        <v>169162</v>
      </c>
      <c r="E28" s="237">
        <v>145692</v>
      </c>
      <c r="F28" s="238">
        <v>-13.87427436421892</v>
      </c>
    </row>
    <row r="29" spans="1:7" ht="15.6" customHeight="1">
      <c r="A29" s="236" t="s">
        <v>178</v>
      </c>
      <c r="B29" s="237">
        <v>240355</v>
      </c>
      <c r="C29" s="237">
        <v>283581</v>
      </c>
      <c r="D29" s="237">
        <v>617233</v>
      </c>
      <c r="E29" s="237">
        <v>704874</v>
      </c>
      <c r="F29" s="238">
        <v>14.19901398661446</v>
      </c>
    </row>
    <row r="30" spans="1:7" ht="15.6" customHeight="1">
      <c r="A30" s="236" t="s">
        <v>179</v>
      </c>
      <c r="B30" s="237">
        <v>40808</v>
      </c>
      <c r="C30" s="237">
        <v>51029</v>
      </c>
      <c r="D30" s="237">
        <v>146147</v>
      </c>
      <c r="E30" s="237">
        <v>182531</v>
      </c>
      <c r="F30" s="238">
        <v>24.89548194625959</v>
      </c>
    </row>
    <row r="31" spans="1:7" ht="15.6" customHeight="1">
      <c r="A31" s="236" t="s">
        <v>180</v>
      </c>
      <c r="B31" s="237">
        <v>524912</v>
      </c>
      <c r="C31" s="237">
        <v>239333</v>
      </c>
      <c r="D31" s="237">
        <v>1010804</v>
      </c>
      <c r="E31" s="237">
        <v>838974</v>
      </c>
      <c r="F31" s="238">
        <v>-16.999339139932179</v>
      </c>
    </row>
    <row r="32" spans="1:7" ht="15.6" customHeight="1">
      <c r="A32" s="236" t="s">
        <v>181</v>
      </c>
      <c r="B32" s="237">
        <v>1233025</v>
      </c>
      <c r="C32" s="237">
        <v>1320637</v>
      </c>
      <c r="D32" s="237">
        <v>3446732</v>
      </c>
      <c r="E32" s="237">
        <v>3626894</v>
      </c>
      <c r="F32" s="238">
        <v>5.2270382495650978</v>
      </c>
    </row>
    <row r="33" spans="1:6" ht="15.6" customHeight="1">
      <c r="A33" s="236" t="s">
        <v>182</v>
      </c>
      <c r="B33" s="237">
        <v>153305</v>
      </c>
      <c r="C33" s="237">
        <v>178371</v>
      </c>
      <c r="D33" s="237">
        <v>467687</v>
      </c>
      <c r="E33" s="237">
        <v>457316</v>
      </c>
      <c r="F33" s="238">
        <v>-2.217508718437756</v>
      </c>
    </row>
    <row r="34" spans="1:6" ht="15.6" customHeight="1">
      <c r="A34" s="236" t="s">
        <v>183</v>
      </c>
      <c r="B34" s="237">
        <v>31374</v>
      </c>
      <c r="C34" s="237">
        <v>29029</v>
      </c>
      <c r="D34" s="237">
        <v>74013</v>
      </c>
      <c r="E34" s="237">
        <v>80663</v>
      </c>
      <c r="F34" s="238">
        <v>8.9849080566927455</v>
      </c>
    </row>
    <row r="35" spans="1:6" ht="15.6" customHeight="1">
      <c r="A35" s="240" t="s">
        <v>153</v>
      </c>
      <c r="B35" s="241">
        <f>SUM(B7:B34)</f>
        <v>8115411</v>
      </c>
      <c r="C35" s="241">
        <f>SUM(C7:C34)</f>
        <v>7807355</v>
      </c>
      <c r="D35" s="241">
        <f>SUM(D7:D34)</f>
        <v>21758499</v>
      </c>
      <c r="E35" s="241">
        <f>SUM(E7:E34)</f>
        <v>21346646</v>
      </c>
      <c r="F35" s="242">
        <f>E35*100/D35-100</f>
        <v>-1.8928373689747673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176B7-5185-402A-ADE6-A50AB973650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160564</v>
      </c>
      <c r="C7" s="237">
        <v>159623</v>
      </c>
      <c r="D7" s="237">
        <v>444140</v>
      </c>
      <c r="E7" s="237">
        <v>381384</v>
      </c>
      <c r="F7" s="238">
        <v>-14.12977889854551</v>
      </c>
      <c r="G7" s="6"/>
    </row>
    <row r="8" spans="1:14" s="33" customFormat="1" ht="15.6" customHeight="1">
      <c r="A8" s="236" t="s">
        <v>11</v>
      </c>
      <c r="B8" s="237">
        <v>3346</v>
      </c>
      <c r="C8" s="237">
        <v>3</v>
      </c>
      <c r="D8" s="237">
        <v>3351</v>
      </c>
      <c r="E8" s="237">
        <v>3</v>
      </c>
      <c r="F8" s="238">
        <v>-99.910474485228292</v>
      </c>
      <c r="G8" s="245"/>
    </row>
    <row r="9" spans="1:14" ht="15.6" customHeight="1">
      <c r="A9" s="236" t="s">
        <v>8</v>
      </c>
      <c r="B9" s="237">
        <v>7131</v>
      </c>
      <c r="C9" s="237">
        <v>7140</v>
      </c>
      <c r="D9" s="237">
        <v>26359</v>
      </c>
      <c r="E9" s="237">
        <v>14231</v>
      </c>
      <c r="F9" s="238">
        <v>-46.010850183997867</v>
      </c>
      <c r="G9" s="246"/>
    </row>
    <row r="10" spans="1:14" ht="15.6" customHeight="1">
      <c r="A10" s="236" t="s">
        <v>10</v>
      </c>
      <c r="B10" s="237">
        <v>28408</v>
      </c>
      <c r="C10" s="237">
        <v>23577</v>
      </c>
      <c r="D10" s="237">
        <v>49661</v>
      </c>
      <c r="E10" s="237">
        <v>43409</v>
      </c>
      <c r="F10" s="238">
        <v>-12.58935583254465</v>
      </c>
    </row>
    <row r="11" spans="1:14" ht="15.6" customHeight="1">
      <c r="A11" s="236" t="s">
        <v>9</v>
      </c>
      <c r="B11" s="237">
        <v>352821</v>
      </c>
      <c r="C11" s="237">
        <v>309933</v>
      </c>
      <c r="D11" s="237">
        <v>1096287</v>
      </c>
      <c r="E11" s="237">
        <v>735593</v>
      </c>
      <c r="F11" s="238">
        <v>-32.901420887048737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35768</v>
      </c>
      <c r="C14" s="237">
        <v>19547</v>
      </c>
      <c r="D14" s="237">
        <v>127045</v>
      </c>
      <c r="E14" s="237">
        <v>65541</v>
      </c>
      <c r="F14" s="238">
        <v>-48.411192884411037</v>
      </c>
    </row>
    <row r="15" spans="1:14" ht="15.6" customHeight="1">
      <c r="A15" s="236" t="s">
        <v>145</v>
      </c>
      <c r="B15" s="237">
        <v>356825</v>
      </c>
      <c r="C15" s="237">
        <v>334277</v>
      </c>
      <c r="D15" s="237">
        <v>912687</v>
      </c>
      <c r="E15" s="237">
        <v>742938</v>
      </c>
      <c r="F15" s="238">
        <v>-18.59881865305411</v>
      </c>
    </row>
    <row r="16" spans="1:14" ht="15.6" customHeight="1">
      <c r="A16" s="236" t="s">
        <v>144</v>
      </c>
      <c r="B16" s="237">
        <v>561458</v>
      </c>
      <c r="C16" s="237">
        <v>411335</v>
      </c>
      <c r="D16" s="237">
        <v>1325048</v>
      </c>
      <c r="E16" s="237">
        <v>1125211</v>
      </c>
      <c r="F16" s="238">
        <v>-15.081491387481821</v>
      </c>
      <c r="G16" s="1"/>
    </row>
    <row r="17" spans="1:10" ht="15.6" customHeight="1">
      <c r="A17" s="236" t="s">
        <v>150</v>
      </c>
      <c r="B17" s="237">
        <v>130112</v>
      </c>
      <c r="C17" s="237">
        <v>106273</v>
      </c>
      <c r="D17" s="237">
        <v>364848</v>
      </c>
      <c r="E17" s="237">
        <v>262777</v>
      </c>
      <c r="F17" s="238">
        <v>-27.97630794193746</v>
      </c>
      <c r="G17" s="2"/>
    </row>
    <row r="18" spans="1:10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0</v>
      </c>
      <c r="C19" s="237">
        <v>1385</v>
      </c>
      <c r="D19" s="237">
        <v>15637</v>
      </c>
      <c r="E19" s="237">
        <v>26405</v>
      </c>
      <c r="F19" s="238">
        <v>68.862313743045348</v>
      </c>
    </row>
    <row r="20" spans="1:10" ht="15.6" customHeight="1">
      <c r="A20" s="236" t="s">
        <v>142</v>
      </c>
      <c r="B20" s="237">
        <v>1850</v>
      </c>
      <c r="C20" s="237">
        <v>7638</v>
      </c>
      <c r="D20" s="237">
        <v>8958</v>
      </c>
      <c r="E20" s="237">
        <v>17753</v>
      </c>
      <c r="F20" s="238">
        <v>98.18039741013618</v>
      </c>
      <c r="J20" s="247"/>
    </row>
    <row r="21" spans="1:10" ht="15.6" customHeight="1">
      <c r="A21" s="236" t="s">
        <v>149</v>
      </c>
      <c r="B21" s="237">
        <v>417438</v>
      </c>
      <c r="C21" s="237">
        <v>266072</v>
      </c>
      <c r="D21" s="237">
        <v>1231494</v>
      </c>
      <c r="E21" s="237">
        <v>831541</v>
      </c>
      <c r="F21" s="238">
        <v>-32.477056323457518</v>
      </c>
    </row>
    <row r="22" spans="1:10" ht="15.6" customHeight="1">
      <c r="A22" s="236" t="s">
        <v>146</v>
      </c>
      <c r="B22" s="237">
        <v>6171</v>
      </c>
      <c r="C22" s="237">
        <v>10346</v>
      </c>
      <c r="D22" s="237">
        <v>33692</v>
      </c>
      <c r="E22" s="237">
        <v>54968</v>
      </c>
      <c r="F22" s="238">
        <v>63.148521904309632</v>
      </c>
    </row>
    <row r="23" spans="1:10" ht="15.6" customHeight="1">
      <c r="A23" s="236" t="s">
        <v>165</v>
      </c>
      <c r="B23" s="237">
        <v>3140</v>
      </c>
      <c r="C23" s="237">
        <v>6435</v>
      </c>
      <c r="D23" s="237">
        <v>7356</v>
      </c>
      <c r="E23" s="237">
        <v>9144</v>
      </c>
      <c r="F23" s="238">
        <v>24.306688417618279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1502</v>
      </c>
      <c r="C26" s="237">
        <v>0</v>
      </c>
      <c r="D26" s="237">
        <v>1502</v>
      </c>
      <c r="E26" s="237">
        <v>0</v>
      </c>
      <c r="F26" s="238">
        <v>-100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64950</v>
      </c>
      <c r="C28" s="237">
        <v>48015</v>
      </c>
      <c r="D28" s="237">
        <v>135404</v>
      </c>
      <c r="E28" s="237">
        <v>101458</v>
      </c>
      <c r="F28" s="238">
        <v>-25.070160408850551</v>
      </c>
    </row>
    <row r="29" spans="1:10" ht="15.6" customHeight="1">
      <c r="A29" s="236" t="s">
        <v>178</v>
      </c>
      <c r="B29" s="237">
        <v>2368</v>
      </c>
      <c r="C29" s="237">
        <v>0</v>
      </c>
      <c r="D29" s="237">
        <v>2368</v>
      </c>
      <c r="E29" s="237">
        <v>2304</v>
      </c>
      <c r="F29" s="238">
        <v>-2.7027027027027088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382297</v>
      </c>
      <c r="C31" s="237">
        <v>159794</v>
      </c>
      <c r="D31" s="237">
        <v>789196</v>
      </c>
      <c r="E31" s="237">
        <v>642380</v>
      </c>
      <c r="F31" s="238">
        <v>-18.603236711792761</v>
      </c>
    </row>
    <row r="32" spans="1:10" ht="15.6" customHeight="1">
      <c r="A32" s="236" t="s">
        <v>181</v>
      </c>
      <c r="B32" s="237">
        <v>35226</v>
      </c>
      <c r="C32" s="237">
        <v>5591</v>
      </c>
      <c r="D32" s="237">
        <v>69484</v>
      </c>
      <c r="E32" s="237">
        <v>33786</v>
      </c>
      <c r="F32" s="238">
        <v>-51.375856312244537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2551375</v>
      </c>
      <c r="C35" s="241">
        <f>SUM(C7:C34)</f>
        <v>1878485</v>
      </c>
      <c r="D35" s="241">
        <f>SUM(D7:D34)</f>
        <v>6644517</v>
      </c>
      <c r="E35" s="241">
        <f>SUM(E7:E34)</f>
        <v>5099333</v>
      </c>
      <c r="F35" s="242">
        <f>E35*100/D35-100</f>
        <v>-23.255023653337034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A5FB1-4287-47D1-8934-D53EBB9C2112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102120</v>
      </c>
      <c r="C7" s="237">
        <v>97296</v>
      </c>
      <c r="D7" s="237">
        <v>169019</v>
      </c>
      <c r="E7" s="237">
        <v>193978</v>
      </c>
      <c r="F7" s="238">
        <v>14.766978860364819</v>
      </c>
      <c r="G7" s="6"/>
    </row>
    <row r="8" spans="1:14" s="33" customFormat="1" ht="15.6" customHeight="1">
      <c r="A8" s="236" t="s">
        <v>11</v>
      </c>
      <c r="B8" s="237">
        <v>67171</v>
      </c>
      <c r="C8" s="237">
        <v>43994</v>
      </c>
      <c r="D8" s="237">
        <v>238141</v>
      </c>
      <c r="E8" s="237">
        <v>94768</v>
      </c>
      <c r="F8" s="238">
        <v>-60.205088581974543</v>
      </c>
      <c r="G8" s="239"/>
    </row>
    <row r="9" spans="1:14" ht="15.6" customHeight="1">
      <c r="A9" s="236" t="s">
        <v>8</v>
      </c>
      <c r="B9" s="237">
        <v>137548</v>
      </c>
      <c r="C9" s="237">
        <v>220714</v>
      </c>
      <c r="D9" s="237">
        <v>514394</v>
      </c>
      <c r="E9" s="237">
        <v>729095</v>
      </c>
      <c r="F9" s="238">
        <v>41.738628366582823</v>
      </c>
      <c r="G9" s="6"/>
    </row>
    <row r="10" spans="1:14" ht="15.6" customHeight="1">
      <c r="A10" s="236" t="s">
        <v>10</v>
      </c>
      <c r="B10" s="237">
        <v>65424</v>
      </c>
      <c r="C10" s="237">
        <v>26918</v>
      </c>
      <c r="D10" s="237">
        <v>157043</v>
      </c>
      <c r="E10" s="237">
        <v>258463</v>
      </c>
      <c r="F10" s="238">
        <v>64.581038314347012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20091</v>
      </c>
      <c r="C12" s="237">
        <v>41244</v>
      </c>
      <c r="D12" s="237">
        <v>108064</v>
      </c>
      <c r="E12" s="237">
        <v>171001</v>
      </c>
      <c r="F12" s="238">
        <v>58.240487118744447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121130</v>
      </c>
      <c r="C14" s="237">
        <v>144368</v>
      </c>
      <c r="D14" s="237">
        <v>342648</v>
      </c>
      <c r="E14" s="237">
        <v>315633</v>
      </c>
      <c r="F14" s="238">
        <v>-7.8841843524549926</v>
      </c>
    </row>
    <row r="15" spans="1:14" ht="15.6" customHeight="1">
      <c r="A15" s="236" t="s">
        <v>145</v>
      </c>
      <c r="B15" s="237">
        <v>168295</v>
      </c>
      <c r="C15" s="237">
        <v>216766</v>
      </c>
      <c r="D15" s="237">
        <v>356311</v>
      </c>
      <c r="E15" s="237">
        <v>543710</v>
      </c>
      <c r="F15" s="238">
        <v>52.594222462960722</v>
      </c>
    </row>
    <row r="16" spans="1:14" ht="15.6" customHeight="1">
      <c r="A16" s="236" t="s">
        <v>144</v>
      </c>
      <c r="B16" s="237">
        <v>309967</v>
      </c>
      <c r="C16" s="237">
        <v>185114</v>
      </c>
      <c r="D16" s="237">
        <v>802943</v>
      </c>
      <c r="E16" s="237">
        <v>518582</v>
      </c>
      <c r="F16" s="238">
        <v>-35.414842647610101</v>
      </c>
      <c r="G16" s="1"/>
    </row>
    <row r="17" spans="1:7" ht="15.6" customHeight="1">
      <c r="A17" s="236" t="s">
        <v>150</v>
      </c>
      <c r="B17" s="237">
        <v>54462</v>
      </c>
      <c r="C17" s="237">
        <v>75723</v>
      </c>
      <c r="D17" s="237">
        <v>244544</v>
      </c>
      <c r="E17" s="237">
        <v>265140</v>
      </c>
      <c r="F17" s="238">
        <v>8.4222062287359307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122975</v>
      </c>
      <c r="C19" s="237">
        <v>75749</v>
      </c>
      <c r="D19" s="237">
        <v>243685</v>
      </c>
      <c r="E19" s="237">
        <v>227337</v>
      </c>
      <c r="F19" s="238">
        <v>-6.708660771077418</v>
      </c>
    </row>
    <row r="20" spans="1:7" ht="15.6" customHeight="1">
      <c r="A20" s="236" t="s">
        <v>142</v>
      </c>
      <c r="B20" s="237">
        <v>135700</v>
      </c>
      <c r="C20" s="237">
        <v>242007</v>
      </c>
      <c r="D20" s="237">
        <v>496982</v>
      </c>
      <c r="E20" s="237">
        <v>636056</v>
      </c>
      <c r="F20" s="238">
        <v>27.983709671577639</v>
      </c>
    </row>
    <row r="21" spans="1:7" ht="15.6" customHeight="1">
      <c r="A21" s="236" t="s">
        <v>149</v>
      </c>
      <c r="B21" s="237">
        <v>149843</v>
      </c>
      <c r="C21" s="237">
        <v>121005</v>
      </c>
      <c r="D21" s="237">
        <v>408007</v>
      </c>
      <c r="E21" s="237">
        <v>443839</v>
      </c>
      <c r="F21" s="238">
        <v>8.7822022661375883</v>
      </c>
    </row>
    <row r="22" spans="1:7" ht="15.6" customHeight="1">
      <c r="A22" s="236" t="s">
        <v>146</v>
      </c>
      <c r="B22" s="237">
        <v>250</v>
      </c>
      <c r="C22" s="237">
        <v>6</v>
      </c>
      <c r="D22" s="237">
        <v>441</v>
      </c>
      <c r="E22" s="237">
        <v>9</v>
      </c>
      <c r="F22" s="238">
        <v>-97.959183673469383</v>
      </c>
    </row>
    <row r="23" spans="1:7" ht="15.6" customHeight="1">
      <c r="A23" s="236" t="s">
        <v>165</v>
      </c>
      <c r="B23" s="237">
        <v>24665</v>
      </c>
      <c r="C23" s="237">
        <v>28636</v>
      </c>
      <c r="D23" s="237">
        <v>62803</v>
      </c>
      <c r="E23" s="237">
        <v>64463</v>
      </c>
      <c r="F23" s="238">
        <v>2.6431858350715771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54524</v>
      </c>
      <c r="C26" s="237">
        <v>67829</v>
      </c>
      <c r="D26" s="237">
        <v>157013</v>
      </c>
      <c r="E26" s="237">
        <v>109821</v>
      </c>
      <c r="F26" s="238">
        <v>-30.05611000363027</v>
      </c>
    </row>
    <row r="27" spans="1:7" ht="15.6" customHeight="1">
      <c r="A27" s="236" t="s">
        <v>173</v>
      </c>
      <c r="B27" s="237">
        <v>31500</v>
      </c>
      <c r="C27" s="237">
        <v>27501</v>
      </c>
      <c r="D27" s="237">
        <v>35500</v>
      </c>
      <c r="E27" s="237">
        <v>33329</v>
      </c>
      <c r="F27" s="238">
        <v>-6.1154929577464836</v>
      </c>
    </row>
    <row r="28" spans="1:7" ht="15.6" customHeight="1">
      <c r="A28" s="236" t="s">
        <v>177</v>
      </c>
      <c r="B28" s="237">
        <v>0</v>
      </c>
      <c r="C28" s="237">
        <v>876</v>
      </c>
      <c r="D28" s="237">
        <v>0</v>
      </c>
      <c r="E28" s="237">
        <v>2259</v>
      </c>
      <c r="F28" s="238"/>
    </row>
    <row r="29" spans="1:7" ht="15.6" customHeight="1">
      <c r="A29" s="236" t="s">
        <v>178</v>
      </c>
      <c r="B29" s="237">
        <v>109252</v>
      </c>
      <c r="C29" s="237">
        <v>106975</v>
      </c>
      <c r="D29" s="237">
        <v>258710</v>
      </c>
      <c r="E29" s="237">
        <v>295917</v>
      </c>
      <c r="F29" s="238">
        <v>14.381740172393799</v>
      </c>
    </row>
    <row r="30" spans="1:7" ht="15.6" customHeight="1">
      <c r="A30" s="236" t="s">
        <v>179</v>
      </c>
      <c r="B30" s="237">
        <v>14649</v>
      </c>
      <c r="C30" s="237">
        <v>38420</v>
      </c>
      <c r="D30" s="237">
        <v>83574</v>
      </c>
      <c r="E30" s="237">
        <v>117334</v>
      </c>
      <c r="F30" s="238">
        <v>40.395338263096157</v>
      </c>
    </row>
    <row r="31" spans="1:7" ht="15.6" customHeight="1">
      <c r="A31" s="236" t="s">
        <v>180</v>
      </c>
      <c r="B31" s="237">
        <v>103430</v>
      </c>
      <c r="C31" s="237">
        <v>303</v>
      </c>
      <c r="D31" s="237">
        <v>103846</v>
      </c>
      <c r="E31" s="237">
        <v>12299</v>
      </c>
      <c r="F31" s="238">
        <v>-88.156500972594031</v>
      </c>
    </row>
    <row r="32" spans="1:7" ht="15.6" customHeight="1">
      <c r="A32" s="236" t="s">
        <v>181</v>
      </c>
      <c r="B32" s="237">
        <v>20922</v>
      </c>
      <c r="C32" s="237">
        <v>24892</v>
      </c>
      <c r="D32" s="237">
        <v>111329</v>
      </c>
      <c r="E32" s="237">
        <v>139990</v>
      </c>
      <c r="F32" s="238">
        <v>25.744415201789291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14267</v>
      </c>
      <c r="C34" s="237">
        <v>5005</v>
      </c>
      <c r="D34" s="237">
        <v>14267</v>
      </c>
      <c r="E34" s="237">
        <v>14622</v>
      </c>
      <c r="F34" s="238">
        <v>2.4882596201023399</v>
      </c>
    </row>
    <row r="35" spans="1:6" ht="15.6" customHeight="1">
      <c r="A35" s="240" t="s">
        <v>153</v>
      </c>
      <c r="B35" s="241">
        <f>SUM(B7:B34)</f>
        <v>1828185</v>
      </c>
      <c r="C35" s="241">
        <f>SUM(C7:C34)</f>
        <v>1791341</v>
      </c>
      <c r="D35" s="241">
        <f>SUM(D7:D34)</f>
        <v>4912168</v>
      </c>
      <c r="E35" s="241">
        <f>SUM(E7:E34)</f>
        <v>5195381</v>
      </c>
      <c r="F35" s="242">
        <f>E35*100/D35-100</f>
        <v>5.7655397779554818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755E6-8E0B-48CA-BB53-0FF840453B17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504F5-0473-4D85-BFA4-04F3B9749544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13879</v>
      </c>
      <c r="C7" s="237">
        <v>9356</v>
      </c>
      <c r="D7" s="237">
        <v>22118</v>
      </c>
      <c r="E7" s="237">
        <v>18920</v>
      </c>
      <c r="F7" s="238">
        <v>-14.458811827470839</v>
      </c>
      <c r="G7" s="6"/>
    </row>
    <row r="8" spans="1:14" s="33" customFormat="1" ht="15.6" customHeight="1">
      <c r="A8" s="236" t="s">
        <v>11</v>
      </c>
      <c r="B8" s="237">
        <v>4236</v>
      </c>
      <c r="C8" s="237">
        <v>12824</v>
      </c>
      <c r="D8" s="237">
        <v>10557</v>
      </c>
      <c r="E8" s="237">
        <v>29936</v>
      </c>
      <c r="F8" s="238">
        <v>183.56540683906411</v>
      </c>
    </row>
    <row r="9" spans="1:14" ht="15.6" customHeight="1">
      <c r="A9" s="236" t="s">
        <v>8</v>
      </c>
      <c r="B9" s="237">
        <v>38283</v>
      </c>
      <c r="C9" s="237">
        <v>39522</v>
      </c>
      <c r="D9" s="237">
        <v>90268</v>
      </c>
      <c r="E9" s="237">
        <v>120436</v>
      </c>
      <c r="F9" s="238">
        <v>33.420481233659757</v>
      </c>
      <c r="G9" s="6"/>
    </row>
    <row r="10" spans="1:14" ht="15.6" customHeight="1">
      <c r="A10" s="236" t="s">
        <v>10</v>
      </c>
      <c r="B10" s="237">
        <v>69590</v>
      </c>
      <c r="C10" s="237">
        <v>74835</v>
      </c>
      <c r="D10" s="237">
        <v>183380</v>
      </c>
      <c r="E10" s="237">
        <v>279296</v>
      </c>
      <c r="F10" s="238">
        <v>52.304504307994343</v>
      </c>
    </row>
    <row r="11" spans="1:14" ht="15.6" customHeight="1">
      <c r="A11" s="236" t="s">
        <v>9</v>
      </c>
      <c r="B11" s="237">
        <v>432723</v>
      </c>
      <c r="C11" s="237">
        <v>531323</v>
      </c>
      <c r="D11" s="237">
        <v>1244155</v>
      </c>
      <c r="E11" s="237">
        <v>1440000</v>
      </c>
      <c r="F11" s="238">
        <v>15.741205878688749</v>
      </c>
    </row>
    <row r="12" spans="1:14" ht="15.6" customHeight="1">
      <c r="A12" s="236" t="s">
        <v>6</v>
      </c>
      <c r="B12" s="237">
        <v>20461</v>
      </c>
      <c r="C12" s="237">
        <v>21267</v>
      </c>
      <c r="D12" s="237">
        <v>53213</v>
      </c>
      <c r="E12" s="237">
        <v>51713</v>
      </c>
      <c r="F12" s="238">
        <v>-2.818860052994566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859034</v>
      </c>
      <c r="C14" s="237">
        <v>964754</v>
      </c>
      <c r="D14" s="237">
        <v>2324081</v>
      </c>
      <c r="E14" s="237">
        <v>2529743</v>
      </c>
      <c r="F14" s="238">
        <v>8.8491752223782214</v>
      </c>
    </row>
    <row r="15" spans="1:14" ht="15.6" customHeight="1">
      <c r="A15" s="236" t="s">
        <v>145</v>
      </c>
      <c r="B15" s="237">
        <v>286173</v>
      </c>
      <c r="C15" s="237">
        <v>282318</v>
      </c>
      <c r="D15" s="237">
        <v>742139</v>
      </c>
      <c r="E15" s="237">
        <v>749186</v>
      </c>
      <c r="F15" s="238">
        <v>0.94955257707788121</v>
      </c>
    </row>
    <row r="16" spans="1:14" ht="15.6" customHeight="1">
      <c r="A16" s="236" t="s">
        <v>144</v>
      </c>
      <c r="B16" s="237">
        <v>34998</v>
      </c>
      <c r="C16" s="237">
        <v>26892</v>
      </c>
      <c r="D16" s="237">
        <v>80417</v>
      </c>
      <c r="E16" s="237">
        <v>82658</v>
      </c>
      <c r="F16" s="238">
        <v>2.7867242001069461</v>
      </c>
      <c r="G16" s="1"/>
    </row>
    <row r="17" spans="1:8" ht="15.6" customHeight="1">
      <c r="A17" s="236" t="s">
        <v>150</v>
      </c>
      <c r="B17" s="237">
        <v>58508</v>
      </c>
      <c r="C17" s="237">
        <v>66529</v>
      </c>
      <c r="D17" s="237">
        <v>152647</v>
      </c>
      <c r="E17" s="237">
        <v>194719</v>
      </c>
      <c r="F17" s="238">
        <v>27.561629118161509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43953</v>
      </c>
      <c r="C19" s="237">
        <v>47588</v>
      </c>
      <c r="D19" s="237">
        <v>115499</v>
      </c>
      <c r="E19" s="237">
        <v>132805</v>
      </c>
      <c r="F19" s="238">
        <v>14.983679512376719</v>
      </c>
      <c r="H19" s="248"/>
    </row>
    <row r="20" spans="1:8" ht="15.6" customHeight="1">
      <c r="A20" s="236" t="s">
        <v>142</v>
      </c>
      <c r="B20" s="237">
        <v>110194</v>
      </c>
      <c r="C20" s="237">
        <v>82512</v>
      </c>
      <c r="D20" s="237">
        <v>218175</v>
      </c>
      <c r="E20" s="237">
        <v>216961</v>
      </c>
      <c r="F20" s="238">
        <v>-0.55643405523089484</v>
      </c>
    </row>
    <row r="21" spans="1:8" ht="15.6" customHeight="1">
      <c r="A21" s="236" t="s">
        <v>149</v>
      </c>
      <c r="B21" s="237">
        <v>23363</v>
      </c>
      <c r="C21" s="237">
        <v>20370</v>
      </c>
      <c r="D21" s="237">
        <v>58783</v>
      </c>
      <c r="E21" s="237">
        <v>57658</v>
      </c>
      <c r="F21" s="238">
        <v>-1.91381862102989</v>
      </c>
    </row>
    <row r="22" spans="1:8" ht="15.6" customHeight="1">
      <c r="A22" s="236" t="s">
        <v>146</v>
      </c>
      <c r="B22" s="237">
        <v>16451</v>
      </c>
      <c r="C22" s="237">
        <v>10383</v>
      </c>
      <c r="D22" s="237">
        <v>51342</v>
      </c>
      <c r="E22" s="237">
        <v>45553</v>
      </c>
      <c r="F22" s="238">
        <v>-11.27536909352966</v>
      </c>
    </row>
    <row r="23" spans="1:8" ht="15.6" customHeight="1">
      <c r="A23" s="236" t="s">
        <v>165</v>
      </c>
      <c r="B23" s="237">
        <v>13455</v>
      </c>
      <c r="C23" s="237">
        <v>11054</v>
      </c>
      <c r="D23" s="237">
        <v>44825</v>
      </c>
      <c r="E23" s="237">
        <v>31275</v>
      </c>
      <c r="F23" s="238">
        <v>-30.228667038483</v>
      </c>
    </row>
    <row r="24" spans="1:8" ht="15.6" customHeight="1">
      <c r="A24" s="236" t="s">
        <v>141</v>
      </c>
      <c r="B24" s="237">
        <v>51784</v>
      </c>
      <c r="C24" s="237">
        <v>52735</v>
      </c>
      <c r="D24" s="237">
        <v>159378</v>
      </c>
      <c r="E24" s="237">
        <v>140980</v>
      </c>
      <c r="F24" s="238">
        <v>-11.54362584547428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6784</v>
      </c>
      <c r="C26" s="237">
        <v>7191</v>
      </c>
      <c r="D26" s="237">
        <v>15636</v>
      </c>
      <c r="E26" s="237">
        <v>20615</v>
      </c>
      <c r="F26" s="238">
        <v>31.843182399590692</v>
      </c>
    </row>
    <row r="27" spans="1:8" ht="15.6" customHeight="1">
      <c r="A27" s="236" t="s">
        <v>173</v>
      </c>
      <c r="B27" s="237">
        <v>100494</v>
      </c>
      <c r="C27" s="237">
        <v>95230</v>
      </c>
      <c r="D27" s="237">
        <v>268834</v>
      </c>
      <c r="E27" s="237">
        <v>233778</v>
      </c>
      <c r="F27" s="238">
        <v>-13.04001725972161</v>
      </c>
    </row>
    <row r="28" spans="1:8" ht="15.6" customHeight="1">
      <c r="A28" s="236" t="s">
        <v>177</v>
      </c>
      <c r="B28" s="237">
        <v>8098</v>
      </c>
      <c r="C28" s="237">
        <v>19512</v>
      </c>
      <c r="D28" s="237">
        <v>33758</v>
      </c>
      <c r="E28" s="237">
        <v>41975</v>
      </c>
      <c r="F28" s="238">
        <v>24.340896972569471</v>
      </c>
    </row>
    <row r="29" spans="1:8" ht="15.6" customHeight="1">
      <c r="A29" s="236" t="s">
        <v>178</v>
      </c>
      <c r="B29" s="237">
        <v>128735</v>
      </c>
      <c r="C29" s="237">
        <v>176606</v>
      </c>
      <c r="D29" s="237">
        <v>356155</v>
      </c>
      <c r="E29" s="237">
        <v>406653</v>
      </c>
      <c r="F29" s="238">
        <v>14.178658168494049</v>
      </c>
    </row>
    <row r="30" spans="1:8" ht="15.6" customHeight="1">
      <c r="A30" s="236" t="s">
        <v>179</v>
      </c>
      <c r="B30" s="237">
        <v>26159</v>
      </c>
      <c r="C30" s="237">
        <v>12609</v>
      </c>
      <c r="D30" s="237">
        <v>62573</v>
      </c>
      <c r="E30" s="237">
        <v>65197</v>
      </c>
      <c r="F30" s="238">
        <v>4.193501989676065</v>
      </c>
    </row>
    <row r="31" spans="1:8" ht="15.6" customHeight="1">
      <c r="A31" s="236" t="s">
        <v>180</v>
      </c>
      <c r="B31" s="237">
        <v>39185</v>
      </c>
      <c r="C31" s="237">
        <v>79236</v>
      </c>
      <c r="D31" s="237">
        <v>117762</v>
      </c>
      <c r="E31" s="237">
        <v>184295</v>
      </c>
      <c r="F31" s="238">
        <v>56.497851598987779</v>
      </c>
    </row>
    <row r="32" spans="1:8" ht="15.6" customHeight="1">
      <c r="A32" s="236" t="s">
        <v>181</v>
      </c>
      <c r="B32" s="237">
        <v>1176877</v>
      </c>
      <c r="C32" s="237">
        <v>1290154</v>
      </c>
      <c r="D32" s="237">
        <v>3265919</v>
      </c>
      <c r="E32" s="237">
        <v>3453118</v>
      </c>
      <c r="F32" s="238">
        <v>5.7318935344079307</v>
      </c>
    </row>
    <row r="33" spans="1:6" ht="15.6" customHeight="1">
      <c r="A33" s="236" t="s">
        <v>182</v>
      </c>
      <c r="B33" s="237">
        <v>153305</v>
      </c>
      <c r="C33" s="237">
        <v>178371</v>
      </c>
      <c r="D33" s="237">
        <v>467687</v>
      </c>
      <c r="E33" s="237">
        <v>457316</v>
      </c>
      <c r="F33" s="238">
        <v>-2.217508718437756</v>
      </c>
    </row>
    <row r="34" spans="1:6" ht="15.6" customHeight="1">
      <c r="A34" s="236" t="s">
        <v>183</v>
      </c>
      <c r="B34" s="237">
        <v>17107</v>
      </c>
      <c r="C34" s="237">
        <v>24024</v>
      </c>
      <c r="D34" s="237">
        <v>59746</v>
      </c>
      <c r="E34" s="237">
        <v>66041</v>
      </c>
      <c r="F34" s="238">
        <v>10.53627021055803</v>
      </c>
    </row>
    <row r="35" spans="1:6" ht="15.6" customHeight="1">
      <c r="A35" s="240" t="s">
        <v>153</v>
      </c>
      <c r="B35" s="241">
        <f>SUM(B7:B34)</f>
        <v>3735851</v>
      </c>
      <c r="C35" s="241">
        <f>SUM(C7:C34)</f>
        <v>4137529</v>
      </c>
      <c r="D35" s="241">
        <f>SUM(D7:D34)</f>
        <v>10201814</v>
      </c>
      <c r="E35" s="241">
        <f>SUM(E7:E34)</f>
        <v>11051932</v>
      </c>
      <c r="F35" s="242">
        <f>E35*100/D35-100</f>
        <v>8.333008227752444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0A28F-4099-4708-849C-9FC9B9A6441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37B37-1608-4E08-95FA-C101125D83C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83A47-9F40-42B9-9CC0-2C92E84F8739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01E19-8BD9-47F9-8155-70A4A2AD8E8F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302EC-1567-435C-8F98-BE7D34006495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2020C-22F8-4D84-AF39-9FEEF4724D82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15372921</v>
      </c>
      <c r="E8" s="185">
        <v>-834367</v>
      </c>
      <c r="F8" s="186">
        <v>-5.148097571907158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4773500</v>
      </c>
      <c r="D9" s="184">
        <v>2479190</v>
      </c>
      <c r="E9" s="185">
        <v>-2294310</v>
      </c>
      <c r="F9" s="186">
        <v>-48.063475437310153</v>
      </c>
      <c r="G9" s="187">
        <v>0</v>
      </c>
      <c r="H9" s="184">
        <v>0</v>
      </c>
      <c r="I9" s="185">
        <v>0</v>
      </c>
      <c r="J9" s="186" t="s">
        <v>151</v>
      </c>
      <c r="K9" s="187">
        <v>113700</v>
      </c>
      <c r="L9" s="184">
        <v>125550</v>
      </c>
      <c r="M9" s="185">
        <v>11850</v>
      </c>
      <c r="N9" s="186">
        <v>10.4221635883905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5788217</v>
      </c>
      <c r="D10" s="184">
        <v>5878841</v>
      </c>
      <c r="E10" s="185">
        <v>90624</v>
      </c>
      <c r="F10" s="186">
        <v>1.5656634849730009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4253740</v>
      </c>
      <c r="D11" s="184">
        <v>4883723</v>
      </c>
      <c r="E11" s="185">
        <v>629983</v>
      </c>
      <c r="F11" s="186">
        <v>14.8100965268211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2132680</v>
      </c>
      <c r="D12" s="184">
        <v>1337075</v>
      </c>
      <c r="E12" s="185">
        <v>-795605</v>
      </c>
      <c r="F12" s="186">
        <v>-37.305409156554198</v>
      </c>
      <c r="G12" s="187">
        <v>0</v>
      </c>
      <c r="H12" s="184">
        <v>0</v>
      </c>
      <c r="I12" s="185">
        <v>0</v>
      </c>
      <c r="J12" s="186" t="s">
        <v>151</v>
      </c>
      <c r="K12" s="187">
        <v>87154</v>
      </c>
      <c r="L12" s="184">
        <v>86243</v>
      </c>
      <c r="M12" s="185">
        <v>-911</v>
      </c>
      <c r="N12" s="186">
        <v>-1.045276177800218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624611</v>
      </c>
      <c r="E13" s="185">
        <v>-28014</v>
      </c>
      <c r="F13" s="186">
        <v>-4.2925110132158579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33926</v>
      </c>
      <c r="L13" s="184">
        <v>39657</v>
      </c>
      <c r="M13" s="185">
        <v>5731</v>
      </c>
      <c r="N13" s="186">
        <v>16.89264870600719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75256</v>
      </c>
      <c r="L14" s="184">
        <v>76139</v>
      </c>
      <c r="M14" s="185">
        <v>883</v>
      </c>
      <c r="N14" s="186">
        <v>1.173328372488569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4093482</v>
      </c>
      <c r="D15" s="184">
        <v>4344823</v>
      </c>
      <c r="E15" s="185">
        <v>251341</v>
      </c>
      <c r="F15" s="186">
        <v>6.1400294419274397</v>
      </c>
      <c r="G15" s="187">
        <v>0</v>
      </c>
      <c r="H15" s="184">
        <v>0</v>
      </c>
      <c r="I15" s="185">
        <v>0</v>
      </c>
      <c r="J15" s="186" t="s">
        <v>151</v>
      </c>
      <c r="K15" s="187">
        <v>270</v>
      </c>
      <c r="L15" s="184">
        <v>643</v>
      </c>
      <c r="M15" s="185">
        <v>373</v>
      </c>
      <c r="N15" s="186">
        <v>138.14814814814821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940426</v>
      </c>
      <c r="E16" s="185">
        <v>-156559</v>
      </c>
      <c r="F16" s="186">
        <v>-14.27175394376404</v>
      </c>
      <c r="G16" s="187">
        <v>0</v>
      </c>
      <c r="H16" s="184">
        <v>0</v>
      </c>
      <c r="I16" s="185">
        <v>0</v>
      </c>
      <c r="J16" s="186" t="s">
        <v>151</v>
      </c>
      <c r="K16" s="187">
        <v>217632</v>
      </c>
      <c r="L16" s="184">
        <v>239256</v>
      </c>
      <c r="M16" s="185">
        <v>21624</v>
      </c>
      <c r="N16" s="186">
        <v>9.9360388178209149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1982112</v>
      </c>
      <c r="I17" s="185">
        <v>776679</v>
      </c>
      <c r="J17" s="186">
        <v>64.431536219765007</v>
      </c>
      <c r="K17" s="187">
        <v>7992</v>
      </c>
      <c r="L17" s="184">
        <v>34455</v>
      </c>
      <c r="M17" s="185">
        <v>26463</v>
      </c>
      <c r="N17" s="186">
        <v>331.1186186186186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1202546</v>
      </c>
      <c r="H18" s="184">
        <v>1365068</v>
      </c>
      <c r="I18" s="185">
        <v>162522</v>
      </c>
      <c r="J18" s="186">
        <v>13.514826044076489</v>
      </c>
      <c r="K18" s="187">
        <v>509688</v>
      </c>
      <c r="L18" s="184">
        <v>512349</v>
      </c>
      <c r="M18" s="185">
        <v>2661</v>
      </c>
      <c r="N18" s="186">
        <v>0.52208409850732096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407101</v>
      </c>
      <c r="I19" s="185">
        <v>79055</v>
      </c>
      <c r="J19" s="186">
        <v>24.098754442974471</v>
      </c>
      <c r="K19" s="187">
        <v>545005</v>
      </c>
      <c r="L19" s="184">
        <v>335204</v>
      </c>
      <c r="M19" s="185">
        <v>-209801</v>
      </c>
      <c r="N19" s="186">
        <v>-38.49524316290676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122062</v>
      </c>
      <c r="I20" s="185">
        <v>49038</v>
      </c>
      <c r="J20" s="186">
        <v>67.153264680105167</v>
      </c>
      <c r="K20" s="187">
        <v>3903087</v>
      </c>
      <c r="L20" s="184">
        <v>3711503</v>
      </c>
      <c r="M20" s="185">
        <v>-191584</v>
      </c>
      <c r="N20" s="186">
        <v>-4.9085249701069964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943029</v>
      </c>
      <c r="L21" s="184">
        <v>955382</v>
      </c>
      <c r="M21" s="185">
        <v>12353</v>
      </c>
      <c r="N21" s="186">
        <v>1.309927902535335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153418</v>
      </c>
      <c r="H22" s="184">
        <v>130254</v>
      </c>
      <c r="I22" s="185">
        <v>-23164</v>
      </c>
      <c r="J22" s="186">
        <v>-15.098619457951481</v>
      </c>
      <c r="K22" s="187">
        <v>96540</v>
      </c>
      <c r="L22" s="184">
        <v>68894</v>
      </c>
      <c r="M22" s="185">
        <v>-27646</v>
      </c>
      <c r="N22" s="186">
        <v>-28.6368344727574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3720674</v>
      </c>
      <c r="I23" s="185">
        <v>734367</v>
      </c>
      <c r="J23" s="186">
        <v>24.591142169910871</v>
      </c>
      <c r="K23" s="187">
        <v>882739</v>
      </c>
      <c r="L23" s="184">
        <v>676377</v>
      </c>
      <c r="M23" s="185">
        <v>-206362</v>
      </c>
      <c r="N23" s="186">
        <v>-23.37746491318498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133534</v>
      </c>
      <c r="I25" s="185">
        <v>-43373</v>
      </c>
      <c r="J25" s="186">
        <v>-24.517401798685189</v>
      </c>
      <c r="K25" s="187">
        <v>41914</v>
      </c>
      <c r="L25" s="184">
        <v>48556</v>
      </c>
      <c r="M25" s="185">
        <v>6642</v>
      </c>
      <c r="N25" s="186">
        <v>15.846733788233051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77108</v>
      </c>
      <c r="E26" s="185">
        <v>-27261</v>
      </c>
      <c r="F26" s="186">
        <v>-26.119824852207071</v>
      </c>
      <c r="G26" s="187">
        <v>789699</v>
      </c>
      <c r="H26" s="184">
        <v>863726</v>
      </c>
      <c r="I26" s="185">
        <v>74027</v>
      </c>
      <c r="J26" s="186">
        <v>9.3740779714802756</v>
      </c>
      <c r="K26" s="187">
        <v>526558</v>
      </c>
      <c r="L26" s="184">
        <v>523535</v>
      </c>
      <c r="M26" s="185">
        <v>-3023</v>
      </c>
      <c r="N26" s="186">
        <v>-0.5741057965124412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4264044</v>
      </c>
      <c r="D27" s="184">
        <v>5539379</v>
      </c>
      <c r="E27" s="185">
        <v>1275335</v>
      </c>
      <c r="F27" s="186">
        <v>29.909048780922511</v>
      </c>
      <c r="G27" s="187">
        <v>624149</v>
      </c>
      <c r="H27" s="184">
        <v>680288</v>
      </c>
      <c r="I27" s="185">
        <v>56139</v>
      </c>
      <c r="J27" s="186">
        <v>8.9944868933539937</v>
      </c>
      <c r="K27" s="187">
        <v>5885153</v>
      </c>
      <c r="L27" s="184">
        <v>6440449</v>
      </c>
      <c r="M27" s="185">
        <v>555296</v>
      </c>
      <c r="N27" s="186">
        <v>9.4355405883245567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455163</v>
      </c>
      <c r="D28" s="184">
        <v>441536</v>
      </c>
      <c r="E28" s="185">
        <v>-13627</v>
      </c>
      <c r="F28" s="186">
        <v>-2.9938725247878182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32976</v>
      </c>
      <c r="L28" s="184">
        <v>27490</v>
      </c>
      <c r="M28" s="185">
        <v>-5486</v>
      </c>
      <c r="N28" s="186">
        <v>-16.63634158175643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1720035</v>
      </c>
      <c r="I29" s="185">
        <v>288849</v>
      </c>
      <c r="J29" s="186">
        <v>20.182492003135859</v>
      </c>
      <c r="K29" s="187">
        <v>274255</v>
      </c>
      <c r="L29" s="184">
        <v>319413</v>
      </c>
      <c r="M29" s="185">
        <v>45158</v>
      </c>
      <c r="N29" s="186">
        <v>16.465697981805249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328430</v>
      </c>
      <c r="I30" s="185">
        <v>-167924</v>
      </c>
      <c r="J30" s="186">
        <v>-33.831499292843418</v>
      </c>
      <c r="K30" s="187">
        <v>4479874</v>
      </c>
      <c r="L30" s="184">
        <v>4562983</v>
      </c>
      <c r="M30" s="185">
        <v>83109</v>
      </c>
      <c r="N30" s="186">
        <v>1.8551637836242769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5633748</v>
      </c>
      <c r="H31" s="184">
        <v>4801610</v>
      </c>
      <c r="I31" s="185">
        <v>-832138</v>
      </c>
      <c r="J31" s="186">
        <v>-14.770593217871999</v>
      </c>
      <c r="K31" s="187">
        <v>701329</v>
      </c>
      <c r="L31" s="184">
        <v>556697</v>
      </c>
      <c r="M31" s="185">
        <v>-144632</v>
      </c>
      <c r="N31" s="186">
        <v>-20.622560880841949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184602</v>
      </c>
      <c r="L32" s="184">
        <v>41293</v>
      </c>
      <c r="M32" s="185">
        <v>-143309</v>
      </c>
      <c r="N32" s="186">
        <v>-77.631336605237209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3099675</v>
      </c>
      <c r="L33" s="184">
        <v>2679000</v>
      </c>
      <c r="M33" s="185">
        <v>-420675</v>
      </c>
      <c r="N33" s="186">
        <v>-13.571584117689749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2100527</v>
      </c>
      <c r="L34" s="184">
        <v>2165178</v>
      </c>
      <c r="M34" s="185">
        <v>64651</v>
      </c>
      <c r="N34" s="186">
        <v>3.0778466546728538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823826</v>
      </c>
      <c r="L35" s="184">
        <v>852502</v>
      </c>
      <c r="M35" s="185">
        <v>28676</v>
      </c>
      <c r="N35" s="186">
        <v>3.4808321174617021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1043755</v>
      </c>
      <c r="L36" s="184">
        <v>1079754</v>
      </c>
      <c r="M36" s="185">
        <v>35999</v>
      </c>
      <c r="N36" s="186">
        <v>3.4489894659187281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1071873</v>
      </c>
      <c r="E37" s="185">
        <v>-118804</v>
      </c>
      <c r="F37" s="186">
        <v>-9.9778529357667907</v>
      </c>
      <c r="G37" s="187">
        <v>0</v>
      </c>
      <c r="H37" s="184">
        <v>0</v>
      </c>
      <c r="I37" s="185">
        <v>0</v>
      </c>
      <c r="J37" s="186" t="s">
        <v>151</v>
      </c>
      <c r="K37" s="187">
        <v>619307</v>
      </c>
      <c r="L37" s="184">
        <v>697850</v>
      </c>
      <c r="M37" s="185">
        <v>78543</v>
      </c>
      <c r="N37" s="186">
        <v>12.682401458404311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27982</v>
      </c>
      <c r="E38" s="185">
        <v>-22281</v>
      </c>
      <c r="F38" s="186">
        <v>-44.328830352346657</v>
      </c>
      <c r="G38" s="187">
        <v>115356</v>
      </c>
      <c r="H38" s="184">
        <v>62059</v>
      </c>
      <c r="I38" s="185">
        <v>-53297</v>
      </c>
      <c r="J38" s="186">
        <v>-46.202191476819593</v>
      </c>
      <c r="K38" s="187">
        <v>5517609</v>
      </c>
      <c r="L38" s="184">
        <v>5054258</v>
      </c>
      <c r="M38" s="185">
        <v>-463351</v>
      </c>
      <c r="N38" s="186">
        <v>-8.3976773272625849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833513</v>
      </c>
      <c r="L39" s="184">
        <v>816171</v>
      </c>
      <c r="M39" s="185">
        <v>-17342</v>
      </c>
      <c r="N39" s="186">
        <v>-2.0805914244888868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921736</v>
      </c>
      <c r="I40" s="185">
        <v>-136263</v>
      </c>
      <c r="J40" s="186">
        <v>-12.8793127403712</v>
      </c>
      <c r="K40" s="187">
        <v>861503</v>
      </c>
      <c r="L40" s="184">
        <v>1212941</v>
      </c>
      <c r="M40" s="185">
        <v>351438</v>
      </c>
      <c r="N40" s="186">
        <v>40.793589807580467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147175</v>
      </c>
      <c r="I41" s="185">
        <v>-20285</v>
      </c>
      <c r="J41" s="186">
        <v>-12.1133404992237</v>
      </c>
      <c r="K41" s="187">
        <v>1233261</v>
      </c>
      <c r="L41" s="184">
        <v>1249610</v>
      </c>
      <c r="M41" s="185">
        <v>16349</v>
      </c>
      <c r="N41" s="186">
        <v>1.32567234348609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2913353</v>
      </c>
      <c r="L42" s="184">
        <v>2721411</v>
      </c>
      <c r="M42" s="185">
        <v>-191942</v>
      </c>
      <c r="N42" s="186">
        <v>-6.5883536941798724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3289017</v>
      </c>
      <c r="L43" s="184">
        <v>3379395</v>
      </c>
      <c r="M43" s="185">
        <v>90378</v>
      </c>
      <c r="N43" s="186">
        <v>2.747872692661673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1598</v>
      </c>
      <c r="E44" s="185">
        <v>1572</v>
      </c>
      <c r="F44" s="186">
        <v>6046.1538461538457</v>
      </c>
      <c r="G44" s="187">
        <v>34978</v>
      </c>
      <c r="H44" s="184">
        <v>17531</v>
      </c>
      <c r="I44" s="185">
        <v>-17447</v>
      </c>
      <c r="J44" s="186">
        <v>-49.879924523986503</v>
      </c>
      <c r="K44" s="187">
        <v>6684537</v>
      </c>
      <c r="L44" s="184">
        <v>7414478</v>
      </c>
      <c r="M44" s="185">
        <v>729941</v>
      </c>
      <c r="N44" s="186">
        <v>10.919843812667949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2540519</v>
      </c>
      <c r="L45" s="184">
        <v>2423006</v>
      </c>
      <c r="M45" s="185">
        <v>-117513</v>
      </c>
      <c r="N45" s="186">
        <v>-4.6255509208945114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7114276</v>
      </c>
      <c r="L46" s="184">
        <v>7414411</v>
      </c>
      <c r="M46" s="185">
        <v>300135</v>
      </c>
      <c r="N46" s="186">
        <v>4.2187708208115566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8916574</v>
      </c>
      <c r="L47" s="184">
        <v>8923895</v>
      </c>
      <c r="M47" s="185">
        <v>7321</v>
      </c>
      <c r="N47" s="186">
        <v>8.2105526180797028E-2</v>
      </c>
      <c r="O47" s="152"/>
    </row>
    <row r="48" spans="1:15" ht="19.5" customHeight="1">
      <c r="A48" s="203" t="s">
        <v>162</v>
      </c>
      <c r="B48" s="203"/>
      <c r="C48" s="175">
        <f>SUM(C8:C47)</f>
        <v>45135728</v>
      </c>
      <c r="D48" s="175">
        <f>SUM(D8:D47)</f>
        <v>43062389</v>
      </c>
      <c r="E48" s="175">
        <f>D48-C48</f>
        <v>-2073339</v>
      </c>
      <c r="F48" s="176">
        <f t="shared" ref="F48" si="0">((D48*100/C48)-100)</f>
        <v>-4.5935649913523093</v>
      </c>
      <c r="G48" s="175">
        <f>SUM(G8:G47)</f>
        <v>20309456</v>
      </c>
      <c r="H48" s="175">
        <f>SUM(H8:H47)</f>
        <v>20329302</v>
      </c>
      <c r="I48" s="175">
        <f>H48-G48</f>
        <v>19846</v>
      </c>
      <c r="J48" s="176">
        <f t="shared" ref="J48" si="1">((H48*100/G48)-100)</f>
        <v>9.7718028488799291E-2</v>
      </c>
      <c r="K48" s="175">
        <f>SUM(K8:K47)</f>
        <v>67143527</v>
      </c>
      <c r="L48" s="175">
        <f>SUM(L8:L47)</f>
        <v>67495341</v>
      </c>
      <c r="M48" s="175">
        <f>L48-K48</f>
        <v>351814</v>
      </c>
      <c r="N48" s="176">
        <f t="shared" ref="N48" si="2">((L48*100/K48)-100)</f>
        <v>0.52397307040483554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86535-B0BD-4A21-87ED-B55EE713BE29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1263938.1429999999</v>
      </c>
      <c r="D7" s="189">
        <v>3413978.8190000001</v>
      </c>
      <c r="E7" s="189">
        <v>3264116.1949999998</v>
      </c>
      <c r="F7" s="190">
        <v>-4.3896764433909681</v>
      </c>
      <c r="G7" s="37"/>
    </row>
    <row r="8" spans="1:27" ht="15.6" customHeight="1">
      <c r="A8" s="188" t="s">
        <v>11</v>
      </c>
      <c r="B8" s="189">
        <v>342659.14600000001</v>
      </c>
      <c r="C8" s="189">
        <v>259839</v>
      </c>
      <c r="D8" s="189">
        <v>820328.32900000003</v>
      </c>
      <c r="E8" s="189">
        <v>685314</v>
      </c>
      <c r="F8" s="190">
        <v>-16.45857204085415</v>
      </c>
      <c r="G8" s="6"/>
    </row>
    <row r="9" spans="1:27" ht="15.6" customHeight="1">
      <c r="A9" s="188" t="s">
        <v>8</v>
      </c>
      <c r="B9" s="189">
        <v>303156.78100000002</v>
      </c>
      <c r="C9" s="189">
        <v>417111.30599999998</v>
      </c>
      <c r="D9" s="189">
        <v>1090340.9469999999</v>
      </c>
      <c r="E9" s="189">
        <v>1371417.344</v>
      </c>
      <c r="F9" s="190">
        <v>25.778761934362151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994491.91099999996</v>
      </c>
      <c r="E10" s="189">
        <v>1140310.929</v>
      </c>
      <c r="F10" s="190">
        <v>14.66266506415054</v>
      </c>
    </row>
    <row r="11" spans="1:27" ht="15.6" customHeight="1">
      <c r="A11" s="188" t="s">
        <v>9</v>
      </c>
      <c r="B11" s="189">
        <v>8800598.2599999998</v>
      </c>
      <c r="C11" s="189">
        <v>8623953.9010000005</v>
      </c>
      <c r="D11" s="189">
        <v>26782909.226</v>
      </c>
      <c r="E11" s="189">
        <v>25049304.857000001</v>
      </c>
      <c r="F11" s="190">
        <v>-6.4728008237322854</v>
      </c>
    </row>
    <row r="12" spans="1:27" ht="15.6" customHeight="1">
      <c r="A12" s="188" t="s">
        <v>6</v>
      </c>
      <c r="B12" s="189">
        <v>399458.29399999999</v>
      </c>
      <c r="C12" s="189">
        <v>370037.2</v>
      </c>
      <c r="D12" s="189">
        <v>1159947.007</v>
      </c>
      <c r="E12" s="189">
        <v>1257302.18</v>
      </c>
      <c r="F12" s="190">
        <v>8.3930707534469349</v>
      </c>
    </row>
    <row r="13" spans="1:27" ht="15.6" customHeight="1">
      <c r="A13" s="188" t="s">
        <v>175</v>
      </c>
      <c r="B13" s="189">
        <v>1345049.4709999999</v>
      </c>
      <c r="C13" s="189">
        <v>1465009.132</v>
      </c>
      <c r="D13" s="189">
        <v>3692344.0410000002</v>
      </c>
      <c r="E13" s="189">
        <v>3977436.2439999999</v>
      </c>
      <c r="F13" s="190">
        <v>7.7211711539964663</v>
      </c>
    </row>
    <row r="14" spans="1:27" ht="15.6" customHeight="1">
      <c r="A14" s="188" t="s">
        <v>148</v>
      </c>
      <c r="B14" s="189">
        <v>6276665.5470000003</v>
      </c>
      <c r="C14" s="189">
        <v>6466108.8250000002</v>
      </c>
      <c r="D14" s="189">
        <v>16842980.061999999</v>
      </c>
      <c r="E14" s="189">
        <v>16578346.493000001</v>
      </c>
      <c r="F14" s="190">
        <v>-1.571180206981581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2775460.537</v>
      </c>
      <c r="C16" s="189">
        <v>3112143.585</v>
      </c>
      <c r="D16" s="189">
        <v>9324906.7149999999</v>
      </c>
      <c r="E16" s="189">
        <v>8754629.1239999998</v>
      </c>
      <c r="F16" s="190">
        <v>-6.1156385627177769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1507553.919</v>
      </c>
      <c r="D17" s="189">
        <v>3891947.1009999998</v>
      </c>
      <c r="E17" s="189">
        <v>4425678.6970000006</v>
      </c>
      <c r="F17" s="190">
        <v>13.71374230299439</v>
      </c>
      <c r="G17" s="2"/>
    </row>
    <row r="18" spans="1:7" ht="15.6" customHeight="1">
      <c r="A18" s="188" t="s">
        <v>147</v>
      </c>
      <c r="B18" s="189">
        <v>123023</v>
      </c>
      <c r="C18" s="189">
        <v>166455</v>
      </c>
      <c r="D18" s="189">
        <v>386757</v>
      </c>
      <c r="E18" s="189">
        <v>502868</v>
      </c>
      <c r="F18" s="190">
        <v>30.021693207879881</v>
      </c>
    </row>
    <row r="19" spans="1:7" ht="15.6" customHeight="1">
      <c r="A19" s="188" t="s">
        <v>143</v>
      </c>
      <c r="B19" s="189">
        <v>728575.755</v>
      </c>
      <c r="C19" s="189">
        <v>594675</v>
      </c>
      <c r="D19" s="189">
        <v>1775617.574</v>
      </c>
      <c r="E19" s="189">
        <v>1450348.335</v>
      </c>
      <c r="F19" s="190">
        <v>-18.318653958084781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2236716.2390000001</v>
      </c>
      <c r="D21" s="189">
        <v>7820599.1909999996</v>
      </c>
      <c r="E21" s="189">
        <v>7093265.2860000003</v>
      </c>
      <c r="F21" s="190">
        <v>-9.3002324660368743</v>
      </c>
    </row>
    <row r="22" spans="1:7" ht="15.6" customHeight="1">
      <c r="A22" s="188" t="s">
        <v>146</v>
      </c>
      <c r="B22" s="189">
        <v>2602687.5869999998</v>
      </c>
      <c r="C22" s="189">
        <v>3134162.1860000002</v>
      </c>
      <c r="D22" s="189">
        <v>7610226.5219999999</v>
      </c>
      <c r="E22" s="189">
        <v>8532233.0390000008</v>
      </c>
      <c r="F22" s="190">
        <v>12.11536232639884</v>
      </c>
    </row>
    <row r="23" spans="1:7" ht="15.6" customHeight="1">
      <c r="A23" s="188" t="s">
        <v>165</v>
      </c>
      <c r="B23" s="189">
        <v>332678.74800000002</v>
      </c>
      <c r="C23" s="189">
        <v>544093.89500000002</v>
      </c>
      <c r="D23" s="189">
        <v>808951.88300000003</v>
      </c>
      <c r="E23" s="189">
        <v>1289104.8640000001</v>
      </c>
      <c r="F23" s="190">
        <v>59.354949421633279</v>
      </c>
    </row>
    <row r="24" spans="1:7" ht="15.6" customHeight="1">
      <c r="A24" s="188" t="s">
        <v>141</v>
      </c>
      <c r="B24" s="189">
        <v>178054.95600000001</v>
      </c>
      <c r="C24" s="189">
        <v>182900.62599999999</v>
      </c>
      <c r="D24" s="189">
        <v>591275.85600000003</v>
      </c>
      <c r="E24" s="189">
        <v>590116.38800000004</v>
      </c>
      <c r="F24" s="190">
        <v>-0.1960959488256151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326227.25400000002</v>
      </c>
      <c r="D27" s="189">
        <v>837910.17200000002</v>
      </c>
      <c r="E27" s="189">
        <v>869968.56300000008</v>
      </c>
      <c r="F27" s="190">
        <v>3.8259937725162421</v>
      </c>
    </row>
    <row r="28" spans="1:7" ht="15.6" customHeight="1">
      <c r="A28" s="188" t="s">
        <v>177</v>
      </c>
      <c r="B28" s="189">
        <v>1149894.811</v>
      </c>
      <c r="C28" s="189">
        <v>1317204.9950000001</v>
      </c>
      <c r="D28" s="189">
        <v>3482789.3050000002</v>
      </c>
      <c r="E28" s="189">
        <v>3868546.6340000001</v>
      </c>
      <c r="F28" s="190">
        <v>11.07610295133833</v>
      </c>
    </row>
    <row r="29" spans="1:7" ht="15.6" customHeight="1">
      <c r="A29" s="188" t="s">
        <v>178</v>
      </c>
      <c r="B29" s="189">
        <v>630869.75300000003</v>
      </c>
      <c r="C29" s="189">
        <v>755593.16700000002</v>
      </c>
      <c r="D29" s="189">
        <v>1861503.352</v>
      </c>
      <c r="E29" s="189">
        <v>1759116.477</v>
      </c>
      <c r="F29" s="190">
        <v>-5.5002251212707023</v>
      </c>
    </row>
    <row r="30" spans="1:7" ht="15.6" customHeight="1">
      <c r="A30" s="188" t="s">
        <v>179</v>
      </c>
      <c r="B30" s="189">
        <v>305755</v>
      </c>
      <c r="C30" s="189">
        <v>374386</v>
      </c>
      <c r="D30" s="189">
        <v>1021733</v>
      </c>
      <c r="E30" s="189">
        <v>1083051</v>
      </c>
      <c r="F30" s="190">
        <v>6.001372178445834</v>
      </c>
    </row>
    <row r="31" spans="1:7" ht="15.6" customHeight="1">
      <c r="A31" s="188" t="s">
        <v>180</v>
      </c>
      <c r="B31" s="189">
        <v>2808052.213</v>
      </c>
      <c r="C31" s="189">
        <v>2273302.1370000001</v>
      </c>
      <c r="D31" s="189">
        <v>8175239.4349999996</v>
      </c>
      <c r="E31" s="189">
        <v>7172072.3700000001</v>
      </c>
      <c r="F31" s="190">
        <v>-12.270797362890949</v>
      </c>
    </row>
    <row r="32" spans="1:7" ht="15.6" customHeight="1">
      <c r="A32" s="188" t="s">
        <v>181</v>
      </c>
      <c r="B32" s="189">
        <v>7014217.9019999998</v>
      </c>
      <c r="C32" s="189">
        <v>6674446</v>
      </c>
      <c r="D32" s="189">
        <v>19391519.498</v>
      </c>
      <c r="E32" s="189">
        <v>19189518.714000002</v>
      </c>
      <c r="F32" s="190">
        <v>-1.0416965211046689</v>
      </c>
    </row>
    <row r="33" spans="1:6" ht="15.6" customHeight="1">
      <c r="A33" s="188" t="s">
        <v>182</v>
      </c>
      <c r="B33" s="189">
        <v>454562.51799999998</v>
      </c>
      <c r="C33" s="189">
        <v>460550.00699999998</v>
      </c>
      <c r="D33" s="189">
        <v>1223609.108</v>
      </c>
      <c r="E33" s="189">
        <v>1212934.9680000001</v>
      </c>
      <c r="F33" s="190">
        <v>-0.87234885146018826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358416</v>
      </c>
      <c r="F34" s="190">
        <v>8.6767738023044245</v>
      </c>
    </row>
    <row r="35" spans="1:6" ht="15.6" customHeight="1">
      <c r="A35" s="179" t="s">
        <v>153</v>
      </c>
      <c r="B35" s="178">
        <f>SUM(B7:B34)</f>
        <v>47309913.627999999</v>
      </c>
      <c r="C35" s="77">
        <f>SUM(C7:C34)</f>
        <v>47753812.350000001</v>
      </c>
      <c r="D35" s="76">
        <f>SUM(D7:D34)</f>
        <v>136294374.05800003</v>
      </c>
      <c r="E35" s="78">
        <f>SUM(E7:E34)</f>
        <v>134548834.734</v>
      </c>
      <c r="F35" s="177">
        <f>E35*100/D35-100</f>
        <v>-1.2807126750934117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8ED4F-E0A3-4F11-855D-561FE0FA5540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1252136</v>
      </c>
      <c r="D7" s="189">
        <v>3398217</v>
      </c>
      <c r="E7" s="189">
        <v>3245353</v>
      </c>
      <c r="F7" s="190">
        <v>-4.4983589923774758</v>
      </c>
      <c r="G7" s="13"/>
    </row>
    <row r="8" spans="1:14" ht="15.6" customHeight="1">
      <c r="A8" s="188" t="s">
        <v>11</v>
      </c>
      <c r="B8" s="189">
        <v>340300</v>
      </c>
      <c r="C8" s="189">
        <v>258970</v>
      </c>
      <c r="D8" s="189">
        <v>814674</v>
      </c>
      <c r="E8" s="189">
        <v>683311</v>
      </c>
      <c r="F8" s="190">
        <v>-16.12460935294364</v>
      </c>
      <c r="G8" s="6"/>
    </row>
    <row r="9" spans="1:14" ht="15.6" customHeight="1">
      <c r="A9" s="188" t="s">
        <v>8</v>
      </c>
      <c r="B9" s="189">
        <v>297571</v>
      </c>
      <c r="C9" s="189">
        <v>412298</v>
      </c>
      <c r="D9" s="189">
        <v>1073218</v>
      </c>
      <c r="E9" s="189">
        <v>1355992</v>
      </c>
      <c r="F9" s="190">
        <v>26.34823493456129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8135450</v>
      </c>
      <c r="D11" s="189">
        <v>24953023</v>
      </c>
      <c r="E11" s="189">
        <v>23468428</v>
      </c>
      <c r="F11" s="190">
        <v>-5.9495596986385237</v>
      </c>
    </row>
    <row r="12" spans="1:14" ht="15.6" customHeight="1">
      <c r="A12" s="188" t="s">
        <v>6</v>
      </c>
      <c r="B12" s="189">
        <v>389964</v>
      </c>
      <c r="C12" s="189">
        <v>358693</v>
      </c>
      <c r="D12" s="189">
        <v>1131651</v>
      </c>
      <c r="E12" s="189">
        <v>1230395</v>
      </c>
      <c r="F12" s="190">
        <v>8.7256583522658531</v>
      </c>
    </row>
    <row r="13" spans="1:14" ht="15.6" customHeight="1">
      <c r="A13" s="188" t="s">
        <v>175</v>
      </c>
      <c r="B13" s="189">
        <v>1338779</v>
      </c>
      <c r="C13" s="189">
        <v>1457310</v>
      </c>
      <c r="D13" s="189">
        <v>3672992</v>
      </c>
      <c r="E13" s="189">
        <v>3955007</v>
      </c>
      <c r="F13" s="190">
        <v>7.6780728082173937</v>
      </c>
    </row>
    <row r="14" spans="1:14" ht="15.6" customHeight="1">
      <c r="A14" s="188" t="s">
        <v>148</v>
      </c>
      <c r="B14" s="189">
        <v>6160879</v>
      </c>
      <c r="C14" s="189">
        <v>6332177</v>
      </c>
      <c r="D14" s="189">
        <v>16520020</v>
      </c>
      <c r="E14" s="189">
        <v>16214044</v>
      </c>
      <c r="F14" s="190">
        <v>-1.852152721364746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9285137</v>
      </c>
      <c r="E16" s="189">
        <v>8696537</v>
      </c>
      <c r="F16" s="190">
        <v>-6.339163331677284</v>
      </c>
      <c r="G16" s="1"/>
    </row>
    <row r="17" spans="1:7" ht="15.6" customHeight="1">
      <c r="A17" s="188" t="s">
        <v>150</v>
      </c>
      <c r="B17" s="189">
        <v>1526506</v>
      </c>
      <c r="C17" s="189">
        <v>1506002</v>
      </c>
      <c r="D17" s="189">
        <v>3884602</v>
      </c>
      <c r="E17" s="189">
        <v>4421144</v>
      </c>
      <c r="F17" s="190">
        <v>13.812019867157559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593486</v>
      </c>
      <c r="D19" s="189">
        <v>1773119</v>
      </c>
      <c r="E19" s="189">
        <v>1447564</v>
      </c>
      <c r="F19" s="190">
        <v>-18.360583807403781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2216738</v>
      </c>
      <c r="D21" s="189">
        <v>7771606</v>
      </c>
      <c r="E21" s="189">
        <v>7014691</v>
      </c>
      <c r="F21" s="190">
        <v>-9.7394927123171158</v>
      </c>
    </row>
    <row r="22" spans="1:7" ht="15.6" customHeight="1">
      <c r="A22" s="188" t="s">
        <v>146</v>
      </c>
      <c r="B22" s="189">
        <v>2384934</v>
      </c>
      <c r="C22" s="189">
        <v>2859061</v>
      </c>
      <c r="D22" s="189">
        <v>6911727</v>
      </c>
      <c r="E22" s="189">
        <v>7797341</v>
      </c>
      <c r="F22" s="190">
        <v>12.813208623546609</v>
      </c>
    </row>
    <row r="23" spans="1:7" ht="15.6" customHeight="1">
      <c r="A23" s="188" t="s">
        <v>165</v>
      </c>
      <c r="B23" s="189">
        <v>328084</v>
      </c>
      <c r="C23" s="189">
        <v>537625</v>
      </c>
      <c r="D23" s="189">
        <v>794367</v>
      </c>
      <c r="E23" s="189">
        <v>1277660</v>
      </c>
      <c r="F23" s="190">
        <v>60.840014753885811</v>
      </c>
    </row>
    <row r="24" spans="1:7" ht="15.6" customHeight="1">
      <c r="A24" s="188" t="s">
        <v>141</v>
      </c>
      <c r="B24" s="189">
        <v>176091</v>
      </c>
      <c r="C24" s="189">
        <v>181710</v>
      </c>
      <c r="D24" s="189">
        <v>584925</v>
      </c>
      <c r="E24" s="189">
        <v>583305</v>
      </c>
      <c r="F24" s="190">
        <v>-0.27695858443389909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318190</v>
      </c>
      <c r="D27" s="189">
        <v>826921</v>
      </c>
      <c r="E27" s="189">
        <v>854764</v>
      </c>
      <c r="F27" s="190">
        <v>3.3670689219405432</v>
      </c>
    </row>
    <row r="28" spans="1:7" ht="15.6" customHeight="1">
      <c r="A28" s="188" t="s">
        <v>177</v>
      </c>
      <c r="B28" s="189">
        <v>1033193</v>
      </c>
      <c r="C28" s="189">
        <v>1232979</v>
      </c>
      <c r="D28" s="189">
        <v>3221339</v>
      </c>
      <c r="E28" s="189">
        <v>3654567</v>
      </c>
      <c r="F28" s="190">
        <v>13.448693229740799</v>
      </c>
    </row>
    <row r="29" spans="1:7" ht="15.6" customHeight="1">
      <c r="A29" s="188" t="s">
        <v>178</v>
      </c>
      <c r="B29" s="189">
        <v>626146</v>
      </c>
      <c r="C29" s="189">
        <v>749443</v>
      </c>
      <c r="D29" s="189">
        <v>1846391</v>
      </c>
      <c r="E29" s="189">
        <v>1744352</v>
      </c>
      <c r="F29" s="190">
        <v>-5.5264025875342782</v>
      </c>
    </row>
    <row r="30" spans="1:7" ht="15.6" customHeight="1">
      <c r="A30" s="188" t="s">
        <v>179</v>
      </c>
      <c r="B30" s="189">
        <v>303601</v>
      </c>
      <c r="C30" s="189">
        <v>370993</v>
      </c>
      <c r="D30" s="189">
        <v>1014995</v>
      </c>
      <c r="E30" s="189">
        <v>1075143</v>
      </c>
      <c r="F30" s="190">
        <v>5.9259405218744936</v>
      </c>
    </row>
    <row r="31" spans="1:7" ht="15.6" customHeight="1">
      <c r="A31" s="188" t="s">
        <v>180</v>
      </c>
      <c r="B31" s="189">
        <v>2799588</v>
      </c>
      <c r="C31" s="189">
        <v>2264721</v>
      </c>
      <c r="D31" s="189">
        <v>8147313</v>
      </c>
      <c r="E31" s="189">
        <v>7081488</v>
      </c>
      <c r="F31" s="190">
        <v>-13.08192038283052</v>
      </c>
    </row>
    <row r="32" spans="1:7" ht="15.6" customHeight="1">
      <c r="A32" s="188" t="s">
        <v>181</v>
      </c>
      <c r="B32" s="189">
        <v>6974587</v>
      </c>
      <c r="C32" s="189">
        <v>6674446</v>
      </c>
      <c r="D32" s="189">
        <v>19265569</v>
      </c>
      <c r="E32" s="189">
        <v>19046609</v>
      </c>
      <c r="F32" s="190">
        <v>-1.136535339288443</v>
      </c>
    </row>
    <row r="33" spans="1:6" ht="15.6" customHeight="1">
      <c r="A33" s="188" t="s">
        <v>182</v>
      </c>
      <c r="B33" s="189">
        <v>444692</v>
      </c>
      <c r="C33" s="189">
        <v>452397</v>
      </c>
      <c r="D33" s="189">
        <v>1192059</v>
      </c>
      <c r="E33" s="189">
        <v>1185621</v>
      </c>
      <c r="F33" s="190">
        <v>-0.54007393929327918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356621</v>
      </c>
      <c r="F34" s="190">
        <v>9.0544077893165991</v>
      </c>
    </row>
    <row r="35" spans="1:6" ht="15.6" customHeight="1">
      <c r="A35" s="156" t="s">
        <v>153</v>
      </c>
      <c r="B35" s="178">
        <f>SUM(B7:B34)</f>
        <v>46127084</v>
      </c>
      <c r="C35" s="178">
        <f>SUM(C7:C34)</f>
        <v>46576099</v>
      </c>
      <c r="D35" s="76">
        <f>SUM(D7:D34)</f>
        <v>132588711</v>
      </c>
      <c r="E35" s="78">
        <f>SUM(E7:E34)</f>
        <v>130887032</v>
      </c>
      <c r="F35" s="140">
        <f>E35*100/D35-100</f>
        <v>-1.28342676172484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7AF50-E390-4438-AC3F-19216F2BF7BF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2521629</v>
      </c>
      <c r="D11" s="189">
        <v>7658218</v>
      </c>
      <c r="E11" s="189">
        <v>7225017</v>
      </c>
      <c r="F11" s="190">
        <v>-5.65668148908793</v>
      </c>
    </row>
    <row r="12" spans="1:14" ht="15.6" customHeight="1">
      <c r="A12" s="188" t="s">
        <v>6</v>
      </c>
      <c r="B12" s="189">
        <v>79614</v>
      </c>
      <c r="C12" s="189">
        <v>35714</v>
      </c>
      <c r="D12" s="189">
        <v>120716</v>
      </c>
      <c r="E12" s="189">
        <v>145370</v>
      </c>
      <c r="F12" s="190">
        <v>20.423141919878059</v>
      </c>
    </row>
    <row r="13" spans="1:14" ht="15.6" customHeight="1">
      <c r="A13" s="188" t="s">
        <v>175</v>
      </c>
      <c r="B13" s="189">
        <v>126825</v>
      </c>
      <c r="C13" s="189">
        <v>121707</v>
      </c>
      <c r="D13" s="189">
        <v>309289</v>
      </c>
      <c r="E13" s="189">
        <v>332546</v>
      </c>
      <c r="F13" s="190">
        <v>7.5195044117314191</v>
      </c>
    </row>
    <row r="14" spans="1:14" ht="15.6" customHeight="1">
      <c r="A14" s="188" t="s">
        <v>148</v>
      </c>
      <c r="B14" s="189">
        <v>1192966</v>
      </c>
      <c r="C14" s="189">
        <v>1419267</v>
      </c>
      <c r="D14" s="189">
        <v>2971620</v>
      </c>
      <c r="E14" s="189">
        <v>3206772</v>
      </c>
      <c r="F14" s="190">
        <v>7.9132594342479914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29752</v>
      </c>
      <c r="D18" s="189">
        <v>138895</v>
      </c>
      <c r="E18" s="189">
        <v>152260</v>
      </c>
      <c r="F18" s="190">
        <v>9.6223766154289194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530567</v>
      </c>
      <c r="F19" s="190">
        <v>9.385785148502606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1700749</v>
      </c>
      <c r="D21" s="189">
        <v>6101857</v>
      </c>
      <c r="E21" s="189">
        <v>5357116</v>
      </c>
      <c r="F21" s="190">
        <v>-12.2051532836643</v>
      </c>
    </row>
    <row r="22" spans="1:7" ht="15.6" customHeight="1">
      <c r="A22" s="188" t="s">
        <v>146</v>
      </c>
      <c r="B22" s="189">
        <v>687172</v>
      </c>
      <c r="C22" s="189">
        <v>1037464</v>
      </c>
      <c r="D22" s="189">
        <v>2037863</v>
      </c>
      <c r="E22" s="189">
        <v>2531191</v>
      </c>
      <c r="F22" s="190">
        <v>24.208104273937948</v>
      </c>
    </row>
    <row r="23" spans="1:7" ht="15.6" customHeight="1">
      <c r="A23" s="188" t="s">
        <v>165</v>
      </c>
      <c r="B23" s="189">
        <v>19952</v>
      </c>
      <c r="C23" s="189">
        <v>15218</v>
      </c>
      <c r="D23" s="189">
        <v>29577</v>
      </c>
      <c r="E23" s="189">
        <v>34388</v>
      </c>
      <c r="F23" s="190">
        <v>16.266017513608549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136324</v>
      </c>
      <c r="D26" s="189">
        <v>342091</v>
      </c>
      <c r="E26" s="189">
        <v>311685</v>
      </c>
      <c r="F26" s="190">
        <v>-8.8882782651399737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320532</v>
      </c>
      <c r="C28" s="189">
        <v>332858</v>
      </c>
      <c r="D28" s="189">
        <v>1006074</v>
      </c>
      <c r="E28" s="189">
        <v>998860</v>
      </c>
      <c r="F28" s="190">
        <v>-0.71704467067034727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256233</v>
      </c>
      <c r="C32" s="189">
        <v>398876</v>
      </c>
      <c r="D32" s="189">
        <v>948216</v>
      </c>
      <c r="E32" s="189">
        <v>946637</v>
      </c>
      <c r="F32" s="190">
        <v>-0.16652323943067421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15156590</v>
      </c>
      <c r="C35" s="77">
        <f>SUM(C7:C34)</f>
        <v>15214750</v>
      </c>
      <c r="D35" s="76">
        <f>SUM(D7:D34)</f>
        <v>45135728</v>
      </c>
      <c r="E35" s="78">
        <f>SUM(E7:E34)</f>
        <v>43062389</v>
      </c>
      <c r="F35" s="140">
        <f>E35*100/D35-100</f>
        <v>-4.5935649913523093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941E4-5444-4520-8C7D-393099D17B90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346152</v>
      </c>
      <c r="D7" s="189">
        <v>973287</v>
      </c>
      <c r="E7" s="189">
        <v>985134</v>
      </c>
      <c r="F7" s="190">
        <v>1.217215477038124</v>
      </c>
      <c r="G7" s="37"/>
    </row>
    <row r="8" spans="1:14" ht="15.6" customHeight="1">
      <c r="A8" s="188" t="s">
        <v>11</v>
      </c>
      <c r="B8" s="189">
        <v>220934</v>
      </c>
      <c r="C8" s="189">
        <v>132293</v>
      </c>
      <c r="D8" s="189">
        <v>505636</v>
      </c>
      <c r="E8" s="189">
        <v>317916</v>
      </c>
      <c r="F8" s="190">
        <v>-37.125521125869213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20762</v>
      </c>
      <c r="D11" s="189">
        <v>66596</v>
      </c>
      <c r="E11" s="189">
        <v>86099</v>
      </c>
      <c r="F11" s="190">
        <v>29.285542675235739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470133</v>
      </c>
      <c r="F12" s="190">
        <v>1.1756730582994379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480909</v>
      </c>
      <c r="D14" s="189">
        <v>1082934</v>
      </c>
      <c r="E14" s="189">
        <v>991019</v>
      </c>
      <c r="F14" s="190">
        <v>-8.4875901947856534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1441759</v>
      </c>
      <c r="E17" s="189">
        <v>1862552</v>
      </c>
      <c r="F17" s="190">
        <v>29.186084498172018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382034</v>
      </c>
      <c r="D21" s="189">
        <v>1222656</v>
      </c>
      <c r="E21" s="189">
        <v>1288291</v>
      </c>
      <c r="F21" s="190">
        <v>5.3682311296063716</v>
      </c>
    </row>
    <row r="22" spans="1:7" ht="15.6" customHeight="1">
      <c r="A22" s="188" t="s">
        <v>146</v>
      </c>
      <c r="B22" s="189">
        <v>29148</v>
      </c>
      <c r="C22" s="189">
        <v>49932</v>
      </c>
      <c r="D22" s="189">
        <v>78616</v>
      </c>
      <c r="E22" s="189">
        <v>111391</v>
      </c>
      <c r="F22" s="190">
        <v>41.689986771140717</v>
      </c>
    </row>
    <row r="23" spans="1:7" ht="15.6" customHeight="1">
      <c r="A23" s="188" t="s">
        <v>165</v>
      </c>
      <c r="B23" s="189">
        <v>110579</v>
      </c>
      <c r="C23" s="189">
        <v>82579</v>
      </c>
      <c r="D23" s="189">
        <v>409312</v>
      </c>
      <c r="E23" s="189">
        <v>297517</v>
      </c>
      <c r="F23" s="190">
        <v>-27.31290555859589</v>
      </c>
    </row>
    <row r="24" spans="1:7" ht="15.6" customHeight="1">
      <c r="A24" s="188" t="s">
        <v>141</v>
      </c>
      <c r="B24" s="189">
        <v>86967</v>
      </c>
      <c r="C24" s="189">
        <v>88957</v>
      </c>
      <c r="D24" s="189">
        <v>324062</v>
      </c>
      <c r="E24" s="189">
        <v>317426</v>
      </c>
      <c r="F24" s="190">
        <v>-2.0477562935487579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73162</v>
      </c>
      <c r="D26" s="189">
        <v>225626</v>
      </c>
      <c r="E26" s="189">
        <v>148044</v>
      </c>
      <c r="F26" s="190">
        <v>-34.385221561344878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34028</v>
      </c>
      <c r="D28" s="189">
        <v>84741</v>
      </c>
      <c r="E28" s="189">
        <v>115324</v>
      </c>
      <c r="F28" s="190">
        <v>36.089968256215997</v>
      </c>
    </row>
    <row r="29" spans="1:7" ht="15.6" customHeight="1">
      <c r="A29" s="188" t="s">
        <v>178</v>
      </c>
      <c r="B29" s="189">
        <v>283998</v>
      </c>
      <c r="C29" s="189">
        <v>357232</v>
      </c>
      <c r="D29" s="189">
        <v>912816</v>
      </c>
      <c r="E29" s="189">
        <v>774046</v>
      </c>
      <c r="F29" s="190">
        <v>-15.20240661863946</v>
      </c>
    </row>
    <row r="30" spans="1:7" ht="15.6" customHeight="1">
      <c r="A30" s="188" t="s">
        <v>179</v>
      </c>
      <c r="B30" s="189">
        <v>107305</v>
      </c>
      <c r="C30" s="189">
        <v>205453</v>
      </c>
      <c r="D30" s="189">
        <v>461409</v>
      </c>
      <c r="E30" s="189">
        <v>557843</v>
      </c>
      <c r="F30" s="190">
        <v>20.899895754092359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209137</v>
      </c>
      <c r="C32" s="189">
        <v>198985</v>
      </c>
      <c r="D32" s="189">
        <v>747568</v>
      </c>
      <c r="E32" s="189">
        <v>639727</v>
      </c>
      <c r="F32" s="190">
        <v>-14.42557733878389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6611717</v>
      </c>
      <c r="C35" s="77">
        <f>SUM(C7:C34)</f>
        <v>7357790</v>
      </c>
      <c r="D35" s="76">
        <f>SUM(D7:D34)</f>
        <v>20309456</v>
      </c>
      <c r="E35" s="78">
        <f>SUM(E7:E34)</f>
        <v>20329302</v>
      </c>
      <c r="F35" s="140">
        <f>E35*100/D35-100</f>
        <v>9.7718028488799291E-2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2025-05-22T07:19:03Z</cp:lastPrinted>
  <dcterms:created xsi:type="dcterms:W3CDTF">2014-04-30T10:51:23Z</dcterms:created>
  <dcterms:modified xsi:type="dcterms:W3CDTF">2025-05-22T07:19:56Z</dcterms:modified>
  <cp:category/>
</cp:coreProperties>
</file>